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50" windowWidth="17400" windowHeight="11760"/>
  </bookViews>
  <sheets>
    <sheet name="DATA" sheetId="2" r:id="rId1"/>
  </sheets>
  <definedNames>
    <definedName name="_xlnm.Print_Titles" localSheetId="0">DATA!$B:$B,DATA!$5:$5</definedName>
    <definedName name="_xlnm.Print_Area" localSheetId="0">DATA!$B:$I</definedName>
  </definedNames>
  <calcPr calcId="145621" concurrentCalc="0"/>
</workbook>
</file>

<file path=xl/calcChain.xml><?xml version="1.0" encoding="utf-8"?>
<calcChain xmlns="http://schemas.openxmlformats.org/spreadsheetml/2006/main">
  <c r="L6" i="2" l="1"/>
  <c r="L9" i="2"/>
  <c r="J9" i="2"/>
  <c r="L8" i="2"/>
  <c r="J8" i="2"/>
  <c r="L7" i="2"/>
  <c r="I10" i="2"/>
  <c r="J7" i="2"/>
  <c r="J6" i="2"/>
  <c r="K16" i="2"/>
  <c r="J16" i="2"/>
</calcChain>
</file>

<file path=xl/sharedStrings.xml><?xml version="1.0" encoding="utf-8"?>
<sst xmlns="http://schemas.openxmlformats.org/spreadsheetml/2006/main" count="40" uniqueCount="36">
  <si>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</si>
  <si>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</si>
  <si>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</si>
  <si>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</si>
  <si>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</si>
  <si>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</si>
  <si>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</si>
  <si>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</si>
  <si>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ks</t>
  </si>
  <si>
    <t>Jana Jánská Lonská, tel. 377 635 767,             gsm: 606 157 205, jjanska@rek.zcu.cz</t>
  </si>
  <si>
    <t>šňůry na krk s karabinou s pojistkou + jednobarevný potisk logo/text MLJŠ</t>
  </si>
  <si>
    <t>frisbee červené (létající talíř) + jednobarevný potisk logo/text MLJŠ</t>
  </si>
  <si>
    <t>frisbee žlubé (létající talíř) + jednobarevný potisk logo/text MLJŠ</t>
  </si>
  <si>
    <t>hrnek stříbrný metalický + jednobarevný potisk logo/text MLJŠ</t>
  </si>
  <si>
    <r>
      <t xml:space="preserve">létající talíř, průměr 220 mm, barva žlutá, materiál plast, sítotisk, jednobarevný potisk viz příloha: </t>
    </r>
    <r>
      <rPr>
        <b/>
        <sz val="11"/>
        <color rgb="FFFF0000"/>
        <rFont val="Calibri"/>
        <family val="2"/>
        <charset val="238"/>
        <scheme val="minor"/>
      </rPr>
      <t>Priloha_c_3_KS_frisbee_potisk-PP_015_2015.pdf</t>
    </r>
    <r>
      <rPr>
        <sz val="11"/>
        <color theme="1"/>
        <rFont val="Calibri"/>
        <family val="2"/>
        <charset val="238"/>
        <scheme val="minor"/>
      </rPr>
      <t xml:space="preserve">, náhled potisku frisbee viz příloha: </t>
    </r>
    <r>
      <rPr>
        <b/>
        <sz val="11"/>
        <color rgb="FFFF0000"/>
        <rFont val="Calibri"/>
        <family val="2"/>
        <charset val="238"/>
        <scheme val="minor"/>
      </rPr>
      <t xml:space="preserve">Priloha_c_6_KS_frisbee_hrnek_nahledy_potisku-PP_015_2015.pdf </t>
    </r>
    <r>
      <rPr>
        <sz val="11"/>
        <rFont val="Calibri"/>
        <family val="2"/>
        <charset val="238"/>
        <scheme val="minor"/>
      </rPr>
      <t>(str. 2)</t>
    </r>
  </si>
  <si>
    <r>
      <t xml:space="preserve">létající talíř, průměr 220 mm, barva červená, materiál plast, sítotisk, jednobarevný potisk viz příloha: </t>
    </r>
    <r>
      <rPr>
        <b/>
        <sz val="11"/>
        <color rgb="FFFF0000"/>
        <rFont val="Calibri"/>
        <family val="2"/>
        <charset val="238"/>
        <scheme val="minor"/>
      </rPr>
      <t>Priloha_c_3_KS_frisbee_potisk-PP_015_2015.pdf</t>
    </r>
    <r>
      <rPr>
        <sz val="11"/>
        <rFont val="Calibri"/>
        <family val="2"/>
        <charset val="238"/>
        <scheme val="minor"/>
      </rPr>
      <t>,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náhled potisku frisbee viz příloha: </t>
    </r>
    <r>
      <rPr>
        <b/>
        <sz val="11"/>
        <color rgb="FFFF0000"/>
        <rFont val="Calibri"/>
        <family val="2"/>
        <charset val="238"/>
        <scheme val="minor"/>
      </rPr>
      <t>Priloha_c_6_KS_frisbee_hrnek_nahledy_potisku-PP_015_2015.pdf</t>
    </r>
    <r>
      <rPr>
        <sz val="11"/>
        <rFont val="Calibri"/>
        <family val="2"/>
        <charset val="238"/>
        <scheme val="minor"/>
      </rPr>
      <t xml:space="preserve"> (str. 2)</t>
    </r>
  </si>
  <si>
    <r>
      <t xml:space="preserve">Keramický hrnek metalický stříbrný, výška 95 mm, průměr 80 mm, objem 250 ml, certifikát o hygienické nezávadnosti, oboustranný jednobarevný potisk viz příloha: </t>
    </r>
    <r>
      <rPr>
        <b/>
        <sz val="11"/>
        <color rgb="FFFF0000"/>
        <rFont val="Calibri"/>
        <family val="2"/>
        <charset val="238"/>
      </rPr>
      <t>Priloha_c_4_KS_hrnek_potisk-PP_015_2015.pdf</t>
    </r>
    <r>
      <rPr>
        <sz val="11"/>
        <color indexed="8"/>
        <rFont val="Calibri"/>
        <family val="2"/>
        <charset val="238"/>
      </rPr>
      <t xml:space="preserve">, ilustrační vzhled a barva hrnku viz příloha: </t>
    </r>
    <r>
      <rPr>
        <b/>
        <sz val="11"/>
        <color rgb="FFFF0000"/>
        <rFont val="Calibri"/>
        <family val="2"/>
        <charset val="238"/>
      </rPr>
      <t xml:space="preserve">Priloha_c_5_KS_ilustracni_obrazek_hrnek-PP_015_2015.jpg </t>
    </r>
    <r>
      <rPr>
        <sz val="11"/>
        <rFont val="Calibri"/>
        <family val="2"/>
        <charset val="238"/>
      </rPr>
      <t xml:space="preserve">(potisk dle přílohy č. 4 a 6), náhled potisku hrnku viz příloha: </t>
    </r>
    <r>
      <rPr>
        <b/>
        <sz val="11"/>
        <color rgb="FFFF0000"/>
        <rFont val="Calibri"/>
        <family val="2"/>
        <charset val="238"/>
      </rPr>
      <t>Priloha_c_6_KS_frisbee_hrnek_nahledy_potisku-PP_015_2015.pdf</t>
    </r>
    <r>
      <rPr>
        <sz val="11"/>
        <rFont val="Calibri"/>
        <family val="2"/>
        <charset val="238"/>
      </rPr>
      <t xml:space="preserve"> (str. 1)</t>
    </r>
  </si>
  <si>
    <r>
      <rPr>
        <sz val="11"/>
        <color indexed="8"/>
        <rFont val="Calibri"/>
        <family val="2"/>
        <charset val="238"/>
      </rPr>
      <t>textilní šňůrka na krk</t>
    </r>
    <r>
      <rPr>
        <sz val="11"/>
        <color theme="1"/>
        <rFont val="Calibri"/>
        <family val="2"/>
        <charset val="238"/>
        <scheme val="minor"/>
      </rPr>
      <t xml:space="preserve"> s karabinou s pojistkou, červená barva - odstín dle Pantone 032 C, šířka šňůry 15 mm, plochá, délka 90 cm (+/- 5 cm) + jednobarevný bílý potisk viz příloha: </t>
    </r>
    <r>
      <rPr>
        <b/>
        <sz val="11"/>
        <color rgb="FFFF0000"/>
        <rFont val="Calibri"/>
        <family val="2"/>
        <charset val="238"/>
        <scheme val="minor"/>
      </rPr>
      <t>Priloha_c_2_KS_snurky_na_krk-PP_015_2015.pdf</t>
    </r>
  </si>
  <si>
    <t>Propagační předměty 015 - 2015</t>
  </si>
  <si>
    <t>Měrná jednotka [MJ]</t>
  </si>
  <si>
    <t>Kontaktní osoba pro předání zboží / kontakt</t>
  </si>
  <si>
    <t>[DOPLNÍ UCHAZEČ]</t>
  </si>
  <si>
    <t>Maximální jednotková cena 
v Kč bez DPH</t>
  </si>
  <si>
    <t>Cena za MJ 
(ks) 
VYHOVUJE = OK / NEVYHOVUJE</t>
  </si>
  <si>
    <t xml:space="preserve">Cena za 
MJ (ks) 
v Kč bez DPH </t>
  </si>
  <si>
    <t>Nabídková cena CELKEM 
v Kč bez DPH</t>
  </si>
  <si>
    <t>Celková nabídková cena v Kč bez DPH</t>
  </si>
  <si>
    <t>Zahraniční vztahy, Západočeská univerzita v Plzni, Univerzitní 20, 
306 14 Plzeň</t>
  </si>
  <si>
    <t>Maximální (nepřekročitelná) celková nabídková cena  
v Kč bez DPH</t>
  </si>
  <si>
    <t>Nabídková cena celkem 
VYHOVUJE = OK / NEVYHOVUJE</t>
  </si>
  <si>
    <t>Podmínka Zadavatele:</t>
  </si>
  <si>
    <t>"NEVYHOVUJE" ve sloupci nazvaném: "Cena za MJ VYHOVUJE (ks) = OK / NEVYHOVUJE" a buňce pod textem "Nabídková cena celkem VYHOVUJE = OK / NEVYHOVUJE"  = překročení maximální jednotkové (nebo celkové) nepřekročitelné nabídkové ceny.  
Pokud se uchazeči při zadávání jednotkových cen do sloupce, který je nazvaný "Cena za MJ (ks) v Kč bez DPH" objeví se ve sloupci nazvaném "Cena za MJ (ks) 
VYHOVUJE = OK / NEVYHOVUJE" nebo v buňce pod textem "Nabídková cena celkem VYHOVUJE = OK / NEVYHOVUJE" výše uvedený text - "NEVYHOVUJE", znamená to překročení stanovené maximální nepřekročitelné nabídkové ceny a to znamená nesplnění podmínek stanovených Zadavatelem - podle ust. § 76 odst. 1 Zákona bude nabídka při posouzení vyřazena -  pokud bude nabídka v takovéto podobě Uchazečem podána Zadavateli - tj. ve výše uvedené buňce a sloupci s červeně podbarveným textem "NEVYHOVUJE".</t>
  </si>
  <si>
    <t>Uchazeč:</t>
  </si>
  <si>
    <t>Priloha_1_KS_technicka_specifikace_PP_015_2015</t>
  </si>
  <si>
    <t>Ihned po uzavření smlouvy bude zástupce dodavatele kontaktovat zástupce zadavatele - řešitele (Ing. Jana Jánská Lonská, tel. 377 635 767, gsm: 606 157 205, jjanska@rek.zcu.cz), který upřesní umístění obrázků a textů na propagačních předmětech. PŘED POTISKEM POŽÁDÁ DODAVATEL ŘEŠITELE O ODSOUHLASENÍ FINÁLNÍ VERZE POTISKU.</t>
  </si>
  <si>
    <t>Tuto studio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</si>
</sst>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10"/>
      <name val="Calibri"/>
      <family val="2"/>
      <charset val="238"/>
    </font>
    <font>
      <u/>
      <sz val="12"/>
      <color indexed="12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AB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8">
    <xf numFmtId="0" fontId="0" fillId="0" borderId="0" xfId="0"/>
    <xf numFmtId="0" fontId="9" fillId="0" borderId="0" xfId="0" applyFont="1" applyAlignment="1" applyProtection="1">
      <alignment horizontal="left"/>
    </xf>
    <xf numFmtId="0" fontId="0" fillId="2" borderId="2" xfId="0" applyFill="1" applyBorder="1" applyAlignment="1" applyProtection="1">
      <alignment horizontal="center" vertical="center"/>
    </xf>
    <xf numFmtId="49" fontId="13" fillId="3" borderId="5" xfId="0" applyNumberFormat="1" applyFont="1" applyFill="1" applyBorder="1" applyAlignment="1" applyProtection="1">
      <alignment horizontal="center" vertical="center" wrapText="1"/>
    </xf>
    <xf numFmtId="49" fontId="13" fillId="3" borderId="6" xfId="0" applyNumberFormat="1" applyFont="1" applyFill="1" applyBorder="1" applyAlignment="1" applyProtection="1">
      <alignment horizontal="center" vertical="center" wrapText="1"/>
    </xf>
    <xf numFmtId="49" fontId="13" fillId="2" borderId="7" xfId="0" applyNumberFormat="1" applyFont="1" applyFill="1" applyBorder="1" applyAlignment="1" applyProtection="1">
      <alignment horizontal="center" vertical="center" wrapText="1"/>
    </xf>
    <xf numFmtId="49" fontId="13" fillId="3" borderId="8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Fill="1" applyBorder="1" applyAlignment="1" applyProtection="1">
      <alignment horizontal="center" vertical="center"/>
    </xf>
    <xf numFmtId="164" fontId="0" fillId="0" borderId="29" xfId="0" applyNumberFormat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Border="1" applyAlignment="1" applyProtection="1">
      <alignment vertical="center" wrapText="1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0" fillId="0" borderId="3" xfId="0" applyNumberForma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164" fontId="0" fillId="0" borderId="3" xfId="0" applyNumberForma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3" xfId="0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0" fillId="0" borderId="15" xfId="0" applyNumberFormat="1" applyFill="1" applyBorder="1" applyAlignment="1" applyProtection="1">
      <alignment horizontal="left" vertical="center" wrapText="1"/>
    </xf>
    <xf numFmtId="1" fontId="0" fillId="0" borderId="15" xfId="0" applyNumberFormat="1" applyFill="1" applyBorder="1" applyAlignment="1" applyProtection="1">
      <alignment horizontal="center" vertical="center" wrapText="1"/>
    </xf>
    <xf numFmtId="49" fontId="0" fillId="0" borderId="15" xfId="0" applyNumberForma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49" fontId="8" fillId="0" borderId="0" xfId="1" applyNumberFormat="1" applyFill="1" applyAlignment="1" applyProtection="1">
      <alignment vertical="top" wrapText="1"/>
    </xf>
    <xf numFmtId="164" fontId="0" fillId="2" borderId="10" xfId="0" applyNumberFormat="1" applyFill="1" applyBorder="1" applyAlignment="1" applyProtection="1">
      <alignment horizontal="right" vertical="center" indent="1"/>
      <protection locked="0"/>
    </xf>
    <xf numFmtId="164" fontId="0" fillId="2" borderId="18" xfId="0" applyNumberForma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Font="1" applyAlignment="1" applyProtection="1"/>
    <xf numFmtId="49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164" fontId="14" fillId="0" borderId="20" xfId="0" applyNumberFormat="1" applyFont="1" applyBorder="1" applyAlignment="1" applyProtection="1">
      <alignment horizontal="center" vertical="center"/>
    </xf>
    <xf numFmtId="164" fontId="14" fillId="0" borderId="21" xfId="0" applyNumberFormat="1" applyFont="1" applyBorder="1" applyAlignment="1" applyProtection="1">
      <alignment horizontal="center" vertical="center"/>
    </xf>
    <xf numFmtId="164" fontId="14" fillId="0" borderId="22" xfId="0" applyNumberFormat="1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justify" vertical="center" wrapText="1"/>
    </xf>
    <xf numFmtId="0" fontId="0" fillId="0" borderId="41" xfId="0" applyBorder="1" applyAlignment="1" applyProtection="1">
      <alignment horizontal="justify" vertical="center" wrapText="1"/>
    </xf>
    <xf numFmtId="0" fontId="0" fillId="0" borderId="42" xfId="0" applyBorder="1" applyAlignment="1" applyProtection="1">
      <alignment horizontal="justify" vertical="center" wrapText="1"/>
    </xf>
    <xf numFmtId="0" fontId="0" fillId="0" borderId="35" xfId="0" applyBorder="1" applyAlignment="1" applyProtection="1">
      <alignment horizontal="justify" vertical="center" wrapText="1"/>
    </xf>
    <xf numFmtId="0" fontId="0" fillId="0" borderId="36" xfId="0" applyBorder="1" applyAlignment="1" applyProtection="1">
      <alignment horizontal="justify" vertical="center" wrapText="1"/>
    </xf>
    <xf numFmtId="0" fontId="0" fillId="0" borderId="37" xfId="0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0" fillId="0" borderId="0" xfId="0" applyBorder="1" applyAlignment="1" applyProtection="1">
      <alignment horizontal="justify" vertical="center" wrapText="1"/>
    </xf>
    <xf numFmtId="0" fontId="0" fillId="0" borderId="38" xfId="0" applyBorder="1" applyAlignment="1" applyProtection="1">
      <alignment horizontal="justify" vertical="center" wrapText="1"/>
    </xf>
    <xf numFmtId="0" fontId="0" fillId="0" borderId="9" xfId="0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justify" vertical="center" wrapText="1"/>
    </xf>
    <xf numFmtId="0" fontId="0" fillId="0" borderId="39" xfId="0" applyBorder="1" applyAlignment="1" applyProtection="1">
      <alignment horizontal="justify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0">
    <dxf>
      <fill>
        <patternFill>
          <bgColor rgb="FF80F4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8F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8</xdr:row>
      <xdr:rowOff>0</xdr:rowOff>
    </xdr:from>
    <xdr:to>
      <xdr:col>39</xdr:col>
      <xdr:colOff>190500</xdr:colOff>
      <xdr:row>8</xdr:row>
      <xdr:rowOff>190500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48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</xdr:row>
      <xdr:rowOff>0</xdr:rowOff>
    </xdr:from>
    <xdr:to>
      <xdr:col>39</xdr:col>
      <xdr:colOff>190500</xdr:colOff>
      <xdr:row>9</xdr:row>
      <xdr:rowOff>188258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810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</xdr:row>
      <xdr:rowOff>0</xdr:rowOff>
    </xdr:from>
    <xdr:to>
      <xdr:col>39</xdr:col>
      <xdr:colOff>190500</xdr:colOff>
      <xdr:row>12</xdr:row>
      <xdr:rowOff>11205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4191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</xdr:row>
      <xdr:rowOff>0</xdr:rowOff>
    </xdr:from>
    <xdr:to>
      <xdr:col>39</xdr:col>
      <xdr:colOff>190500</xdr:colOff>
      <xdr:row>12</xdr:row>
      <xdr:rowOff>190500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4381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</xdr:row>
      <xdr:rowOff>0</xdr:rowOff>
    </xdr:from>
    <xdr:to>
      <xdr:col>39</xdr:col>
      <xdr:colOff>190500</xdr:colOff>
      <xdr:row>13</xdr:row>
      <xdr:rowOff>188258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457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15</xdr:row>
      <xdr:rowOff>0</xdr:rowOff>
    </xdr:from>
    <xdr:to>
      <xdr:col>39</xdr:col>
      <xdr:colOff>190500</xdr:colOff>
      <xdr:row>15</xdr:row>
      <xdr:rowOff>188259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4953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190500</xdr:colOff>
      <xdr:row>18</xdr:row>
      <xdr:rowOff>26894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533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17</xdr:row>
      <xdr:rowOff>0</xdr:rowOff>
    </xdr:from>
    <xdr:to>
      <xdr:col>39</xdr:col>
      <xdr:colOff>190500</xdr:colOff>
      <xdr:row>18</xdr:row>
      <xdr:rowOff>26894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5334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18</xdr:row>
      <xdr:rowOff>0</xdr:rowOff>
    </xdr:from>
    <xdr:to>
      <xdr:col>39</xdr:col>
      <xdr:colOff>190500</xdr:colOff>
      <xdr:row>18</xdr:row>
      <xdr:rowOff>179294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5524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19</xdr:row>
      <xdr:rowOff>0</xdr:rowOff>
    </xdr:from>
    <xdr:to>
      <xdr:col>39</xdr:col>
      <xdr:colOff>190500</xdr:colOff>
      <xdr:row>20</xdr:row>
      <xdr:rowOff>0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5715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5905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0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096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28</xdr:row>
      <xdr:rowOff>0</xdr:rowOff>
    </xdr:from>
    <xdr:to>
      <xdr:col>39</xdr:col>
      <xdr:colOff>190500</xdr:colOff>
      <xdr:row>28</xdr:row>
      <xdr:rowOff>190500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82391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33</xdr:row>
      <xdr:rowOff>9525</xdr:rowOff>
    </xdr:from>
    <xdr:to>
      <xdr:col>39</xdr:col>
      <xdr:colOff>190500</xdr:colOff>
      <xdr:row>34</xdr:row>
      <xdr:rowOff>1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2106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31</xdr:row>
      <xdr:rowOff>0</xdr:rowOff>
    </xdr:from>
    <xdr:to>
      <xdr:col>39</xdr:col>
      <xdr:colOff>190500</xdr:colOff>
      <xdr:row>31</xdr:row>
      <xdr:rowOff>190499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882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33</xdr:row>
      <xdr:rowOff>0</xdr:rowOff>
    </xdr:from>
    <xdr:to>
      <xdr:col>39</xdr:col>
      <xdr:colOff>190500</xdr:colOff>
      <xdr:row>34</xdr:row>
      <xdr:rowOff>1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20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34</xdr:row>
      <xdr:rowOff>0</xdr:rowOff>
    </xdr:from>
    <xdr:to>
      <xdr:col>39</xdr:col>
      <xdr:colOff>190500</xdr:colOff>
      <xdr:row>35</xdr:row>
      <xdr:rowOff>0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39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44</xdr:row>
      <xdr:rowOff>0</xdr:rowOff>
    </xdr:from>
    <xdr:to>
      <xdr:col>39</xdr:col>
      <xdr:colOff>190500</xdr:colOff>
      <xdr:row>45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44</xdr:row>
      <xdr:rowOff>0</xdr:rowOff>
    </xdr:from>
    <xdr:to>
      <xdr:col>39</xdr:col>
      <xdr:colOff>190500</xdr:colOff>
      <xdr:row>45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129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46</xdr:row>
      <xdr:rowOff>0</xdr:rowOff>
    </xdr:from>
    <xdr:to>
      <xdr:col>39</xdr:col>
      <xdr:colOff>190500</xdr:colOff>
      <xdr:row>47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167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47</xdr:row>
      <xdr:rowOff>0</xdr:rowOff>
    </xdr:from>
    <xdr:to>
      <xdr:col>39</xdr:col>
      <xdr:colOff>190500</xdr:colOff>
      <xdr:row>48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186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49</xdr:row>
      <xdr:rowOff>0</xdr:rowOff>
    </xdr:from>
    <xdr:to>
      <xdr:col>39</xdr:col>
      <xdr:colOff>190500</xdr:colOff>
      <xdr:row>50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224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50</xdr:row>
      <xdr:rowOff>0</xdr:rowOff>
    </xdr:from>
    <xdr:to>
      <xdr:col>39</xdr:col>
      <xdr:colOff>190500</xdr:colOff>
      <xdr:row>51</xdr:row>
      <xdr:rowOff>1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243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190500</xdr:colOff>
      <xdr:row>53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282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54</xdr:row>
      <xdr:rowOff>0</xdr:rowOff>
    </xdr:from>
    <xdr:to>
      <xdr:col>39</xdr:col>
      <xdr:colOff>190500</xdr:colOff>
      <xdr:row>55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320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55</xdr:row>
      <xdr:rowOff>0</xdr:rowOff>
    </xdr:from>
    <xdr:to>
      <xdr:col>39</xdr:col>
      <xdr:colOff>190500</xdr:colOff>
      <xdr:row>56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339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56</xdr:row>
      <xdr:rowOff>0</xdr:rowOff>
    </xdr:from>
    <xdr:to>
      <xdr:col>39</xdr:col>
      <xdr:colOff>190500</xdr:colOff>
      <xdr:row>56</xdr:row>
      <xdr:rowOff>190499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358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58</xdr:row>
      <xdr:rowOff>0</xdr:rowOff>
    </xdr:from>
    <xdr:to>
      <xdr:col>39</xdr:col>
      <xdr:colOff>190500</xdr:colOff>
      <xdr:row>59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396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59</xdr:row>
      <xdr:rowOff>0</xdr:rowOff>
    </xdr:from>
    <xdr:to>
      <xdr:col>39</xdr:col>
      <xdr:colOff>190500</xdr:colOff>
      <xdr:row>60</xdr:row>
      <xdr:rowOff>1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415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60</xdr:row>
      <xdr:rowOff>0</xdr:rowOff>
    </xdr:from>
    <xdr:to>
      <xdr:col>39</xdr:col>
      <xdr:colOff>190500</xdr:colOff>
      <xdr:row>61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434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61</xdr:row>
      <xdr:rowOff>0</xdr:rowOff>
    </xdr:from>
    <xdr:to>
      <xdr:col>39</xdr:col>
      <xdr:colOff>190500</xdr:colOff>
      <xdr:row>62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453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63</xdr:row>
      <xdr:rowOff>0</xdr:rowOff>
    </xdr:from>
    <xdr:to>
      <xdr:col>39</xdr:col>
      <xdr:colOff>190500</xdr:colOff>
      <xdr:row>64</xdr:row>
      <xdr:rowOff>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491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64</xdr:row>
      <xdr:rowOff>0</xdr:rowOff>
    </xdr:from>
    <xdr:to>
      <xdr:col>39</xdr:col>
      <xdr:colOff>190500</xdr:colOff>
      <xdr:row>65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510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66</xdr:row>
      <xdr:rowOff>0</xdr:rowOff>
    </xdr:from>
    <xdr:to>
      <xdr:col>39</xdr:col>
      <xdr:colOff>190500</xdr:colOff>
      <xdr:row>67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548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67</xdr:row>
      <xdr:rowOff>0</xdr:rowOff>
    </xdr:from>
    <xdr:to>
      <xdr:col>39</xdr:col>
      <xdr:colOff>190500</xdr:colOff>
      <xdr:row>68</xdr:row>
      <xdr:rowOff>1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567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68</xdr:row>
      <xdr:rowOff>0</xdr:rowOff>
    </xdr:from>
    <xdr:to>
      <xdr:col>39</xdr:col>
      <xdr:colOff>190500</xdr:colOff>
      <xdr:row>69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586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69</xdr:row>
      <xdr:rowOff>0</xdr:rowOff>
    </xdr:from>
    <xdr:to>
      <xdr:col>39</xdr:col>
      <xdr:colOff>190500</xdr:colOff>
      <xdr:row>70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605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70</xdr:row>
      <xdr:rowOff>0</xdr:rowOff>
    </xdr:from>
    <xdr:to>
      <xdr:col>39</xdr:col>
      <xdr:colOff>190500</xdr:colOff>
      <xdr:row>71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624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71</xdr:row>
      <xdr:rowOff>0</xdr:rowOff>
    </xdr:from>
    <xdr:to>
      <xdr:col>39</xdr:col>
      <xdr:colOff>190500</xdr:colOff>
      <xdr:row>72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644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72</xdr:row>
      <xdr:rowOff>0</xdr:rowOff>
    </xdr:from>
    <xdr:to>
      <xdr:col>39</xdr:col>
      <xdr:colOff>190500</xdr:colOff>
      <xdr:row>73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663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76</xdr:row>
      <xdr:rowOff>0</xdr:rowOff>
    </xdr:from>
    <xdr:to>
      <xdr:col>39</xdr:col>
      <xdr:colOff>190500</xdr:colOff>
      <xdr:row>77</xdr:row>
      <xdr:rowOff>1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739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190500</xdr:colOff>
      <xdr:row>78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758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78</xdr:row>
      <xdr:rowOff>0</xdr:rowOff>
    </xdr:from>
    <xdr:to>
      <xdr:col>39</xdr:col>
      <xdr:colOff>190500</xdr:colOff>
      <xdr:row>79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777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79</xdr:row>
      <xdr:rowOff>0</xdr:rowOff>
    </xdr:from>
    <xdr:to>
      <xdr:col>39</xdr:col>
      <xdr:colOff>190500</xdr:colOff>
      <xdr:row>80</xdr:row>
      <xdr:rowOff>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796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80</xdr:row>
      <xdr:rowOff>0</xdr:rowOff>
    </xdr:from>
    <xdr:to>
      <xdr:col>39</xdr:col>
      <xdr:colOff>190500</xdr:colOff>
      <xdr:row>81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815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82</xdr:row>
      <xdr:rowOff>0</xdr:rowOff>
    </xdr:from>
    <xdr:to>
      <xdr:col>39</xdr:col>
      <xdr:colOff>190500</xdr:colOff>
      <xdr:row>82</xdr:row>
      <xdr:rowOff>190499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853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83</xdr:row>
      <xdr:rowOff>0</xdr:rowOff>
    </xdr:from>
    <xdr:to>
      <xdr:col>39</xdr:col>
      <xdr:colOff>190500</xdr:colOff>
      <xdr:row>84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872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84</xdr:row>
      <xdr:rowOff>0</xdr:rowOff>
    </xdr:from>
    <xdr:to>
      <xdr:col>39</xdr:col>
      <xdr:colOff>190500</xdr:colOff>
      <xdr:row>85</xdr:row>
      <xdr:rowOff>1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891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85</xdr:row>
      <xdr:rowOff>0</xdr:rowOff>
    </xdr:from>
    <xdr:to>
      <xdr:col>39</xdr:col>
      <xdr:colOff>190500</xdr:colOff>
      <xdr:row>86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910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88</xdr:row>
      <xdr:rowOff>0</xdr:rowOff>
    </xdr:from>
    <xdr:to>
      <xdr:col>39</xdr:col>
      <xdr:colOff>190500</xdr:colOff>
      <xdr:row>89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967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90</xdr:row>
      <xdr:rowOff>0</xdr:rowOff>
    </xdr:from>
    <xdr:to>
      <xdr:col>39</xdr:col>
      <xdr:colOff>190500</xdr:colOff>
      <xdr:row>90</xdr:row>
      <xdr:rowOff>190499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005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92</xdr:row>
      <xdr:rowOff>0</xdr:rowOff>
    </xdr:from>
    <xdr:to>
      <xdr:col>39</xdr:col>
      <xdr:colOff>190500</xdr:colOff>
      <xdr:row>93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044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93</xdr:row>
      <xdr:rowOff>0</xdr:rowOff>
    </xdr:from>
    <xdr:to>
      <xdr:col>39</xdr:col>
      <xdr:colOff>190500</xdr:colOff>
      <xdr:row>94</xdr:row>
      <xdr:rowOff>1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0631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94</xdr:row>
      <xdr:rowOff>0</xdr:rowOff>
    </xdr:from>
    <xdr:to>
      <xdr:col>39</xdr:col>
      <xdr:colOff>190500</xdr:colOff>
      <xdr:row>95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082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95</xdr:row>
      <xdr:rowOff>0</xdr:rowOff>
    </xdr:from>
    <xdr:to>
      <xdr:col>39</xdr:col>
      <xdr:colOff>190500</xdr:colOff>
      <xdr:row>96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101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96</xdr:row>
      <xdr:rowOff>0</xdr:rowOff>
    </xdr:from>
    <xdr:to>
      <xdr:col>39</xdr:col>
      <xdr:colOff>190500</xdr:colOff>
      <xdr:row>97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120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190500</xdr:colOff>
      <xdr:row>98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139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98</xdr:row>
      <xdr:rowOff>0</xdr:rowOff>
    </xdr:from>
    <xdr:to>
      <xdr:col>39</xdr:col>
      <xdr:colOff>190500</xdr:colOff>
      <xdr:row>99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158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100</xdr:row>
      <xdr:rowOff>0</xdr:rowOff>
    </xdr:from>
    <xdr:to>
      <xdr:col>39</xdr:col>
      <xdr:colOff>190500</xdr:colOff>
      <xdr:row>101</xdr:row>
      <xdr:rowOff>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196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101</xdr:row>
      <xdr:rowOff>0</xdr:rowOff>
    </xdr:from>
    <xdr:to>
      <xdr:col>39</xdr:col>
      <xdr:colOff>190500</xdr:colOff>
      <xdr:row>102</xdr:row>
      <xdr:rowOff>1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215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102</xdr:row>
      <xdr:rowOff>0</xdr:rowOff>
    </xdr:from>
    <xdr:to>
      <xdr:col>39</xdr:col>
      <xdr:colOff>190500</xdr:colOff>
      <xdr:row>103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234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103</xdr:row>
      <xdr:rowOff>0</xdr:rowOff>
    </xdr:from>
    <xdr:to>
      <xdr:col>39</xdr:col>
      <xdr:colOff>190500</xdr:colOff>
      <xdr:row>104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253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105</xdr:row>
      <xdr:rowOff>0</xdr:rowOff>
    </xdr:from>
    <xdr:to>
      <xdr:col>39</xdr:col>
      <xdr:colOff>190500</xdr:colOff>
      <xdr:row>106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291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106</xdr:row>
      <xdr:rowOff>0</xdr:rowOff>
    </xdr:from>
    <xdr:to>
      <xdr:col>39</xdr:col>
      <xdr:colOff>190500</xdr:colOff>
      <xdr:row>107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310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190500</xdr:colOff>
      <xdr:row>107</xdr:row>
      <xdr:rowOff>190499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329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108</xdr:row>
      <xdr:rowOff>0</xdr:rowOff>
    </xdr:from>
    <xdr:to>
      <xdr:col>39</xdr:col>
      <xdr:colOff>190500</xdr:colOff>
      <xdr:row>109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348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109</xdr:row>
      <xdr:rowOff>0</xdr:rowOff>
    </xdr:from>
    <xdr:to>
      <xdr:col>39</xdr:col>
      <xdr:colOff>190500</xdr:colOff>
      <xdr:row>110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367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110</xdr:row>
      <xdr:rowOff>0</xdr:rowOff>
    </xdr:from>
    <xdr:to>
      <xdr:col>39</xdr:col>
      <xdr:colOff>190500</xdr:colOff>
      <xdr:row>111</xdr:row>
      <xdr:rowOff>1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3869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112</xdr:row>
      <xdr:rowOff>0</xdr:rowOff>
    </xdr:from>
    <xdr:to>
      <xdr:col>39</xdr:col>
      <xdr:colOff>190500</xdr:colOff>
      <xdr:row>113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425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114</xdr:row>
      <xdr:rowOff>0</xdr:rowOff>
    </xdr:from>
    <xdr:to>
      <xdr:col>39</xdr:col>
      <xdr:colOff>190500</xdr:colOff>
      <xdr:row>115</xdr:row>
      <xdr:rowOff>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4631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115</xdr:row>
      <xdr:rowOff>0</xdr:rowOff>
    </xdr:from>
    <xdr:to>
      <xdr:col>39</xdr:col>
      <xdr:colOff>190500</xdr:colOff>
      <xdr:row>116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482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116</xdr:row>
      <xdr:rowOff>0</xdr:rowOff>
    </xdr:from>
    <xdr:to>
      <xdr:col>39</xdr:col>
      <xdr:colOff>190500</xdr:colOff>
      <xdr:row>116</xdr:row>
      <xdr:rowOff>190499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01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117</xdr:row>
      <xdr:rowOff>0</xdr:rowOff>
    </xdr:from>
    <xdr:to>
      <xdr:col>39</xdr:col>
      <xdr:colOff>190500</xdr:colOff>
      <xdr:row>118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20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190500</xdr:colOff>
      <xdr:row>119</xdr:row>
      <xdr:rowOff>1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39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119</xdr:row>
      <xdr:rowOff>0</xdr:rowOff>
    </xdr:from>
    <xdr:to>
      <xdr:col>39</xdr:col>
      <xdr:colOff>190500</xdr:colOff>
      <xdr:row>120</xdr:row>
      <xdr:rowOff>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58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120</xdr:row>
      <xdr:rowOff>0</xdr:rowOff>
    </xdr:from>
    <xdr:to>
      <xdr:col>39</xdr:col>
      <xdr:colOff>190500</xdr:colOff>
      <xdr:row>121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77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121</xdr:row>
      <xdr:rowOff>0</xdr:rowOff>
    </xdr:from>
    <xdr:to>
      <xdr:col>39</xdr:col>
      <xdr:colOff>190500</xdr:colOff>
      <xdr:row>122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596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123</xdr:row>
      <xdr:rowOff>0</xdr:rowOff>
    </xdr:from>
    <xdr:to>
      <xdr:col>39</xdr:col>
      <xdr:colOff>190500</xdr:colOff>
      <xdr:row>124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634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124</xdr:row>
      <xdr:rowOff>0</xdr:rowOff>
    </xdr:from>
    <xdr:to>
      <xdr:col>39</xdr:col>
      <xdr:colOff>190500</xdr:colOff>
      <xdr:row>124</xdr:row>
      <xdr:rowOff>190499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653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125</xdr:row>
      <xdr:rowOff>0</xdr:rowOff>
    </xdr:from>
    <xdr:to>
      <xdr:col>39</xdr:col>
      <xdr:colOff>190500</xdr:colOff>
      <xdr:row>126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672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126</xdr:row>
      <xdr:rowOff>0</xdr:rowOff>
    </xdr:from>
    <xdr:to>
      <xdr:col>39</xdr:col>
      <xdr:colOff>190500</xdr:colOff>
      <xdr:row>127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691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127</xdr:row>
      <xdr:rowOff>0</xdr:rowOff>
    </xdr:from>
    <xdr:to>
      <xdr:col>39</xdr:col>
      <xdr:colOff>190500</xdr:colOff>
      <xdr:row>128</xdr:row>
      <xdr:rowOff>1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710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129</xdr:row>
      <xdr:rowOff>0</xdr:rowOff>
    </xdr:from>
    <xdr:to>
      <xdr:col>39</xdr:col>
      <xdr:colOff>190500</xdr:colOff>
      <xdr:row>130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748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131</xdr:row>
      <xdr:rowOff>0</xdr:rowOff>
    </xdr:from>
    <xdr:to>
      <xdr:col>39</xdr:col>
      <xdr:colOff>190500</xdr:colOff>
      <xdr:row>132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7870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132</xdr:row>
      <xdr:rowOff>0</xdr:rowOff>
    </xdr:from>
    <xdr:to>
      <xdr:col>39</xdr:col>
      <xdr:colOff>190500</xdr:colOff>
      <xdr:row>133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132</xdr:row>
      <xdr:rowOff>0</xdr:rowOff>
    </xdr:from>
    <xdr:to>
      <xdr:col>39</xdr:col>
      <xdr:colOff>190500</xdr:colOff>
      <xdr:row>133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8060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135</xdr:row>
      <xdr:rowOff>0</xdr:rowOff>
    </xdr:from>
    <xdr:to>
      <xdr:col>39</xdr:col>
      <xdr:colOff>190500</xdr:colOff>
      <xdr:row>136</xdr:row>
      <xdr:rowOff>1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86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135</xdr:row>
      <xdr:rowOff>0</xdr:rowOff>
    </xdr:from>
    <xdr:to>
      <xdr:col>39</xdr:col>
      <xdr:colOff>190500</xdr:colOff>
      <xdr:row>136</xdr:row>
      <xdr:rowOff>1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863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136</xdr:row>
      <xdr:rowOff>0</xdr:rowOff>
    </xdr:from>
    <xdr:to>
      <xdr:col>39</xdr:col>
      <xdr:colOff>190500</xdr:colOff>
      <xdr:row>137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8822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137</xdr:row>
      <xdr:rowOff>0</xdr:rowOff>
    </xdr:from>
    <xdr:to>
      <xdr:col>39</xdr:col>
      <xdr:colOff>190500</xdr:colOff>
      <xdr:row>138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901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138</xdr:row>
      <xdr:rowOff>0</xdr:rowOff>
    </xdr:from>
    <xdr:to>
      <xdr:col>39</xdr:col>
      <xdr:colOff>190500</xdr:colOff>
      <xdr:row>139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920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142</xdr:row>
      <xdr:rowOff>0</xdr:rowOff>
    </xdr:from>
    <xdr:to>
      <xdr:col>39</xdr:col>
      <xdr:colOff>190500</xdr:colOff>
      <xdr:row>143</xdr:row>
      <xdr:rowOff>0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142</xdr:row>
      <xdr:rowOff>0</xdr:rowOff>
    </xdr:from>
    <xdr:to>
      <xdr:col>39</xdr:col>
      <xdr:colOff>190500</xdr:colOff>
      <xdr:row>143</xdr:row>
      <xdr:rowOff>0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2996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143</xdr:row>
      <xdr:rowOff>0</xdr:rowOff>
    </xdr:from>
    <xdr:to>
      <xdr:col>39</xdr:col>
      <xdr:colOff>190500</xdr:colOff>
      <xdr:row>144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15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144</xdr:row>
      <xdr:rowOff>0</xdr:rowOff>
    </xdr:from>
    <xdr:to>
      <xdr:col>39</xdr:col>
      <xdr:colOff>190500</xdr:colOff>
      <xdr:row>145</xdr:row>
      <xdr:rowOff>1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346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190500</xdr:colOff>
      <xdr:row>146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537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146</xdr:row>
      <xdr:rowOff>0</xdr:rowOff>
    </xdr:from>
    <xdr:to>
      <xdr:col>39</xdr:col>
      <xdr:colOff>190500</xdr:colOff>
      <xdr:row>147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727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147</xdr:row>
      <xdr:rowOff>0</xdr:rowOff>
    </xdr:from>
    <xdr:to>
      <xdr:col>39</xdr:col>
      <xdr:colOff>190500</xdr:colOff>
      <xdr:row>148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0918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148</xdr:row>
      <xdr:rowOff>0</xdr:rowOff>
    </xdr:from>
    <xdr:to>
      <xdr:col>39</xdr:col>
      <xdr:colOff>190500</xdr:colOff>
      <xdr:row>149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1108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149</xdr:row>
      <xdr:rowOff>0</xdr:rowOff>
    </xdr:from>
    <xdr:to>
      <xdr:col>39</xdr:col>
      <xdr:colOff>190500</xdr:colOff>
      <xdr:row>150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31299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20</xdr:row>
      <xdr:rowOff>0</xdr:rowOff>
    </xdr:from>
    <xdr:to>
      <xdr:col>39</xdr:col>
      <xdr:colOff>190500</xdr:colOff>
      <xdr:row>21</xdr:row>
      <xdr:rowOff>1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66675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23</xdr:row>
      <xdr:rowOff>0</xdr:rowOff>
    </xdr:from>
    <xdr:to>
      <xdr:col>39</xdr:col>
      <xdr:colOff>190500</xdr:colOff>
      <xdr:row>24</xdr:row>
      <xdr:rowOff>11206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7248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190500</xdr:colOff>
      <xdr:row>25</xdr:row>
      <xdr:rowOff>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74485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190500</xdr:colOff>
      <xdr:row>26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76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25</xdr:row>
      <xdr:rowOff>0</xdr:rowOff>
    </xdr:from>
    <xdr:to>
      <xdr:col>39</xdr:col>
      <xdr:colOff>190500</xdr:colOff>
      <xdr:row>26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76485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26</xdr:row>
      <xdr:rowOff>0</xdr:rowOff>
    </xdr:from>
    <xdr:to>
      <xdr:col>39</xdr:col>
      <xdr:colOff>190500</xdr:colOff>
      <xdr:row>26</xdr:row>
      <xdr:rowOff>190500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78390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39</xdr:row>
      <xdr:rowOff>180975</xdr:rowOff>
    </xdr:from>
    <xdr:to>
      <xdr:col>39</xdr:col>
      <xdr:colOff>190500</xdr:colOff>
      <xdr:row>40</xdr:row>
      <xdr:rowOff>171449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525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35</xdr:row>
      <xdr:rowOff>0</xdr:rowOff>
    </xdr:from>
    <xdr:to>
      <xdr:col>39</xdr:col>
      <xdr:colOff>190500</xdr:colOff>
      <xdr:row>36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58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35</xdr:row>
      <xdr:rowOff>0</xdr:rowOff>
    </xdr:from>
    <xdr:to>
      <xdr:col>39</xdr:col>
      <xdr:colOff>190500</xdr:colOff>
      <xdr:row>36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582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37</xdr:row>
      <xdr:rowOff>0</xdr:rowOff>
    </xdr:from>
    <xdr:to>
      <xdr:col>39</xdr:col>
      <xdr:colOff>190500</xdr:colOff>
      <xdr:row>38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9963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38</xdr:row>
      <xdr:rowOff>0</xdr:rowOff>
    </xdr:from>
    <xdr:to>
      <xdr:col>39</xdr:col>
      <xdr:colOff>190500</xdr:colOff>
      <xdr:row>39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153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39</xdr:row>
      <xdr:rowOff>0</xdr:rowOff>
    </xdr:from>
    <xdr:to>
      <xdr:col>39</xdr:col>
      <xdr:colOff>190500</xdr:colOff>
      <xdr:row>39</xdr:row>
      <xdr:rowOff>190499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344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40</xdr:row>
      <xdr:rowOff>0</xdr:rowOff>
    </xdr:from>
    <xdr:to>
      <xdr:col>39</xdr:col>
      <xdr:colOff>190500</xdr:colOff>
      <xdr:row>41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534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190500</xdr:colOff>
      <xdr:row>42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725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42</xdr:row>
      <xdr:rowOff>0</xdr:rowOff>
    </xdr:from>
    <xdr:to>
      <xdr:col>39</xdr:col>
      <xdr:colOff>190500</xdr:colOff>
      <xdr:row>43</xdr:row>
      <xdr:rowOff>1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09156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0</xdr:colOff>
      <xdr:row>43</xdr:row>
      <xdr:rowOff>0</xdr:rowOff>
    </xdr:from>
    <xdr:to>
      <xdr:col>39</xdr:col>
      <xdr:colOff>190500</xdr:colOff>
      <xdr:row>44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77325" y="111061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N205"/>
  <sheetViews>
    <sheetView showGridLines="0" tabSelected="1" topLeftCell="F7" zoomScale="85" zoomScaleNormal="85" workbookViewId="0">
      <selection activeCell="F2" sqref="F2"/>
    </sheetView>
  </sheetViews>
  <sheetFormatPr defaultColWidth="8.85546875" defaultRowHeight="15" x14ac:dyDescent="0.25"/>
  <cols>
    <col min="1" max="1" width="1.28515625" style="51" customWidth="1"/>
    <col min="2" max="2" width="8.140625" style="19" customWidth="1"/>
    <col min="3" max="3" width="34.5703125" style="16" customWidth="1"/>
    <col min="4" max="4" width="9.140625" style="17" customWidth="1"/>
    <col min="5" max="5" width="10.7109375" style="18" customWidth="1"/>
    <col min="6" max="6" width="42.7109375" style="16" customWidth="1"/>
    <col min="7" max="7" width="19.42578125" style="51" customWidth="1"/>
    <col min="8" max="8" width="22.85546875" style="51" customWidth="1"/>
    <col min="9" max="9" width="16.28515625" style="51" customWidth="1"/>
    <col min="10" max="10" width="14.7109375" style="51" customWidth="1"/>
    <col min="11" max="11" width="17.5703125" style="51" customWidth="1"/>
    <col min="12" max="12" width="18.85546875" style="51" customWidth="1"/>
    <col min="13" max="39" width="8.85546875" style="51"/>
    <col min="40" max="40" width="9.140625" style="29" customWidth="1"/>
    <col min="41" max="16384" width="8.85546875" style="51"/>
  </cols>
  <sheetData>
    <row r="2" spans="2:40" ht="19.899999999999999" customHeight="1" x14ac:dyDescent="0.25">
      <c r="B2" s="1" t="s">
        <v>18</v>
      </c>
      <c r="E2" s="56" t="s">
        <v>32</v>
      </c>
      <c r="F2" s="58" t="s">
        <v>35</v>
      </c>
      <c r="L2" s="57" t="s">
        <v>33</v>
      </c>
    </row>
    <row r="3" spans="2:40" x14ac:dyDescent="0.25">
      <c r="K3" s="52"/>
    </row>
    <row r="4" spans="2:40" ht="19.899999999999999" customHeight="1" thickBot="1" x14ac:dyDescent="0.3">
      <c r="K4" s="2" t="s">
        <v>21</v>
      </c>
    </row>
    <row r="5" spans="2:40" s="20" customFormat="1" ht="76.5" thickTop="1" thickBot="1" x14ac:dyDescent="0.3">
      <c r="B5" s="3" t="s">
        <v>3</v>
      </c>
      <c r="C5" s="3" t="s">
        <v>0</v>
      </c>
      <c r="D5" s="3" t="s">
        <v>1</v>
      </c>
      <c r="E5" s="3" t="s">
        <v>19</v>
      </c>
      <c r="F5" s="3" t="s">
        <v>2</v>
      </c>
      <c r="G5" s="3" t="s">
        <v>20</v>
      </c>
      <c r="H5" s="3" t="s">
        <v>4</v>
      </c>
      <c r="I5" s="3" t="s">
        <v>22</v>
      </c>
      <c r="J5" s="4" t="s">
        <v>23</v>
      </c>
      <c r="K5" s="5" t="s">
        <v>24</v>
      </c>
      <c r="L5" s="6" t="s">
        <v>25</v>
      </c>
      <c r="AN5" s="21" t="s">
        <v>5</v>
      </c>
    </row>
    <row r="6" spans="2:40" ht="91.15" customHeight="1" thickTop="1" x14ac:dyDescent="0.25">
      <c r="B6" s="22">
        <v>1</v>
      </c>
      <c r="C6" s="23" t="s">
        <v>10</v>
      </c>
      <c r="D6" s="24">
        <v>500</v>
      </c>
      <c r="E6" s="25" t="s">
        <v>8</v>
      </c>
      <c r="F6" s="26" t="s">
        <v>17</v>
      </c>
      <c r="G6" s="59" t="s">
        <v>9</v>
      </c>
      <c r="H6" s="59" t="s">
        <v>27</v>
      </c>
      <c r="I6" s="27">
        <v>25</v>
      </c>
      <c r="J6" s="7" t="str">
        <f t="shared" ref="J6" si="0">IF(ISNUMBER(K6), IF(K6&gt;I6,"NEVYHOVUJE","OK")," ")</f>
        <v>OK</v>
      </c>
      <c r="K6" s="48">
        <v>23.7</v>
      </c>
      <c r="L6" s="28">
        <f>D6*K6</f>
        <v>11850</v>
      </c>
      <c r="AN6" s="29" t="s">
        <v>6</v>
      </c>
    </row>
    <row r="7" spans="2:40" ht="106.15" customHeight="1" x14ac:dyDescent="0.25">
      <c r="B7" s="30">
        <v>2</v>
      </c>
      <c r="C7" s="31" t="s">
        <v>11</v>
      </c>
      <c r="D7" s="32">
        <v>25</v>
      </c>
      <c r="E7" s="33" t="s">
        <v>8</v>
      </c>
      <c r="F7" s="31" t="s">
        <v>15</v>
      </c>
      <c r="G7" s="60"/>
      <c r="H7" s="60"/>
      <c r="I7" s="34">
        <v>30</v>
      </c>
      <c r="J7" s="7" t="str">
        <f t="shared" ref="J7:J9" si="1">IF(ISNUMBER(K7), IF(K7&gt;I7,"NEVYHOVUJE","OK")," ")</f>
        <v>OK</v>
      </c>
      <c r="K7" s="48">
        <v>29.4</v>
      </c>
      <c r="L7" s="28">
        <f>D7*K7</f>
        <v>735</v>
      </c>
      <c r="AN7" s="29" t="s">
        <v>7</v>
      </c>
    </row>
    <row r="8" spans="2:40" ht="107.45" customHeight="1" x14ac:dyDescent="0.25">
      <c r="B8" s="30">
        <v>3</v>
      </c>
      <c r="C8" s="31" t="s">
        <v>12</v>
      </c>
      <c r="D8" s="32">
        <v>25</v>
      </c>
      <c r="E8" s="33" t="s">
        <v>8</v>
      </c>
      <c r="F8" s="31" t="s">
        <v>14</v>
      </c>
      <c r="G8" s="60"/>
      <c r="H8" s="60"/>
      <c r="I8" s="34">
        <v>30</v>
      </c>
      <c r="J8" s="7" t="str">
        <f t="shared" si="1"/>
        <v>OK</v>
      </c>
      <c r="K8" s="48">
        <v>29.4</v>
      </c>
      <c r="L8" s="28">
        <f>D8*K8</f>
        <v>735</v>
      </c>
    </row>
    <row r="9" spans="2:40" ht="171" customHeight="1" thickBot="1" x14ac:dyDescent="0.3">
      <c r="B9" s="35">
        <v>4</v>
      </c>
      <c r="C9" s="36" t="s">
        <v>13</v>
      </c>
      <c r="D9" s="37">
        <v>50</v>
      </c>
      <c r="E9" s="38" t="s">
        <v>8</v>
      </c>
      <c r="F9" s="39" t="s">
        <v>16</v>
      </c>
      <c r="G9" s="61"/>
      <c r="H9" s="61"/>
      <c r="I9" s="40">
        <v>215</v>
      </c>
      <c r="J9" s="8" t="str">
        <f t="shared" si="1"/>
        <v>OK</v>
      </c>
      <c r="K9" s="49">
        <v>173</v>
      </c>
      <c r="L9" s="41">
        <f>D9*K9</f>
        <v>8650</v>
      </c>
    </row>
    <row r="10" spans="2:40" ht="27.6" customHeight="1" thickTop="1" thickBot="1" x14ac:dyDescent="0.3">
      <c r="B10" s="65" t="s">
        <v>26</v>
      </c>
      <c r="C10" s="66"/>
      <c r="D10" s="66"/>
      <c r="E10" s="66"/>
      <c r="F10" s="66"/>
      <c r="G10" s="66"/>
      <c r="H10" s="67"/>
      <c r="I10" s="62">
        <f>SUM(L6:L9)</f>
        <v>21970</v>
      </c>
      <c r="J10" s="63"/>
      <c r="K10" s="63"/>
      <c r="L10" s="64"/>
    </row>
    <row r="11" spans="2:40" ht="16.5" thickTop="1" thickBot="1" x14ac:dyDescent="0.3">
      <c r="B11" s="42"/>
      <c r="C11" s="14"/>
      <c r="D11" s="12"/>
      <c r="E11" s="13"/>
      <c r="F11" s="53"/>
      <c r="G11" s="43"/>
      <c r="H11" s="43"/>
      <c r="I11" s="54"/>
      <c r="J11" s="54"/>
      <c r="K11" s="54"/>
    </row>
    <row r="12" spans="2:40" ht="14.45" customHeight="1" x14ac:dyDescent="0.25">
      <c r="B12" s="50" t="s">
        <v>30</v>
      </c>
      <c r="C12" s="50"/>
      <c r="D12" s="12"/>
      <c r="E12" s="13"/>
      <c r="F12" s="14"/>
      <c r="G12" s="15"/>
      <c r="H12" s="44"/>
      <c r="I12" s="80" t="s">
        <v>28</v>
      </c>
      <c r="J12" s="83" t="s">
        <v>29</v>
      </c>
      <c r="K12" s="85" t="s">
        <v>26</v>
      </c>
    </row>
    <row r="13" spans="2:40" ht="18" customHeight="1" x14ac:dyDescent="0.25">
      <c r="B13" s="15"/>
      <c r="C13" s="15"/>
      <c r="D13" s="15"/>
      <c r="E13" s="15"/>
      <c r="F13" s="15"/>
      <c r="G13" s="15"/>
      <c r="H13" s="15"/>
      <c r="I13" s="81"/>
      <c r="J13" s="60"/>
      <c r="K13" s="86"/>
    </row>
    <row r="14" spans="2:40" ht="18" customHeight="1" x14ac:dyDescent="0.25">
      <c r="B14" s="71" t="s">
        <v>31</v>
      </c>
      <c r="C14" s="72"/>
      <c r="D14" s="72"/>
      <c r="E14" s="72"/>
      <c r="F14" s="72"/>
      <c r="G14" s="73"/>
      <c r="H14" s="15"/>
      <c r="I14" s="81"/>
      <c r="J14" s="60"/>
      <c r="K14" s="86"/>
    </row>
    <row r="15" spans="2:40" ht="18" customHeight="1" thickBot="1" x14ac:dyDescent="0.3">
      <c r="B15" s="74"/>
      <c r="C15" s="75"/>
      <c r="D15" s="75"/>
      <c r="E15" s="75"/>
      <c r="F15" s="75"/>
      <c r="G15" s="76"/>
      <c r="H15" s="15"/>
      <c r="I15" s="82"/>
      <c r="J15" s="84"/>
      <c r="K15" s="87"/>
    </row>
    <row r="16" spans="2:40" ht="18" customHeight="1" thickTop="1" thickBot="1" x14ac:dyDescent="0.3">
      <c r="B16" s="74"/>
      <c r="C16" s="75"/>
      <c r="D16" s="75"/>
      <c r="E16" s="75"/>
      <c r="F16" s="75"/>
      <c r="G16" s="76"/>
      <c r="H16" s="15"/>
      <c r="I16" s="9">
        <v>24750</v>
      </c>
      <c r="J16" s="10" t="str">
        <f>IF(K16&lt;&gt;0, IF(K16&gt;I16,"NEVYHOVUJE","OK")," ")</f>
        <v>OK</v>
      </c>
      <c r="K16" s="11">
        <f>I10</f>
        <v>21970</v>
      </c>
    </row>
    <row r="17" spans="2:11" ht="13.15" customHeight="1" x14ac:dyDescent="0.25">
      <c r="B17" s="74"/>
      <c r="C17" s="75"/>
      <c r="D17" s="75"/>
      <c r="E17" s="75"/>
      <c r="F17" s="75"/>
      <c r="G17" s="76"/>
      <c r="H17" s="15"/>
      <c r="I17" s="54"/>
      <c r="J17" s="54"/>
      <c r="K17" s="54"/>
    </row>
    <row r="18" spans="2:11" ht="12.6" customHeight="1" x14ac:dyDescent="0.25">
      <c r="B18" s="74"/>
      <c r="C18" s="75"/>
      <c r="D18" s="75"/>
      <c r="E18" s="75"/>
      <c r="F18" s="75"/>
      <c r="G18" s="76"/>
      <c r="H18" s="15"/>
      <c r="I18" s="54"/>
      <c r="J18" s="54"/>
      <c r="K18" s="54"/>
    </row>
    <row r="19" spans="2:11" ht="16.899999999999999" customHeight="1" x14ac:dyDescent="0.25">
      <c r="B19" s="74"/>
      <c r="C19" s="75"/>
      <c r="D19" s="75"/>
      <c r="E19" s="75"/>
      <c r="F19" s="75"/>
      <c r="G19" s="76"/>
      <c r="H19" s="15"/>
      <c r="I19" s="54"/>
      <c r="J19" s="54"/>
      <c r="K19" s="54"/>
    </row>
    <row r="20" spans="2:11" x14ac:dyDescent="0.25">
      <c r="B20" s="74"/>
      <c r="C20" s="75"/>
      <c r="D20" s="75"/>
      <c r="E20" s="75"/>
      <c r="F20" s="75"/>
      <c r="G20" s="76"/>
      <c r="H20" s="15"/>
      <c r="I20" s="54"/>
      <c r="J20" s="54"/>
      <c r="K20" s="54"/>
    </row>
    <row r="21" spans="2:11" x14ac:dyDescent="0.25">
      <c r="B21" s="77"/>
      <c r="C21" s="78"/>
      <c r="D21" s="78"/>
      <c r="E21" s="78"/>
      <c r="F21" s="78"/>
      <c r="G21" s="79"/>
      <c r="H21" s="54"/>
      <c r="I21" s="54"/>
      <c r="J21" s="54"/>
      <c r="K21" s="54"/>
    </row>
    <row r="22" spans="2:11" x14ac:dyDescent="0.25">
      <c r="B22" s="15"/>
      <c r="C22" s="15"/>
      <c r="D22" s="15"/>
      <c r="E22" s="15"/>
      <c r="F22" s="15"/>
      <c r="G22" s="15"/>
      <c r="H22" s="15"/>
      <c r="I22" s="54"/>
      <c r="J22" s="54"/>
      <c r="K22" s="54"/>
    </row>
    <row r="23" spans="2:11" ht="44.45" customHeight="1" x14ac:dyDescent="0.25">
      <c r="B23" s="68" t="s">
        <v>34</v>
      </c>
      <c r="C23" s="69"/>
      <c r="D23" s="69"/>
      <c r="E23" s="69"/>
      <c r="F23" s="69"/>
      <c r="G23" s="70"/>
      <c r="H23" s="15"/>
      <c r="I23" s="54"/>
      <c r="J23" s="54"/>
      <c r="K23" s="54"/>
    </row>
    <row r="24" spans="2:11" x14ac:dyDescent="0.25">
      <c r="B24" s="15"/>
      <c r="C24" s="15"/>
      <c r="D24" s="15"/>
      <c r="E24" s="15"/>
      <c r="F24" s="15"/>
      <c r="G24" s="15"/>
      <c r="H24" s="15"/>
      <c r="I24" s="54"/>
      <c r="J24" s="54"/>
      <c r="K24" s="54"/>
    </row>
    <row r="25" spans="2:11" ht="15.6" customHeight="1" x14ac:dyDescent="0.25">
      <c r="B25" s="15"/>
      <c r="C25" s="15"/>
      <c r="D25" s="15"/>
      <c r="E25" s="15"/>
      <c r="F25" s="15"/>
      <c r="G25" s="15"/>
      <c r="H25" s="54"/>
      <c r="I25" s="54"/>
      <c r="J25" s="54"/>
      <c r="K25" s="54"/>
    </row>
    <row r="26" spans="2:11" x14ac:dyDescent="0.25">
      <c r="B26" s="51"/>
    </row>
    <row r="27" spans="2:11" ht="15.75" x14ac:dyDescent="0.25">
      <c r="B27" s="45"/>
    </row>
    <row r="28" spans="2:11" ht="15.75" x14ac:dyDescent="0.25">
      <c r="B28" s="45"/>
    </row>
    <row r="29" spans="2:11" ht="15.75" x14ac:dyDescent="0.25">
      <c r="B29" s="46"/>
    </row>
    <row r="32" spans="2:11" x14ac:dyDescent="0.25">
      <c r="C32" s="47"/>
    </row>
    <row r="204" spans="40:40" x14ac:dyDescent="0.25">
      <c r="AN204" s="55"/>
    </row>
    <row r="205" spans="40:40" x14ac:dyDescent="0.25">
      <c r="AN205" s="55"/>
    </row>
  </sheetData>
  <sheetProtection password="F79C" sheet="1" objects="1" scenarios="1" selectLockedCells="1"/>
  <mergeCells count="9">
    <mergeCell ref="G6:G9"/>
    <mergeCell ref="H6:H9"/>
    <mergeCell ref="I10:L10"/>
    <mergeCell ref="B10:H10"/>
    <mergeCell ref="B23:G23"/>
    <mergeCell ref="B14:G21"/>
    <mergeCell ref="I12:I15"/>
    <mergeCell ref="J12:J15"/>
    <mergeCell ref="K12:K15"/>
  </mergeCells>
  <phoneticPr fontId="7" type="noConversion"/>
  <conditionalFormatting sqref="J6">
    <cfRule type="cellIs" dxfId="9" priority="9" operator="equal">
      <formula>"NEVYHOVUJE"</formula>
    </cfRule>
    <cfRule type="cellIs" dxfId="8" priority="10" operator="equal">
      <formula>"OK"</formula>
    </cfRule>
  </conditionalFormatting>
  <conditionalFormatting sqref="J7">
    <cfRule type="cellIs" dxfId="7" priority="7" operator="equal">
      <formula>"NEVYHOVUJE"</formula>
    </cfRule>
    <cfRule type="cellIs" dxfId="6" priority="8" operator="equal">
      <formula>"OK"</formula>
    </cfRule>
  </conditionalFormatting>
  <conditionalFormatting sqref="J8">
    <cfRule type="cellIs" dxfId="5" priority="5" operator="equal">
      <formula>"NEVYHOVUJE"</formula>
    </cfRule>
    <cfRule type="cellIs" dxfId="4" priority="6" operator="equal">
      <formula>"OK"</formula>
    </cfRule>
  </conditionalFormatting>
  <conditionalFormatting sqref="J9">
    <cfRule type="cellIs" dxfId="3" priority="3" operator="equal">
      <formula>"NEVYHOVUJE"</formula>
    </cfRule>
    <cfRule type="cellIs" dxfId="2" priority="4" operator="equal">
      <formula>"OK"</formula>
    </cfRule>
  </conditionalFormatting>
  <conditionalFormatting sqref="J16">
    <cfRule type="cellIs" dxfId="1" priority="1" operator="equal">
      <formula>"NEVYHOVUJE"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51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FJsJZ+RDQFtHa+liYzOrzSghQ9U=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+ex7d4P6CwJCMk7XW88uXJhpH3w=</DigestValue>
    </Reference>
  </SignedInfo>
  <SignatureValue>XMCQ5EYEwJbTnfn4Wko6TjpDn/vppf2ZSJxs/foSC2frVdk4Es6V5PWQXiVQ2zBeAVUyIaH16KTu
rSUCcBsTSbEhKL1ZhPypP6t+OddA9N3DDZyTrGVwSakvQcgur/O2AHvRJ8IFbjz1YBnr5yKzDQ29
Q25mlygnYSEQDwR2f8VXFzT/kMwzYv5aoU11GliQRRMXPouQ7V4gmbIRGJszEeb0XrzumEGjaEnj
jRhGqVcnJdBzmB6rHMcHTpkpddq9/qVQ1odSk2MxnOeH8YnhHy3cbuE8/D5bsMjFuTGlC+kJvP9S
SdrZdcU7tibxH4nBrnpG8a7XDheXkukmLsmFvw==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neeijiSqyq0z09PbEzLvwnX0V8o=</DigestValue>
      </Reference>
      <Reference URI="/xl/drawings/drawing1.xml?ContentType=application/vnd.openxmlformats-officedocument.drawing+xml">
        <DigestMethod Algorithm="http://www.w3.org/2000/09/xmldsig#sha1"/>
        <DigestValue>62R6vJhdy3IX0Wtm325JXMik2F8=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R5iL0vSfDU92VCKzhpOIiPYKPCE=</DigestValue>
      </Reference>
      <Reference URI="/xl/styles.xml?ContentType=application/vnd.openxmlformats-officedocument.spreadsheetml.styles+xml">
        <DigestMethod Algorithm="http://www.w3.org/2000/09/xmldsig#sha1"/>
        <DigestValue>1CKJGMOs+RcRAQxfW2t+xcRvpIQ=</DigestValue>
      </Reference>
      <Reference URI="/xl/worksheets/sheet1.xml?ContentType=application/vnd.openxmlformats-officedocument.spreadsheetml.worksheet+xml">
        <DigestMethod Algorithm="http://www.w3.org/2000/09/xmldsig#sha1"/>
        <DigestValue>txnwkhjERfonr260rJGkpWit53o=</DigestValue>
      </Reference>
      <Reference URI="/xl/sharedStrings.xml?ContentType=application/vnd.openxmlformats-officedocument.spreadsheetml.sharedStrings+xml">
        <DigestMethod Algorithm="http://www.w3.org/2000/09/xmldsig#sha1"/>
        <DigestValue>urGtJtZETI9J9psd6fSZkZ/Iu8U=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B+bWoTcyNIwv7sb/jkF0AG7URdo=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2015-06-18T07:58:21Z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2015-06-18T07:58:21Z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2015-06-05T06:35:55Z</cp:lastPrinted>
  <dcterms:created xsi:type="dcterms:W3CDTF">2014-03-05T12:43:32Z</dcterms:created>
  <dcterms:modified xsi:type="dcterms:W3CDTF">2015-06-18T07:44:15Z</dcterms:modified>
</cp:coreProperties>
</file>