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  <sheet name="Std.podmínky" sheetId="3" r:id="rId2"/>
  </sheets>
  <definedNames>
    <definedName name="_xlnm.Print_Titles" localSheetId="0">DATA!$B:$B,DATA!$3:$3</definedName>
    <definedName name="_xlnm.Print_Area" localSheetId="0">DATA!$B:$J</definedName>
  </definedNames>
  <calcPr calcId="145621" concurrentCalc="0"/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4" i="2"/>
  <c r="J21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4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5" i="2"/>
  <c r="K6" i="2"/>
  <c r="K7" i="2"/>
  <c r="K8" i="2"/>
  <c r="K9" i="2"/>
  <c r="K10" i="2"/>
  <c r="K11" i="2"/>
  <c r="K13" i="2"/>
  <c r="K14" i="2"/>
  <c r="K15" i="2"/>
  <c r="K16" i="2"/>
  <c r="K17" i="2"/>
  <c r="K18" i="2"/>
  <c r="K19" i="2"/>
  <c r="K20" i="2"/>
  <c r="K4" i="2"/>
</calcChain>
</file>

<file path=xl/sharedStrings.xml><?xml version="1.0" encoding="utf-8"?>
<sst xmlns="http://schemas.openxmlformats.org/spreadsheetml/2006/main" count="99" uniqueCount="76">
  <si>
    <t>Název</t>
  </si>
  <si>
    <t>Množství</t>
  </si>
  <si>
    <t>Jednotka [MJ]</t>
  </si>
  <si>
    <t>Popis</t>
  </si>
  <si>
    <t>Typ položky</t>
  </si>
  <si>
    <t>Položka</t>
  </si>
  <si>
    <t>MÍSTO DODÁNÍ</t>
  </si>
  <si>
    <t>Kontakt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</si>
  <si>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</si>
  <si>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</si>
  <si>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</si>
  <si>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</si>
  <si>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</si>
  <si>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</si>
  <si>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14 kalendářních dnů od uzavření Smlouvy
- fakturace do 30 dnů ode dne dodání a převzetí Zboží
- splatnost faktury  45 kalendářních dnů ode dne jejího prokazatelného doručení Kupujícímu
- prodlení Prodávajícího s dodáním Zboží a splněním veškerých povinností oproti stanovenému termínu =) povinnost  zaplatit smluvní pokutu ve výši 0,2 % z celkové kupní ceny bez DPH za každý, byť i jen započatý den prodlení
- nedodržení uvedené (či jinak dohodnuté) lhůty pro provedení záruční opravy ve stanovené lhůtě =) oprávnění Kuppujícího uplatňovat na Prodávajícím smluvní pokutu ve výši 0,05 % z celkové kupní ceny bez DPH za každý, byť i jen započatý den prodlení, a to za každou dotčenou položku Zboží
- prodlení Kupujícího s úhradou faktury =) Prodávající je oprávněn uplatnit vůči Kupujícímu úrok z prodlení ve výši 0,05 % z dlužné částky za každý, byť i jen započatý den prodlení s úhradou faktury.
- prodlení Prodávajícího s nástupem k odstranění vad nahlášených Kupujícím =) Prodávající se zavazuje uhradit Kupujícímu smluvní pokutu ve výši 0,05 % z celkové kupní ceny bez DPH za každý, byť i jen započatý den prodlení, a to za každou dotčenou položku Zboží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jinak.
- Prodávající se zavazuje pro účely odstranění reklamovaných vad zajistit servis Zboží po celou dobu trvání záruční lhůty
- </t>
    </r>
  </si>
  <si>
    <t>pokud požadujete rozdílné (rozšiřující) obchodní podmínky, prosím, doplňte do tabulky</t>
  </si>
  <si>
    <t>kompatibilní barvící páska do pokladní tiskárny Samsung SRP - 270 AP</t>
  </si>
  <si>
    <t>Žádanka</t>
  </si>
  <si>
    <t>1.</t>
  </si>
  <si>
    <t>rozměry šířka 12,7mm/délka 13m</t>
  </si>
  <si>
    <t>ks</t>
  </si>
  <si>
    <t>UK - VYD p.Pokorný  tel.:  37763 7724</t>
  </si>
  <si>
    <t>Univerzitní 20, Plzeň</t>
  </si>
  <si>
    <t>2.</t>
  </si>
  <si>
    <t>Originální toner Utax 1018, barva black, výtěžnost 6000 stran.</t>
  </si>
  <si>
    <t>toner do tiskárny Utax CD 1018</t>
  </si>
  <si>
    <t>toner do tiskárny Canon iR-1210</t>
  </si>
  <si>
    <t>Originální toner Canon C-EXV7, barva black, výtěžnost 300g.</t>
  </si>
  <si>
    <t>toner do tiskárny Utax CD 1128</t>
  </si>
  <si>
    <t>Originální toner Utax CD 1128,barva black, výtěžnost 7200 stran</t>
  </si>
  <si>
    <t>toner do tiskárny OKI B401dn</t>
  </si>
  <si>
    <t>Originální toner OKI 44992402, barva black, výtěžnost 2500 stran.</t>
  </si>
  <si>
    <t>DFF - pí Šusová tel:37763 5005</t>
  </si>
  <si>
    <t>Sedláčkova 19, Plzeň</t>
  </si>
  <si>
    <t>toner do kopírky Utax CD-1125</t>
  </si>
  <si>
    <t>originální toner Utax CD-1125, výtěžnost 15000 str</t>
  </si>
  <si>
    <t>toner  tiskárny Canon iR1600</t>
  </si>
  <si>
    <t>Originální toner Canon C-EXV5,  barva black, výtěžnost 2 x 440g.</t>
  </si>
  <si>
    <t>3.</t>
  </si>
  <si>
    <t>Originální černá inkoustová cartridge Canon PGI-5Bk. 26ml</t>
  </si>
  <si>
    <t xml:space="preserve">cartridge do tiskárny Canon  IP 4300 černá </t>
  </si>
  <si>
    <t>FZS - pí Krýslová tel:37763 3715</t>
  </si>
  <si>
    <t>Tylova 57, Plzeň</t>
  </si>
  <si>
    <t>4.</t>
  </si>
  <si>
    <t>Toner do kopírky černý pro Canon: iR 2200</t>
  </si>
  <si>
    <t>Originální toner Canon CEXV3, black, 16000str.</t>
  </si>
  <si>
    <t>CVM - Petrlová, tel. 605588599, mail: petrlova@tandem.adam.cz</t>
  </si>
  <si>
    <t>Riegrova 17 (1. patro - Sekretariát), Plzeň</t>
  </si>
  <si>
    <t>5.</t>
  </si>
  <si>
    <t>originální toner UTAX CDC 1725/1730, black, 20000str.</t>
  </si>
  <si>
    <t>toner UTAX  BLACK CDC 1725/1730</t>
  </si>
  <si>
    <t>EO - pí Vlková tel:37763 1146</t>
  </si>
  <si>
    <t>Univerzitní 8, Plzeň</t>
  </si>
  <si>
    <t>Originální toner OKI 44917602, barva black, výtěžnost 12000 stran.</t>
  </si>
  <si>
    <t>toner do tiskárny  OKI B431 black</t>
  </si>
  <si>
    <t>6.</t>
  </si>
  <si>
    <t>Originální toner značky Utax  černý.Kapacita 20.000 stran</t>
  </si>
  <si>
    <t>azurový toner pro Utax CDC 1725</t>
  </si>
  <si>
    <t>žlutý toner pro Utax CDC 1725</t>
  </si>
  <si>
    <t>černý toner pro Utax CDC 1725</t>
  </si>
  <si>
    <t>Originální toner značky Utax  - azurový. Kapacita 12.000 stran</t>
  </si>
  <si>
    <t xml:space="preserve">Originální toner značky Utax  purpurový. Kapacita 12.000 stran </t>
  </si>
  <si>
    <t>Originální toner značky Utax - žlutý.Kapacita 12.000 stran</t>
  </si>
  <si>
    <t>Originální toner Utax barva black, výtěžnost 35000 stran.</t>
  </si>
  <si>
    <t>černý toner pro Utax CD 1435</t>
  </si>
  <si>
    <t>purpurový toner pro Utax CDC 1725</t>
  </si>
  <si>
    <t>NEOROGINÁLNÍ toner OKI 44973535 cyan modrý azurový</t>
  </si>
  <si>
    <t>NEO.toner do tiskárny OKI C321dn modrý</t>
  </si>
  <si>
    <t>samostatná faktura</t>
  </si>
  <si>
    <t>T 003-2015 část 1 - tonery ostatní: Příloha č. 1 Kupní smlouvy - Technická specifikace předmětu veřejné zakázky</t>
  </si>
  <si>
    <r>
      <t xml:space="preserve">Maximální jednotková cena </t>
    </r>
    <r>
      <rPr>
        <b/>
        <u/>
        <sz val="11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</si>
  <si>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 xml:space="preserve">Cena v Kč bez DPH/ks </t>
  </si>
  <si>
    <t>Cena celkem v Kč bez DPH</t>
  </si>
  <si>
    <t>[Doplní uchazeč]</t>
  </si>
  <si>
    <t>Celková nabídková cena bez DPH</t>
  </si>
  <si>
    <t>Pozn: Je možné, že se na některá uvedená tel. čísla nedovoláte. V tom případě prosím volejte Centrální sklad - V. Ottová, tel: 377631332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</si>
</sst>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164" fontId="1" fillId="2" borderId="21" xfId="0" applyNumberFormat="1" applyFont="1" applyFill="1" applyBorder="1" applyAlignment="1" applyProtection="1">
      <alignment horizontal="center" vertical="center" wrapText="1"/>
    </xf>
    <xf numFmtId="164" fontId="1" fillId="3" borderId="22" xfId="0" applyNumberFormat="1" applyFont="1" applyFill="1" applyBorder="1" applyAlignment="1" applyProtection="1">
      <alignment horizontal="center" vertical="center" wrapText="1"/>
    </xf>
    <xf numFmtId="164" fontId="1" fillId="2" borderId="27" xfId="0" applyNumberFormat="1" applyFont="1" applyFill="1" applyBorder="1" applyAlignment="1" applyProtection="1">
      <alignment horizontal="center" vertical="center" wrapText="1"/>
    </xf>
    <xf numFmtId="164" fontId="3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center" vertical="center"/>
    </xf>
    <xf numFmtId="49" fontId="0" fillId="0" borderId="0" xfId="0" applyNumberFormat="1" applyFill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vertical="top"/>
    </xf>
    <xf numFmtId="0" fontId="0" fillId="0" borderId="10" xfId="0" applyBorder="1" applyAlignment="1" applyProtection="1">
      <alignment horizontal="center" vertical="center"/>
    </xf>
    <xf numFmtId="49" fontId="0" fillId="0" borderId="10" xfId="0" applyNumberForma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vertical="top" wrapText="1"/>
    </xf>
    <xf numFmtId="0" fontId="0" fillId="0" borderId="10" xfId="0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/>
    </xf>
    <xf numFmtId="0" fontId="0" fillId="0" borderId="0" xfId="0" applyNumberFormat="1" applyBorder="1" applyAlignment="1" applyProtection="1">
      <alignment wrapText="1"/>
    </xf>
    <xf numFmtId="0" fontId="1" fillId="0" borderId="0" xfId="0" applyFont="1" applyBorder="1" applyProtection="1"/>
    <xf numFmtId="0" fontId="0" fillId="0" borderId="0" xfId="0" applyBorder="1" applyProtection="1"/>
    <xf numFmtId="164" fontId="1" fillId="0" borderId="25" xfId="0" applyNumberFormat="1" applyFont="1" applyBorder="1" applyAlignment="1" applyProtection="1">
      <alignment horizontal="center" vertical="center"/>
    </xf>
    <xf numFmtId="0" fontId="0" fillId="0" borderId="0" xfId="0" applyFont="1" applyFill="1" applyProtection="1"/>
    <xf numFmtId="0" fontId="0" fillId="0" borderId="2" xfId="0" applyBorder="1" applyAlignment="1" applyProtection="1">
      <alignment horizontal="center" vertical="center"/>
    </xf>
    <xf numFmtId="0" fontId="0" fillId="0" borderId="2" xfId="0" applyFont="1" applyBorder="1" applyAlignment="1" applyProtection="1">
      <alignment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49" fontId="0" fillId="0" borderId="2" xfId="0" applyNumberFormat="1" applyFill="1" applyBorder="1" applyAlignment="1" applyProtection="1">
      <alignment vertical="top" wrapText="1"/>
    </xf>
    <xf numFmtId="164" fontId="0" fillId="0" borderId="3" xfId="0" applyNumberForma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4" xfId="0" applyFont="1" applyBorder="1" applyAlignment="1" applyProtection="1">
      <alignment vertical="center"/>
    </xf>
    <xf numFmtId="1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vertical="top" wrapText="1"/>
    </xf>
    <xf numFmtId="164" fontId="0" fillId="0" borderId="5" xfId="0" applyNumberFormat="1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/>
    </xf>
    <xf numFmtId="0" fontId="0" fillId="0" borderId="4" xfId="0" applyBorder="1" applyAlignment="1" applyProtection="1">
      <alignment vertical="top" wrapText="1"/>
    </xf>
    <xf numFmtId="0" fontId="0" fillId="0" borderId="0" xfId="0" applyFont="1" applyFill="1" applyAlignment="1" applyProtection="1"/>
    <xf numFmtId="0" fontId="0" fillId="0" borderId="7" xfId="0" applyBorder="1" applyAlignment="1" applyProtection="1">
      <alignment horizontal="center" vertical="center"/>
    </xf>
    <xf numFmtId="49" fontId="0" fillId="0" borderId="7" xfId="0" applyNumberForma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vertical="top" wrapText="1"/>
    </xf>
    <xf numFmtId="164" fontId="0" fillId="0" borderId="8" xfId="0" applyNumberFormat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horizontal="center" vertical="center" wrapText="1"/>
    </xf>
    <xf numFmtId="49" fontId="0" fillId="0" borderId="12" xfId="0" applyNumberFormat="1" applyFill="1" applyBorder="1" applyAlignment="1" applyProtection="1">
      <alignment vertical="top" wrapText="1"/>
    </xf>
    <xf numFmtId="0" fontId="0" fillId="0" borderId="9" xfId="0" applyBorder="1" applyAlignment="1" applyProtection="1">
      <alignment horizontal="center" vertical="center"/>
    </xf>
    <xf numFmtId="164" fontId="0" fillId="0" borderId="13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wrapText="1"/>
    </xf>
    <xf numFmtId="0" fontId="0" fillId="0" borderId="17" xfId="0" applyBorder="1" applyAlignment="1" applyProtection="1">
      <alignment horizontal="center" vertical="center"/>
    </xf>
    <xf numFmtId="164" fontId="0" fillId="0" borderId="15" xfId="0" applyNumberFormat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top" wrapText="1"/>
    </xf>
    <xf numFmtId="0" fontId="0" fillId="0" borderId="6" xfId="0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vertical="center" wrapText="1"/>
    </xf>
    <xf numFmtId="0" fontId="0" fillId="0" borderId="2" xfId="0" applyFont="1" applyBorder="1" applyAlignment="1" applyProtection="1">
      <alignment vertical="top" wrapText="1"/>
    </xf>
    <xf numFmtId="0" fontId="0" fillId="0" borderId="7" xfId="0" applyBorder="1" applyAlignment="1" applyProtection="1">
      <alignment vertical="top" wrapText="1"/>
    </xf>
    <xf numFmtId="49" fontId="0" fillId="0" borderId="2" xfId="0" applyNumberFormat="1" applyBorder="1" applyAlignment="1" applyProtection="1">
      <alignment horizontal="left" vertical="center" wrapText="1"/>
    </xf>
    <xf numFmtId="49" fontId="0" fillId="0" borderId="4" xfId="0" applyNumberFormat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vertical="top" wrapText="1"/>
    </xf>
    <xf numFmtId="49" fontId="0" fillId="0" borderId="4" xfId="0" applyNumberFormat="1" applyFill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/>
    </xf>
    <xf numFmtId="49" fontId="0" fillId="0" borderId="23" xfId="0" applyNumberFormat="1" applyFill="1" applyBorder="1" applyAlignment="1" applyProtection="1">
      <alignment horizontal="left" vertical="center" wrapText="1"/>
    </xf>
    <xf numFmtId="1" fontId="0" fillId="0" borderId="23" xfId="0" applyNumberForma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Font="1" applyBorder="1" applyAlignment="1" applyProtection="1">
      <alignment vertical="top" wrapText="1"/>
    </xf>
    <xf numFmtId="164" fontId="0" fillId="0" borderId="28" xfId="0" applyNumberFormat="1" applyBorder="1" applyAlignment="1" applyProtection="1">
      <alignment horizontal="center" vertical="center"/>
    </xf>
    <xf numFmtId="0" fontId="2" fillId="0" borderId="0" xfId="0" applyFont="1" applyAlignment="1" applyProtection="1"/>
    <xf numFmtId="49" fontId="1" fillId="0" borderId="0" xfId="0" applyNumberFormat="1" applyFont="1" applyFill="1" applyAlignment="1" applyProtection="1">
      <alignment vertical="center" wrapText="1"/>
    </xf>
    <xf numFmtId="49" fontId="8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2" fillId="0" borderId="0" xfId="0" applyFont="1" applyFill="1" applyAlignment="1" applyProtection="1"/>
    <xf numFmtId="164" fontId="1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/>
    </xf>
    <xf numFmtId="49" fontId="0" fillId="0" borderId="0" xfId="0" applyNumberFormat="1" applyFill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left" vertical="top" wrapText="1"/>
    </xf>
    <xf numFmtId="164" fontId="0" fillId="0" borderId="0" xfId="0" applyNumberForma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left"/>
    </xf>
    <xf numFmtId="0" fontId="8" fillId="0" borderId="0" xfId="0" applyFont="1" applyAlignment="1" applyProtection="1">
      <alignment horizontal="left" vertical="center"/>
    </xf>
    <xf numFmtId="0" fontId="0" fillId="0" borderId="0" xfId="0" applyAlignment="1" applyProtection="1"/>
    <xf numFmtId="49" fontId="0" fillId="0" borderId="9" xfId="0" applyNumberForma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9" xfId="0" applyFont="1" applyBorder="1" applyAlignment="1" applyProtection="1">
      <alignment horizontal="center" vertical="center" wrapText="1"/>
    </xf>
    <xf numFmtId="164" fontId="8" fillId="4" borderId="26" xfId="0" applyNumberFormat="1" applyFont="1" applyFill="1" applyBorder="1" applyAlignment="1" applyProtection="1">
      <alignment horizontal="center" vertical="center" wrapText="1"/>
    </xf>
    <xf numFmtId="164" fontId="8" fillId="4" borderId="29" xfId="0" applyNumberFormat="1" applyFont="1" applyFill="1" applyBorder="1" applyAlignment="1" applyProtection="1">
      <alignment horizontal="center" vertical="center"/>
    </xf>
    <xf numFmtId="164" fontId="8" fillId="4" borderId="30" xfId="0" applyNumberFormat="1" applyFont="1" applyFill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/>
    <xf numFmtId="0" fontId="8" fillId="0" borderId="30" xfId="0" applyFont="1" applyBorder="1" applyAlignment="1" applyProtection="1"/>
    <xf numFmtId="0" fontId="0" fillId="0" borderId="9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45</xdr:col>
      <xdr:colOff>0</xdr:colOff>
      <xdr:row>6</xdr:row>
      <xdr:rowOff>0</xdr:rowOff>
    </xdr:from>
    <xdr:to>
      <xdr:col>45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</xdr:row>
      <xdr:rowOff>0</xdr:rowOff>
    </xdr:from>
    <xdr:to>
      <xdr:col>45</xdr:col>
      <xdr:colOff>190500</xdr:colOff>
      <xdr:row>7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</xdr:row>
      <xdr:rowOff>0</xdr:rowOff>
    </xdr:from>
    <xdr:to>
      <xdr:col>45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</xdr:row>
      <xdr:rowOff>0</xdr:rowOff>
    </xdr:from>
    <xdr:to>
      <xdr:col>45</xdr:col>
      <xdr:colOff>190500</xdr:colOff>
      <xdr:row>12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16</xdr:row>
      <xdr:rowOff>0</xdr:rowOff>
    </xdr:from>
    <xdr:to>
      <xdr:col>45</xdr:col>
      <xdr:colOff>190500</xdr:colOff>
      <xdr:row>16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16</xdr:row>
      <xdr:rowOff>0</xdr:rowOff>
    </xdr:from>
    <xdr:to>
      <xdr:col>45</xdr:col>
      <xdr:colOff>190500</xdr:colOff>
      <xdr:row>16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17</xdr:row>
      <xdr:rowOff>0</xdr:rowOff>
    </xdr:from>
    <xdr:to>
      <xdr:col>45</xdr:col>
      <xdr:colOff>190500</xdr:colOff>
      <xdr:row>17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18</xdr:row>
      <xdr:rowOff>0</xdr:rowOff>
    </xdr:from>
    <xdr:to>
      <xdr:col>45</xdr:col>
      <xdr:colOff>190500</xdr:colOff>
      <xdr:row>18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19</xdr:row>
      <xdr:rowOff>0</xdr:rowOff>
    </xdr:from>
    <xdr:to>
      <xdr:col>45</xdr:col>
      <xdr:colOff>190500</xdr:colOff>
      <xdr:row>19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27</xdr:row>
      <xdr:rowOff>0</xdr:rowOff>
    </xdr:from>
    <xdr:to>
      <xdr:col>45</xdr:col>
      <xdr:colOff>190500</xdr:colOff>
      <xdr:row>27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32</xdr:row>
      <xdr:rowOff>9525</xdr:rowOff>
    </xdr:from>
    <xdr:to>
      <xdr:col>45</xdr:col>
      <xdr:colOff>190500</xdr:colOff>
      <xdr:row>32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30</xdr:row>
      <xdr:rowOff>0</xdr:rowOff>
    </xdr:from>
    <xdr:to>
      <xdr:col>45</xdr:col>
      <xdr:colOff>190500</xdr:colOff>
      <xdr:row>30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32</xdr:row>
      <xdr:rowOff>0</xdr:rowOff>
    </xdr:from>
    <xdr:to>
      <xdr:col>45</xdr:col>
      <xdr:colOff>190500</xdr:colOff>
      <xdr:row>32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33</xdr:row>
      <xdr:rowOff>0</xdr:rowOff>
    </xdr:from>
    <xdr:to>
      <xdr:col>45</xdr:col>
      <xdr:colOff>190500</xdr:colOff>
      <xdr:row>33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43</xdr:row>
      <xdr:rowOff>0</xdr:rowOff>
    </xdr:from>
    <xdr:to>
      <xdr:col>45</xdr:col>
      <xdr:colOff>190500</xdr:colOff>
      <xdr:row>43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43</xdr:row>
      <xdr:rowOff>0</xdr:rowOff>
    </xdr:from>
    <xdr:to>
      <xdr:col>45</xdr:col>
      <xdr:colOff>190500</xdr:colOff>
      <xdr:row>43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45</xdr:row>
      <xdr:rowOff>0</xdr:rowOff>
    </xdr:from>
    <xdr:to>
      <xdr:col>45</xdr:col>
      <xdr:colOff>190500</xdr:colOff>
      <xdr:row>45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46</xdr:row>
      <xdr:rowOff>0</xdr:rowOff>
    </xdr:from>
    <xdr:to>
      <xdr:col>45</xdr:col>
      <xdr:colOff>190500</xdr:colOff>
      <xdr:row>46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48</xdr:row>
      <xdr:rowOff>0</xdr:rowOff>
    </xdr:from>
    <xdr:to>
      <xdr:col>45</xdr:col>
      <xdr:colOff>190500</xdr:colOff>
      <xdr:row>48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49</xdr:row>
      <xdr:rowOff>0</xdr:rowOff>
    </xdr:from>
    <xdr:to>
      <xdr:col>45</xdr:col>
      <xdr:colOff>190500</xdr:colOff>
      <xdr:row>49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51</xdr:row>
      <xdr:rowOff>0</xdr:rowOff>
    </xdr:from>
    <xdr:to>
      <xdr:col>45</xdr:col>
      <xdr:colOff>190500</xdr:colOff>
      <xdr:row>51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53</xdr:row>
      <xdr:rowOff>0</xdr:rowOff>
    </xdr:from>
    <xdr:to>
      <xdr:col>45</xdr:col>
      <xdr:colOff>190500</xdr:colOff>
      <xdr:row>53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54</xdr:row>
      <xdr:rowOff>0</xdr:rowOff>
    </xdr:from>
    <xdr:to>
      <xdr:col>45</xdr:col>
      <xdr:colOff>190500</xdr:colOff>
      <xdr:row>54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55</xdr:row>
      <xdr:rowOff>0</xdr:rowOff>
    </xdr:from>
    <xdr:to>
      <xdr:col>45</xdr:col>
      <xdr:colOff>190500</xdr:colOff>
      <xdr:row>55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57</xdr:row>
      <xdr:rowOff>0</xdr:rowOff>
    </xdr:from>
    <xdr:to>
      <xdr:col>45</xdr:col>
      <xdr:colOff>190500</xdr:colOff>
      <xdr:row>57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58</xdr:row>
      <xdr:rowOff>0</xdr:rowOff>
    </xdr:from>
    <xdr:to>
      <xdr:col>45</xdr:col>
      <xdr:colOff>190500</xdr:colOff>
      <xdr:row>58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59</xdr:row>
      <xdr:rowOff>0</xdr:rowOff>
    </xdr:from>
    <xdr:to>
      <xdr:col>45</xdr:col>
      <xdr:colOff>190500</xdr:colOff>
      <xdr:row>59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60</xdr:row>
      <xdr:rowOff>0</xdr:rowOff>
    </xdr:from>
    <xdr:to>
      <xdr:col>45</xdr:col>
      <xdr:colOff>190500</xdr:colOff>
      <xdr:row>60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62</xdr:row>
      <xdr:rowOff>0</xdr:rowOff>
    </xdr:from>
    <xdr:to>
      <xdr:col>45</xdr:col>
      <xdr:colOff>190500</xdr:colOff>
      <xdr:row>62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63</xdr:row>
      <xdr:rowOff>0</xdr:rowOff>
    </xdr:from>
    <xdr:to>
      <xdr:col>45</xdr:col>
      <xdr:colOff>190500</xdr:colOff>
      <xdr:row>63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65</xdr:row>
      <xdr:rowOff>0</xdr:rowOff>
    </xdr:from>
    <xdr:to>
      <xdr:col>45</xdr:col>
      <xdr:colOff>190500</xdr:colOff>
      <xdr:row>65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66</xdr:row>
      <xdr:rowOff>0</xdr:rowOff>
    </xdr:from>
    <xdr:to>
      <xdr:col>45</xdr:col>
      <xdr:colOff>190500</xdr:colOff>
      <xdr:row>66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67</xdr:row>
      <xdr:rowOff>0</xdr:rowOff>
    </xdr:from>
    <xdr:to>
      <xdr:col>45</xdr:col>
      <xdr:colOff>190500</xdr:colOff>
      <xdr:row>67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68</xdr:row>
      <xdr:rowOff>0</xdr:rowOff>
    </xdr:from>
    <xdr:to>
      <xdr:col>45</xdr:col>
      <xdr:colOff>190500</xdr:colOff>
      <xdr:row>68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69</xdr:row>
      <xdr:rowOff>0</xdr:rowOff>
    </xdr:from>
    <xdr:to>
      <xdr:col>45</xdr:col>
      <xdr:colOff>190500</xdr:colOff>
      <xdr:row>69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70</xdr:row>
      <xdr:rowOff>0</xdr:rowOff>
    </xdr:from>
    <xdr:to>
      <xdr:col>45</xdr:col>
      <xdr:colOff>190500</xdr:colOff>
      <xdr:row>70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71</xdr:row>
      <xdr:rowOff>0</xdr:rowOff>
    </xdr:from>
    <xdr:to>
      <xdr:col>45</xdr:col>
      <xdr:colOff>190500</xdr:colOff>
      <xdr:row>71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75</xdr:row>
      <xdr:rowOff>0</xdr:rowOff>
    </xdr:from>
    <xdr:to>
      <xdr:col>45</xdr:col>
      <xdr:colOff>190500</xdr:colOff>
      <xdr:row>75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76</xdr:row>
      <xdr:rowOff>0</xdr:rowOff>
    </xdr:from>
    <xdr:to>
      <xdr:col>45</xdr:col>
      <xdr:colOff>190500</xdr:colOff>
      <xdr:row>76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77</xdr:row>
      <xdr:rowOff>0</xdr:rowOff>
    </xdr:from>
    <xdr:to>
      <xdr:col>45</xdr:col>
      <xdr:colOff>190500</xdr:colOff>
      <xdr:row>77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78</xdr:row>
      <xdr:rowOff>0</xdr:rowOff>
    </xdr:from>
    <xdr:to>
      <xdr:col>45</xdr:col>
      <xdr:colOff>190500</xdr:colOff>
      <xdr:row>78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79</xdr:row>
      <xdr:rowOff>0</xdr:rowOff>
    </xdr:from>
    <xdr:to>
      <xdr:col>45</xdr:col>
      <xdr:colOff>190500</xdr:colOff>
      <xdr:row>79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81</xdr:row>
      <xdr:rowOff>0</xdr:rowOff>
    </xdr:from>
    <xdr:to>
      <xdr:col>45</xdr:col>
      <xdr:colOff>190500</xdr:colOff>
      <xdr:row>81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82</xdr:row>
      <xdr:rowOff>0</xdr:rowOff>
    </xdr:from>
    <xdr:to>
      <xdr:col>45</xdr:col>
      <xdr:colOff>190500</xdr:colOff>
      <xdr:row>82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83</xdr:row>
      <xdr:rowOff>0</xdr:rowOff>
    </xdr:from>
    <xdr:to>
      <xdr:col>45</xdr:col>
      <xdr:colOff>190500</xdr:colOff>
      <xdr:row>83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84</xdr:row>
      <xdr:rowOff>0</xdr:rowOff>
    </xdr:from>
    <xdr:to>
      <xdr:col>45</xdr:col>
      <xdr:colOff>190500</xdr:colOff>
      <xdr:row>84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87</xdr:row>
      <xdr:rowOff>0</xdr:rowOff>
    </xdr:from>
    <xdr:to>
      <xdr:col>45</xdr:col>
      <xdr:colOff>190500</xdr:colOff>
      <xdr:row>87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89</xdr:row>
      <xdr:rowOff>0</xdr:rowOff>
    </xdr:from>
    <xdr:to>
      <xdr:col>45</xdr:col>
      <xdr:colOff>190500</xdr:colOff>
      <xdr:row>89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91</xdr:row>
      <xdr:rowOff>0</xdr:rowOff>
    </xdr:from>
    <xdr:to>
      <xdr:col>45</xdr:col>
      <xdr:colOff>190500</xdr:colOff>
      <xdr:row>91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92</xdr:row>
      <xdr:rowOff>0</xdr:rowOff>
    </xdr:from>
    <xdr:to>
      <xdr:col>45</xdr:col>
      <xdr:colOff>190500</xdr:colOff>
      <xdr:row>92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93</xdr:row>
      <xdr:rowOff>0</xdr:rowOff>
    </xdr:from>
    <xdr:to>
      <xdr:col>45</xdr:col>
      <xdr:colOff>190500</xdr:colOff>
      <xdr:row>93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94</xdr:row>
      <xdr:rowOff>0</xdr:rowOff>
    </xdr:from>
    <xdr:to>
      <xdr:col>45</xdr:col>
      <xdr:colOff>190500</xdr:colOff>
      <xdr:row>94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95</xdr:row>
      <xdr:rowOff>0</xdr:rowOff>
    </xdr:from>
    <xdr:to>
      <xdr:col>45</xdr:col>
      <xdr:colOff>190500</xdr:colOff>
      <xdr:row>95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96</xdr:row>
      <xdr:rowOff>0</xdr:rowOff>
    </xdr:from>
    <xdr:to>
      <xdr:col>45</xdr:col>
      <xdr:colOff>190500</xdr:colOff>
      <xdr:row>96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97</xdr:row>
      <xdr:rowOff>0</xdr:rowOff>
    </xdr:from>
    <xdr:to>
      <xdr:col>45</xdr:col>
      <xdr:colOff>190500</xdr:colOff>
      <xdr:row>97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99</xdr:row>
      <xdr:rowOff>0</xdr:rowOff>
    </xdr:from>
    <xdr:to>
      <xdr:col>45</xdr:col>
      <xdr:colOff>190500</xdr:colOff>
      <xdr:row>99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100</xdr:row>
      <xdr:rowOff>0</xdr:rowOff>
    </xdr:from>
    <xdr:to>
      <xdr:col>45</xdr:col>
      <xdr:colOff>190500</xdr:colOff>
      <xdr:row>100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101</xdr:row>
      <xdr:rowOff>0</xdr:rowOff>
    </xdr:from>
    <xdr:to>
      <xdr:col>45</xdr:col>
      <xdr:colOff>190500</xdr:colOff>
      <xdr:row>101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102</xdr:row>
      <xdr:rowOff>0</xdr:rowOff>
    </xdr:from>
    <xdr:to>
      <xdr:col>45</xdr:col>
      <xdr:colOff>190500</xdr:colOff>
      <xdr:row>102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104</xdr:row>
      <xdr:rowOff>0</xdr:rowOff>
    </xdr:from>
    <xdr:to>
      <xdr:col>45</xdr:col>
      <xdr:colOff>190500</xdr:colOff>
      <xdr:row>104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105</xdr:row>
      <xdr:rowOff>0</xdr:rowOff>
    </xdr:from>
    <xdr:to>
      <xdr:col>45</xdr:col>
      <xdr:colOff>190500</xdr:colOff>
      <xdr:row>105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106</xdr:row>
      <xdr:rowOff>0</xdr:rowOff>
    </xdr:from>
    <xdr:to>
      <xdr:col>45</xdr:col>
      <xdr:colOff>190500</xdr:colOff>
      <xdr:row>106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107</xdr:row>
      <xdr:rowOff>0</xdr:rowOff>
    </xdr:from>
    <xdr:to>
      <xdr:col>45</xdr:col>
      <xdr:colOff>190500</xdr:colOff>
      <xdr:row>107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108</xdr:row>
      <xdr:rowOff>0</xdr:rowOff>
    </xdr:from>
    <xdr:to>
      <xdr:col>45</xdr:col>
      <xdr:colOff>190500</xdr:colOff>
      <xdr:row>108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109</xdr:row>
      <xdr:rowOff>0</xdr:rowOff>
    </xdr:from>
    <xdr:to>
      <xdr:col>45</xdr:col>
      <xdr:colOff>190500</xdr:colOff>
      <xdr:row>109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111</xdr:row>
      <xdr:rowOff>0</xdr:rowOff>
    </xdr:from>
    <xdr:to>
      <xdr:col>45</xdr:col>
      <xdr:colOff>190500</xdr:colOff>
      <xdr:row>111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113</xdr:row>
      <xdr:rowOff>0</xdr:rowOff>
    </xdr:from>
    <xdr:to>
      <xdr:col>45</xdr:col>
      <xdr:colOff>190500</xdr:colOff>
      <xdr:row>113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114</xdr:row>
      <xdr:rowOff>0</xdr:rowOff>
    </xdr:from>
    <xdr:to>
      <xdr:col>45</xdr:col>
      <xdr:colOff>190500</xdr:colOff>
      <xdr:row>114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115</xdr:row>
      <xdr:rowOff>0</xdr:rowOff>
    </xdr:from>
    <xdr:to>
      <xdr:col>45</xdr:col>
      <xdr:colOff>190500</xdr:colOff>
      <xdr:row>115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116</xdr:row>
      <xdr:rowOff>0</xdr:rowOff>
    </xdr:from>
    <xdr:to>
      <xdr:col>45</xdr:col>
      <xdr:colOff>190500</xdr:colOff>
      <xdr:row>116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117</xdr:row>
      <xdr:rowOff>0</xdr:rowOff>
    </xdr:from>
    <xdr:to>
      <xdr:col>45</xdr:col>
      <xdr:colOff>190500</xdr:colOff>
      <xdr:row>117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118</xdr:row>
      <xdr:rowOff>0</xdr:rowOff>
    </xdr:from>
    <xdr:to>
      <xdr:col>45</xdr:col>
      <xdr:colOff>190500</xdr:colOff>
      <xdr:row>118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119</xdr:row>
      <xdr:rowOff>0</xdr:rowOff>
    </xdr:from>
    <xdr:to>
      <xdr:col>45</xdr:col>
      <xdr:colOff>190500</xdr:colOff>
      <xdr:row>119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120</xdr:row>
      <xdr:rowOff>0</xdr:rowOff>
    </xdr:from>
    <xdr:to>
      <xdr:col>45</xdr:col>
      <xdr:colOff>190500</xdr:colOff>
      <xdr:row>120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122</xdr:row>
      <xdr:rowOff>0</xdr:rowOff>
    </xdr:from>
    <xdr:to>
      <xdr:col>45</xdr:col>
      <xdr:colOff>190500</xdr:colOff>
      <xdr:row>122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123</xdr:row>
      <xdr:rowOff>0</xdr:rowOff>
    </xdr:from>
    <xdr:to>
      <xdr:col>45</xdr:col>
      <xdr:colOff>190500</xdr:colOff>
      <xdr:row>123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124</xdr:row>
      <xdr:rowOff>0</xdr:rowOff>
    </xdr:from>
    <xdr:to>
      <xdr:col>45</xdr:col>
      <xdr:colOff>190500</xdr:colOff>
      <xdr:row>124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125</xdr:row>
      <xdr:rowOff>0</xdr:rowOff>
    </xdr:from>
    <xdr:to>
      <xdr:col>45</xdr:col>
      <xdr:colOff>190500</xdr:colOff>
      <xdr:row>125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126</xdr:row>
      <xdr:rowOff>0</xdr:rowOff>
    </xdr:from>
    <xdr:to>
      <xdr:col>45</xdr:col>
      <xdr:colOff>190500</xdr:colOff>
      <xdr:row>126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128</xdr:row>
      <xdr:rowOff>0</xdr:rowOff>
    </xdr:from>
    <xdr:to>
      <xdr:col>45</xdr:col>
      <xdr:colOff>190500</xdr:colOff>
      <xdr:row>128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130</xdr:row>
      <xdr:rowOff>0</xdr:rowOff>
    </xdr:from>
    <xdr:to>
      <xdr:col>45</xdr:col>
      <xdr:colOff>190500</xdr:colOff>
      <xdr:row>130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131</xdr:row>
      <xdr:rowOff>0</xdr:rowOff>
    </xdr:from>
    <xdr:to>
      <xdr:col>45</xdr:col>
      <xdr:colOff>190500</xdr:colOff>
      <xdr:row>131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131</xdr:row>
      <xdr:rowOff>0</xdr:rowOff>
    </xdr:from>
    <xdr:to>
      <xdr:col>45</xdr:col>
      <xdr:colOff>190500</xdr:colOff>
      <xdr:row>131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134</xdr:row>
      <xdr:rowOff>0</xdr:rowOff>
    </xdr:from>
    <xdr:to>
      <xdr:col>45</xdr:col>
      <xdr:colOff>190500</xdr:colOff>
      <xdr:row>134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134</xdr:row>
      <xdr:rowOff>0</xdr:rowOff>
    </xdr:from>
    <xdr:to>
      <xdr:col>45</xdr:col>
      <xdr:colOff>190500</xdr:colOff>
      <xdr:row>134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135</xdr:row>
      <xdr:rowOff>0</xdr:rowOff>
    </xdr:from>
    <xdr:to>
      <xdr:col>45</xdr:col>
      <xdr:colOff>190500</xdr:colOff>
      <xdr:row>135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136</xdr:row>
      <xdr:rowOff>0</xdr:rowOff>
    </xdr:from>
    <xdr:to>
      <xdr:col>45</xdr:col>
      <xdr:colOff>190500</xdr:colOff>
      <xdr:row>136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137</xdr:row>
      <xdr:rowOff>0</xdr:rowOff>
    </xdr:from>
    <xdr:to>
      <xdr:col>45</xdr:col>
      <xdr:colOff>190500</xdr:colOff>
      <xdr:row>137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141</xdr:row>
      <xdr:rowOff>0</xdr:rowOff>
    </xdr:from>
    <xdr:to>
      <xdr:col>45</xdr:col>
      <xdr:colOff>190500</xdr:colOff>
      <xdr:row>141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141</xdr:row>
      <xdr:rowOff>0</xdr:rowOff>
    </xdr:from>
    <xdr:to>
      <xdr:col>45</xdr:col>
      <xdr:colOff>190500</xdr:colOff>
      <xdr:row>141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142</xdr:row>
      <xdr:rowOff>0</xdr:rowOff>
    </xdr:from>
    <xdr:to>
      <xdr:col>45</xdr:col>
      <xdr:colOff>190500</xdr:colOff>
      <xdr:row>142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143</xdr:row>
      <xdr:rowOff>0</xdr:rowOff>
    </xdr:from>
    <xdr:to>
      <xdr:col>45</xdr:col>
      <xdr:colOff>190500</xdr:colOff>
      <xdr:row>143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144</xdr:row>
      <xdr:rowOff>0</xdr:rowOff>
    </xdr:from>
    <xdr:to>
      <xdr:col>45</xdr:col>
      <xdr:colOff>190500</xdr:colOff>
      <xdr:row>144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145</xdr:row>
      <xdr:rowOff>0</xdr:rowOff>
    </xdr:from>
    <xdr:to>
      <xdr:col>45</xdr:col>
      <xdr:colOff>190500</xdr:colOff>
      <xdr:row>145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146</xdr:row>
      <xdr:rowOff>0</xdr:rowOff>
    </xdr:from>
    <xdr:to>
      <xdr:col>45</xdr:col>
      <xdr:colOff>190500</xdr:colOff>
      <xdr:row>146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147</xdr:row>
      <xdr:rowOff>0</xdr:rowOff>
    </xdr:from>
    <xdr:to>
      <xdr:col>45</xdr:col>
      <xdr:colOff>190500</xdr:colOff>
      <xdr:row>147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148</xdr:row>
      <xdr:rowOff>0</xdr:rowOff>
    </xdr:from>
    <xdr:to>
      <xdr:col>45</xdr:col>
      <xdr:colOff>190500</xdr:colOff>
      <xdr:row>148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22</xdr:row>
      <xdr:rowOff>0</xdr:rowOff>
    </xdr:from>
    <xdr:to>
      <xdr:col>45</xdr:col>
      <xdr:colOff>190500</xdr:colOff>
      <xdr:row>22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23</xdr:row>
      <xdr:rowOff>0</xdr:rowOff>
    </xdr:from>
    <xdr:to>
      <xdr:col>45</xdr:col>
      <xdr:colOff>190500</xdr:colOff>
      <xdr:row>23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24</xdr:row>
      <xdr:rowOff>0</xdr:rowOff>
    </xdr:from>
    <xdr:to>
      <xdr:col>45</xdr:col>
      <xdr:colOff>190500</xdr:colOff>
      <xdr:row>24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24</xdr:row>
      <xdr:rowOff>0</xdr:rowOff>
    </xdr:from>
    <xdr:to>
      <xdr:col>45</xdr:col>
      <xdr:colOff>190500</xdr:colOff>
      <xdr:row>24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25</xdr:row>
      <xdr:rowOff>0</xdr:rowOff>
    </xdr:from>
    <xdr:to>
      <xdr:col>45</xdr:col>
      <xdr:colOff>190500</xdr:colOff>
      <xdr:row>25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38</xdr:row>
      <xdr:rowOff>180975</xdr:rowOff>
    </xdr:from>
    <xdr:to>
      <xdr:col>45</xdr:col>
      <xdr:colOff>190500</xdr:colOff>
      <xdr:row>39</xdr:row>
      <xdr:rowOff>160244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34</xdr:row>
      <xdr:rowOff>0</xdr:rowOff>
    </xdr:from>
    <xdr:to>
      <xdr:col>45</xdr:col>
      <xdr:colOff>190500</xdr:colOff>
      <xdr:row>34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34</xdr:row>
      <xdr:rowOff>0</xdr:rowOff>
    </xdr:from>
    <xdr:to>
      <xdr:col>45</xdr:col>
      <xdr:colOff>190500</xdr:colOff>
      <xdr:row>34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36</xdr:row>
      <xdr:rowOff>0</xdr:rowOff>
    </xdr:from>
    <xdr:to>
      <xdr:col>45</xdr:col>
      <xdr:colOff>190500</xdr:colOff>
      <xdr:row>36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37</xdr:row>
      <xdr:rowOff>0</xdr:rowOff>
    </xdr:from>
    <xdr:to>
      <xdr:col>45</xdr:col>
      <xdr:colOff>190500</xdr:colOff>
      <xdr:row>37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38</xdr:row>
      <xdr:rowOff>0</xdr:rowOff>
    </xdr:from>
    <xdr:to>
      <xdr:col>45</xdr:col>
      <xdr:colOff>190500</xdr:colOff>
      <xdr:row>38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39</xdr:row>
      <xdr:rowOff>0</xdr:rowOff>
    </xdr:from>
    <xdr:to>
      <xdr:col>45</xdr:col>
      <xdr:colOff>190500</xdr:colOff>
      <xdr:row>39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40</xdr:row>
      <xdr:rowOff>0</xdr:rowOff>
    </xdr:from>
    <xdr:to>
      <xdr:col>45</xdr:col>
      <xdr:colOff>190500</xdr:colOff>
      <xdr:row>40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41</xdr:row>
      <xdr:rowOff>0</xdr:rowOff>
    </xdr:from>
    <xdr:to>
      <xdr:col>45</xdr:col>
      <xdr:colOff>190500</xdr:colOff>
      <xdr:row>41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42</xdr:row>
      <xdr:rowOff>0</xdr:rowOff>
    </xdr:from>
    <xdr:to>
      <xdr:col>45</xdr:col>
      <xdr:colOff>190500</xdr:colOff>
      <xdr:row>42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3</xdr:row>
      <xdr:rowOff>0</xdr:rowOff>
    </xdr:from>
    <xdr:to>
      <xdr:col>45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5</xdr:row>
      <xdr:rowOff>0</xdr:rowOff>
    </xdr:from>
    <xdr:to>
      <xdr:col>45</xdr:col>
      <xdr:colOff>190500</xdr:colOff>
      <xdr:row>5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6</xdr:row>
      <xdr:rowOff>0</xdr:rowOff>
    </xdr:from>
    <xdr:to>
      <xdr:col>45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7</xdr:row>
      <xdr:rowOff>0</xdr:rowOff>
    </xdr:from>
    <xdr:to>
      <xdr:col>45</xdr:col>
      <xdr:colOff>190500</xdr:colOff>
      <xdr:row>7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8</xdr:row>
      <xdr:rowOff>0</xdr:rowOff>
    </xdr:from>
    <xdr:to>
      <xdr:col>45</xdr:col>
      <xdr:colOff>190500</xdr:colOff>
      <xdr:row>8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9</xdr:row>
      <xdr:rowOff>0</xdr:rowOff>
    </xdr:from>
    <xdr:to>
      <xdr:col>45</xdr:col>
      <xdr:colOff>190500</xdr:colOff>
      <xdr:row>9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</xdr:row>
      <xdr:rowOff>0</xdr:rowOff>
    </xdr:from>
    <xdr:to>
      <xdr:col>45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</xdr:row>
      <xdr:rowOff>0</xdr:rowOff>
    </xdr:from>
    <xdr:to>
      <xdr:col>45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10</xdr:row>
      <xdr:rowOff>0</xdr:rowOff>
    </xdr:from>
    <xdr:to>
      <xdr:col>45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13</xdr:row>
      <xdr:rowOff>0</xdr:rowOff>
    </xdr:from>
    <xdr:to>
      <xdr:col>45</xdr:col>
      <xdr:colOff>190500</xdr:colOff>
      <xdr:row>13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14</xdr:row>
      <xdr:rowOff>0</xdr:rowOff>
    </xdr:from>
    <xdr:to>
      <xdr:col>45</xdr:col>
      <xdr:colOff>190500</xdr:colOff>
      <xdr:row>14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15</xdr:row>
      <xdr:rowOff>0</xdr:rowOff>
    </xdr:from>
    <xdr:to>
      <xdr:col>45</xdr:col>
      <xdr:colOff>190500</xdr:colOff>
      <xdr:row>15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16</xdr:row>
      <xdr:rowOff>0</xdr:rowOff>
    </xdr:from>
    <xdr:to>
      <xdr:col>45</xdr:col>
      <xdr:colOff>190500</xdr:colOff>
      <xdr:row>16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17</xdr:row>
      <xdr:rowOff>0</xdr:rowOff>
    </xdr:from>
    <xdr:to>
      <xdr:col>45</xdr:col>
      <xdr:colOff>190500</xdr:colOff>
      <xdr:row>17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18</xdr:row>
      <xdr:rowOff>0</xdr:rowOff>
    </xdr:from>
    <xdr:to>
      <xdr:col>45</xdr:col>
      <xdr:colOff>190500</xdr:colOff>
      <xdr:row>18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19</xdr:row>
      <xdr:rowOff>0</xdr:rowOff>
    </xdr:from>
    <xdr:to>
      <xdr:col>45</xdr:col>
      <xdr:colOff>190500</xdr:colOff>
      <xdr:row>19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45</xdr:col>
      <xdr:colOff>0</xdr:colOff>
      <xdr:row>20</xdr:row>
      <xdr:rowOff>0</xdr:rowOff>
    </xdr:from>
    <xdr:to>
      <xdr:col>45</xdr:col>
      <xdr:colOff>190500</xdr:colOff>
      <xdr:row>20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150"/>
  <sheetViews>
    <sheetView tabSelected="1" topLeftCell="B1" zoomScale="85" zoomScaleNormal="85" workbookViewId="0">
      <selection activeCell="N4" sqref="N4"/>
    </sheetView>
  </sheetViews>
  <sheetFormatPr defaultColWidth="8.85546875" defaultRowHeight="15" x14ac:dyDescent="0.25"/>
  <cols>
    <col min="1" max="1" width="0" style="10" hidden="1" customWidth="1"/>
    <col min="2" max="2" width="8" style="11" customWidth="1"/>
    <col min="3" max="3" width="40" style="14" customWidth="1"/>
    <col min="4" max="4" width="10.28515625" style="15" customWidth="1"/>
    <col min="5" max="5" width="9" style="16" customWidth="1"/>
    <col min="6" max="6" width="34.140625" style="17" customWidth="1"/>
    <col min="7" max="7" width="15.85546875" style="16" customWidth="1"/>
    <col min="8" max="8" width="18.42578125" style="11" customWidth="1"/>
    <col min="9" max="9" width="19" style="11" customWidth="1"/>
    <col min="10" max="10" width="14.7109375" style="12" customWidth="1"/>
    <col min="11" max="11" width="13.5703125" style="10" hidden="1" customWidth="1"/>
    <col min="12" max="12" width="46" style="10" hidden="1" customWidth="1"/>
    <col min="13" max="13" width="0" style="10" hidden="1" customWidth="1"/>
    <col min="14" max="14" width="14.28515625" style="10" customWidth="1"/>
    <col min="15" max="15" width="15" style="13" customWidth="1"/>
    <col min="16" max="16384" width="8.85546875" style="10"/>
  </cols>
  <sheetData>
    <row r="1" spans="1:46" ht="29.45" customHeight="1" x14ac:dyDescent="0.25">
      <c r="B1" s="102" t="s">
        <v>69</v>
      </c>
      <c r="C1" s="102"/>
      <c r="D1" s="102"/>
      <c r="E1" s="102"/>
      <c r="F1" s="102"/>
      <c r="G1" s="102"/>
      <c r="H1" s="103"/>
    </row>
    <row r="2" spans="1:46" ht="26.45" customHeight="1" thickBot="1" x14ac:dyDescent="0.3">
      <c r="N2" s="8" t="s">
        <v>73</v>
      </c>
    </row>
    <row r="3" spans="1:46" s="19" customFormat="1" ht="40.9" customHeight="1" thickBot="1" x14ac:dyDescent="0.3">
      <c r="A3" s="4" t="s">
        <v>17</v>
      </c>
      <c r="B3" s="5" t="s">
        <v>5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7</v>
      </c>
      <c r="I3" s="5" t="s">
        <v>6</v>
      </c>
      <c r="J3" s="9" t="s">
        <v>70</v>
      </c>
      <c r="K3" s="18"/>
      <c r="L3" s="18"/>
      <c r="M3" s="18"/>
      <c r="N3" s="6" t="s">
        <v>71</v>
      </c>
      <c r="O3" s="7" t="s">
        <v>72</v>
      </c>
      <c r="AT3" s="19" t="s">
        <v>8</v>
      </c>
    </row>
    <row r="4" spans="1:46" ht="31.5" thickTop="1" thickBot="1" x14ac:dyDescent="0.3">
      <c r="A4" s="20" t="s">
        <v>18</v>
      </c>
      <c r="B4" s="21">
        <v>1</v>
      </c>
      <c r="C4" s="22" t="s">
        <v>16</v>
      </c>
      <c r="D4" s="23">
        <v>1</v>
      </c>
      <c r="E4" s="24" t="s">
        <v>20</v>
      </c>
      <c r="F4" s="25" t="s">
        <v>19</v>
      </c>
      <c r="G4" s="24" t="s">
        <v>68</v>
      </c>
      <c r="H4" s="26" t="s">
        <v>21</v>
      </c>
      <c r="I4" s="21" t="s">
        <v>22</v>
      </c>
      <c r="J4" s="27">
        <v>90</v>
      </c>
      <c r="K4" s="28" t="e">
        <f>COUNTIF(#REF!,#REF!)</f>
        <v>#REF!</v>
      </c>
      <c r="L4" s="29">
        <f t="shared" ref="L4:L20" si="0">SUM(J4*D4)</f>
        <v>90</v>
      </c>
      <c r="M4" s="30">
        <f t="shared" ref="M4:M20" si="1">SUM(J4*D4)</f>
        <v>90</v>
      </c>
      <c r="N4" s="94">
        <v>89</v>
      </c>
      <c r="O4" s="31">
        <f>N4*D4</f>
        <v>89</v>
      </c>
      <c r="AT4" s="32" t="s">
        <v>9</v>
      </c>
    </row>
    <row r="5" spans="1:46" ht="30.75" thickTop="1" x14ac:dyDescent="0.25">
      <c r="A5" s="20" t="s">
        <v>23</v>
      </c>
      <c r="B5" s="33">
        <v>2</v>
      </c>
      <c r="C5" s="34" t="s">
        <v>25</v>
      </c>
      <c r="D5" s="35">
        <v>2</v>
      </c>
      <c r="E5" s="36" t="s">
        <v>20</v>
      </c>
      <c r="F5" s="37" t="s">
        <v>24</v>
      </c>
      <c r="G5" s="104" t="s">
        <v>68</v>
      </c>
      <c r="H5" s="115" t="s">
        <v>32</v>
      </c>
      <c r="I5" s="118" t="s">
        <v>33</v>
      </c>
      <c r="J5" s="38">
        <v>2000</v>
      </c>
      <c r="K5" s="28" t="e">
        <f>COUNTIF(#REF!,#REF!)</f>
        <v>#REF!</v>
      </c>
      <c r="L5" s="29">
        <f t="shared" si="0"/>
        <v>4000</v>
      </c>
      <c r="M5" s="30">
        <f t="shared" si="1"/>
        <v>4000</v>
      </c>
      <c r="N5" s="94">
        <v>1510</v>
      </c>
      <c r="O5" s="31">
        <f t="shared" ref="O5:O20" si="2">N5*D5</f>
        <v>3020</v>
      </c>
      <c r="AT5" s="32" t="s">
        <v>10</v>
      </c>
    </row>
    <row r="6" spans="1:46" ht="30" x14ac:dyDescent="0.25">
      <c r="A6" s="20"/>
      <c r="B6" s="39">
        <v>3</v>
      </c>
      <c r="C6" s="40" t="s">
        <v>26</v>
      </c>
      <c r="D6" s="41">
        <v>1</v>
      </c>
      <c r="E6" s="42" t="s">
        <v>20</v>
      </c>
      <c r="F6" s="43" t="s">
        <v>27</v>
      </c>
      <c r="G6" s="105"/>
      <c r="H6" s="116"/>
      <c r="I6" s="116"/>
      <c r="J6" s="44">
        <v>600</v>
      </c>
      <c r="K6" s="28" t="e">
        <f>COUNTIF(#REF!,#REF!)</f>
        <v>#REF!</v>
      </c>
      <c r="L6" s="29">
        <f t="shared" si="0"/>
        <v>600</v>
      </c>
      <c r="M6" s="30">
        <f t="shared" si="1"/>
        <v>600</v>
      </c>
      <c r="N6" s="94">
        <v>544</v>
      </c>
      <c r="O6" s="31">
        <f t="shared" si="2"/>
        <v>544</v>
      </c>
      <c r="AT6" s="32" t="s">
        <v>11</v>
      </c>
    </row>
    <row r="7" spans="1:46" ht="30" x14ac:dyDescent="0.25">
      <c r="A7" s="20"/>
      <c r="B7" s="39">
        <v>4</v>
      </c>
      <c r="C7" s="40" t="s">
        <v>28</v>
      </c>
      <c r="D7" s="41">
        <v>2</v>
      </c>
      <c r="E7" s="42" t="s">
        <v>20</v>
      </c>
      <c r="F7" s="43" t="s">
        <v>29</v>
      </c>
      <c r="G7" s="105"/>
      <c r="H7" s="116"/>
      <c r="I7" s="116"/>
      <c r="J7" s="44">
        <v>2500</v>
      </c>
      <c r="K7" s="28" t="e">
        <f>COUNTIF(#REF!,#REF!)</f>
        <v>#REF!</v>
      </c>
      <c r="L7" s="29">
        <f t="shared" si="0"/>
        <v>5000</v>
      </c>
      <c r="M7" s="30">
        <f t="shared" si="1"/>
        <v>5000</v>
      </c>
      <c r="N7" s="94">
        <v>2016</v>
      </c>
      <c r="O7" s="31">
        <f t="shared" si="2"/>
        <v>4032</v>
      </c>
      <c r="AT7" s="32" t="s">
        <v>12</v>
      </c>
    </row>
    <row r="8" spans="1:46" ht="30" x14ac:dyDescent="0.25">
      <c r="A8" s="20"/>
      <c r="B8" s="39">
        <v>5</v>
      </c>
      <c r="C8" s="45" t="s">
        <v>30</v>
      </c>
      <c r="D8" s="41">
        <v>2</v>
      </c>
      <c r="E8" s="42" t="s">
        <v>20</v>
      </c>
      <c r="F8" s="43" t="s">
        <v>31</v>
      </c>
      <c r="G8" s="105"/>
      <c r="H8" s="116"/>
      <c r="I8" s="116"/>
      <c r="J8" s="44">
        <v>1600</v>
      </c>
      <c r="K8" s="28" t="e">
        <f>COUNTIF(#REF!,#REF!)</f>
        <v>#REF!</v>
      </c>
      <c r="L8" s="29">
        <f t="shared" si="0"/>
        <v>3200</v>
      </c>
      <c r="M8" s="30">
        <f t="shared" si="1"/>
        <v>3200</v>
      </c>
      <c r="N8" s="94">
        <v>1331</v>
      </c>
      <c r="O8" s="31">
        <f t="shared" si="2"/>
        <v>2662</v>
      </c>
      <c r="AT8" s="32" t="s">
        <v>13</v>
      </c>
    </row>
    <row r="9" spans="1:46" ht="30" x14ac:dyDescent="0.25">
      <c r="A9" s="20"/>
      <c r="B9" s="39">
        <v>6</v>
      </c>
      <c r="C9" s="46" t="s">
        <v>34</v>
      </c>
      <c r="D9" s="41">
        <v>1</v>
      </c>
      <c r="E9" s="42" t="s">
        <v>20</v>
      </c>
      <c r="F9" s="47" t="s">
        <v>35</v>
      </c>
      <c r="G9" s="105"/>
      <c r="H9" s="116"/>
      <c r="I9" s="116"/>
      <c r="J9" s="44">
        <v>1800</v>
      </c>
      <c r="K9" s="28" t="e">
        <f>COUNTIF(#REF!,#REF!)</f>
        <v>#REF!</v>
      </c>
      <c r="L9" s="29">
        <f t="shared" si="0"/>
        <v>1800</v>
      </c>
      <c r="M9" s="30">
        <f t="shared" si="1"/>
        <v>1800</v>
      </c>
      <c r="N9" s="94">
        <v>1683</v>
      </c>
      <c r="O9" s="31">
        <f t="shared" si="2"/>
        <v>1683</v>
      </c>
      <c r="AT9" s="48"/>
    </row>
    <row r="10" spans="1:46" ht="30.75" thickBot="1" x14ac:dyDescent="0.3">
      <c r="A10" s="20"/>
      <c r="B10" s="49">
        <v>7</v>
      </c>
      <c r="C10" s="50" t="s">
        <v>36</v>
      </c>
      <c r="D10" s="51">
        <v>1</v>
      </c>
      <c r="E10" s="52" t="s">
        <v>20</v>
      </c>
      <c r="F10" s="53" t="s">
        <v>37</v>
      </c>
      <c r="G10" s="106"/>
      <c r="H10" s="117"/>
      <c r="I10" s="117"/>
      <c r="J10" s="54">
        <v>1100</v>
      </c>
      <c r="K10" s="28" t="e">
        <f>COUNTIF(#REF!,#REF!)</f>
        <v>#REF!</v>
      </c>
      <c r="L10" s="29">
        <f t="shared" si="0"/>
        <v>1100</v>
      </c>
      <c r="M10" s="30">
        <f t="shared" si="1"/>
        <v>1100</v>
      </c>
      <c r="N10" s="94">
        <v>1011</v>
      </c>
      <c r="O10" s="31">
        <f t="shared" si="2"/>
        <v>1011</v>
      </c>
      <c r="AT10" s="48"/>
    </row>
    <row r="11" spans="1:46" ht="31.5" thickTop="1" thickBot="1" x14ac:dyDescent="0.3">
      <c r="A11" s="20" t="s">
        <v>38</v>
      </c>
      <c r="B11" s="55">
        <v>8</v>
      </c>
      <c r="C11" s="56" t="s">
        <v>40</v>
      </c>
      <c r="D11" s="57">
        <v>1</v>
      </c>
      <c r="E11" s="58" t="s">
        <v>20</v>
      </c>
      <c r="F11" s="59" t="s">
        <v>39</v>
      </c>
      <c r="G11" s="104" t="s">
        <v>68</v>
      </c>
      <c r="H11" s="115" t="s">
        <v>41</v>
      </c>
      <c r="I11" s="60" t="s">
        <v>42</v>
      </c>
      <c r="J11" s="61">
        <v>320</v>
      </c>
      <c r="K11" s="28" t="e">
        <f>COUNTIF(#REF!,#REF!)</f>
        <v>#REF!</v>
      </c>
      <c r="L11" s="29">
        <f t="shared" si="0"/>
        <v>320</v>
      </c>
      <c r="M11" s="30">
        <f t="shared" si="1"/>
        <v>320</v>
      </c>
      <c r="N11" s="94">
        <v>290</v>
      </c>
      <c r="O11" s="31">
        <f t="shared" si="2"/>
        <v>290</v>
      </c>
      <c r="AT11" s="48"/>
    </row>
    <row r="12" spans="1:46" ht="30.75" thickBot="1" x14ac:dyDescent="0.3">
      <c r="A12" s="20"/>
      <c r="B12" s="62">
        <v>9</v>
      </c>
      <c r="C12" s="63" t="s">
        <v>67</v>
      </c>
      <c r="D12" s="64">
        <v>1</v>
      </c>
      <c r="E12" s="65" t="s">
        <v>20</v>
      </c>
      <c r="F12" s="66" t="s">
        <v>66</v>
      </c>
      <c r="G12" s="106"/>
      <c r="H12" s="106"/>
      <c r="I12" s="67"/>
      <c r="J12" s="68">
        <v>650</v>
      </c>
      <c r="K12" s="28"/>
      <c r="L12" s="29">
        <f t="shared" si="0"/>
        <v>650</v>
      </c>
      <c r="M12" s="30">
        <f t="shared" si="1"/>
        <v>650</v>
      </c>
      <c r="N12" s="94">
        <v>649</v>
      </c>
      <c r="O12" s="31">
        <f t="shared" si="2"/>
        <v>649</v>
      </c>
      <c r="AT12" s="48"/>
    </row>
    <row r="13" spans="1:46" ht="61.5" thickTop="1" thickBot="1" x14ac:dyDescent="0.3">
      <c r="A13" s="20" t="s">
        <v>43</v>
      </c>
      <c r="B13" s="69">
        <v>10</v>
      </c>
      <c r="C13" s="70" t="s">
        <v>44</v>
      </c>
      <c r="D13" s="71">
        <v>2</v>
      </c>
      <c r="E13" s="72" t="s">
        <v>20</v>
      </c>
      <c r="F13" s="73" t="s">
        <v>45</v>
      </c>
      <c r="G13" s="74" t="s">
        <v>68</v>
      </c>
      <c r="H13" s="74" t="s">
        <v>46</v>
      </c>
      <c r="I13" s="74" t="s">
        <v>47</v>
      </c>
      <c r="J13" s="75">
        <v>990</v>
      </c>
      <c r="K13" s="28" t="e">
        <f>COUNTIF(#REF!,#REF!)</f>
        <v>#REF!</v>
      </c>
      <c r="L13" s="29">
        <f t="shared" si="0"/>
        <v>1980</v>
      </c>
      <c r="M13" s="30">
        <f t="shared" si="1"/>
        <v>1980</v>
      </c>
      <c r="N13" s="94">
        <v>970</v>
      </c>
      <c r="O13" s="31">
        <f t="shared" si="2"/>
        <v>1940</v>
      </c>
      <c r="AT13" s="48"/>
    </row>
    <row r="14" spans="1:46" ht="30.75" thickTop="1" x14ac:dyDescent="0.25">
      <c r="A14" s="20" t="s">
        <v>48</v>
      </c>
      <c r="B14" s="33">
        <v>11</v>
      </c>
      <c r="C14" s="76" t="s">
        <v>50</v>
      </c>
      <c r="D14" s="35">
        <v>1</v>
      </c>
      <c r="E14" s="36" t="s">
        <v>20</v>
      </c>
      <c r="F14" s="77" t="s">
        <v>49</v>
      </c>
      <c r="G14" s="108" t="s">
        <v>68</v>
      </c>
      <c r="H14" s="115" t="s">
        <v>51</v>
      </c>
      <c r="I14" s="115" t="s">
        <v>52</v>
      </c>
      <c r="J14" s="38">
        <v>2400</v>
      </c>
      <c r="K14" s="28" t="e">
        <f>COUNTIF(#REF!,#REF!)</f>
        <v>#REF!</v>
      </c>
      <c r="L14" s="29">
        <f t="shared" si="0"/>
        <v>2400</v>
      </c>
      <c r="M14" s="30">
        <f t="shared" si="1"/>
        <v>2400</v>
      </c>
      <c r="N14" s="94">
        <v>1955</v>
      </c>
      <c r="O14" s="31">
        <f t="shared" si="2"/>
        <v>1955</v>
      </c>
      <c r="AT14" s="48"/>
    </row>
    <row r="15" spans="1:46" ht="30.75" thickBot="1" x14ac:dyDescent="0.3">
      <c r="A15" s="20"/>
      <c r="B15" s="49">
        <v>12</v>
      </c>
      <c r="C15" s="50" t="s">
        <v>54</v>
      </c>
      <c r="D15" s="51">
        <v>1</v>
      </c>
      <c r="E15" s="52" t="s">
        <v>20</v>
      </c>
      <c r="F15" s="78" t="s">
        <v>53</v>
      </c>
      <c r="G15" s="106"/>
      <c r="H15" s="117"/>
      <c r="I15" s="117"/>
      <c r="J15" s="54">
        <v>3400</v>
      </c>
      <c r="K15" s="28" t="e">
        <f>COUNTIF(#REF!,#REF!)</f>
        <v>#REF!</v>
      </c>
      <c r="L15" s="29">
        <f t="shared" si="0"/>
        <v>3400</v>
      </c>
      <c r="M15" s="30">
        <f t="shared" si="1"/>
        <v>3400</v>
      </c>
      <c r="N15" s="94">
        <v>3049</v>
      </c>
      <c r="O15" s="31">
        <f t="shared" si="2"/>
        <v>3049</v>
      </c>
      <c r="AT15" s="48"/>
    </row>
    <row r="16" spans="1:46" ht="30.75" thickTop="1" x14ac:dyDescent="0.25">
      <c r="A16" s="20" t="s">
        <v>55</v>
      </c>
      <c r="B16" s="33">
        <v>13</v>
      </c>
      <c r="C16" s="79" t="s">
        <v>64</v>
      </c>
      <c r="D16" s="35">
        <v>10</v>
      </c>
      <c r="E16" s="36" t="s">
        <v>20</v>
      </c>
      <c r="F16" s="37" t="s">
        <v>63</v>
      </c>
      <c r="G16" s="104" t="s">
        <v>68</v>
      </c>
      <c r="H16" s="115" t="s">
        <v>21</v>
      </c>
      <c r="I16" s="118" t="s">
        <v>22</v>
      </c>
      <c r="J16" s="38">
        <v>3900</v>
      </c>
      <c r="K16" s="28" t="e">
        <f>COUNTIF(#REF!,#REF!)</f>
        <v>#REF!</v>
      </c>
      <c r="L16" s="29">
        <f t="shared" si="0"/>
        <v>39000</v>
      </c>
      <c r="M16" s="30">
        <f t="shared" si="1"/>
        <v>39000</v>
      </c>
      <c r="N16" s="94">
        <v>3355</v>
      </c>
      <c r="O16" s="31">
        <f t="shared" si="2"/>
        <v>33550</v>
      </c>
      <c r="AT16" s="48"/>
    </row>
    <row r="17" spans="1:46" ht="30" x14ac:dyDescent="0.25">
      <c r="A17" s="20"/>
      <c r="B17" s="39">
        <v>14</v>
      </c>
      <c r="C17" s="80" t="s">
        <v>59</v>
      </c>
      <c r="D17" s="41">
        <v>2</v>
      </c>
      <c r="E17" s="42" t="s">
        <v>20</v>
      </c>
      <c r="F17" s="81" t="s">
        <v>56</v>
      </c>
      <c r="G17" s="105"/>
      <c r="H17" s="116"/>
      <c r="I17" s="116"/>
      <c r="J17" s="44">
        <v>2400</v>
      </c>
      <c r="K17" s="28" t="e">
        <f>COUNTIF(#REF!,#REF!)</f>
        <v>#REF!</v>
      </c>
      <c r="L17" s="29">
        <f t="shared" si="0"/>
        <v>4800</v>
      </c>
      <c r="M17" s="30">
        <f t="shared" si="1"/>
        <v>4800</v>
      </c>
      <c r="N17" s="94">
        <v>1955</v>
      </c>
      <c r="O17" s="31">
        <f t="shared" si="2"/>
        <v>3910</v>
      </c>
      <c r="AT17" s="48"/>
    </row>
    <row r="18" spans="1:46" ht="30" x14ac:dyDescent="0.25">
      <c r="A18" s="20"/>
      <c r="B18" s="39">
        <v>15</v>
      </c>
      <c r="C18" s="80" t="s">
        <v>57</v>
      </c>
      <c r="D18" s="41">
        <v>2</v>
      </c>
      <c r="E18" s="42" t="s">
        <v>20</v>
      </c>
      <c r="F18" s="81" t="s">
        <v>60</v>
      </c>
      <c r="G18" s="105"/>
      <c r="H18" s="116"/>
      <c r="I18" s="116"/>
      <c r="J18" s="44">
        <v>2900</v>
      </c>
      <c r="K18" s="28" t="e">
        <f>COUNTIF(#REF!,#REF!)</f>
        <v>#REF!</v>
      </c>
      <c r="L18" s="29">
        <f t="shared" si="0"/>
        <v>5800</v>
      </c>
      <c r="M18" s="30">
        <f t="shared" si="1"/>
        <v>5800</v>
      </c>
      <c r="N18" s="94">
        <v>2455</v>
      </c>
      <c r="O18" s="31">
        <f t="shared" si="2"/>
        <v>4910</v>
      </c>
      <c r="AT18" s="48"/>
    </row>
    <row r="19" spans="1:46" ht="30" x14ac:dyDescent="0.25">
      <c r="A19" s="20"/>
      <c r="B19" s="39">
        <v>16</v>
      </c>
      <c r="C19" s="82" t="s">
        <v>65</v>
      </c>
      <c r="D19" s="41">
        <v>2</v>
      </c>
      <c r="E19" s="42" t="s">
        <v>20</v>
      </c>
      <c r="F19" s="81" t="s">
        <v>61</v>
      </c>
      <c r="G19" s="105"/>
      <c r="H19" s="116"/>
      <c r="I19" s="116"/>
      <c r="J19" s="44">
        <v>2900</v>
      </c>
      <c r="K19" s="28" t="e">
        <f>COUNTIF(#REF!,#REF!)</f>
        <v>#REF!</v>
      </c>
      <c r="L19" s="29">
        <f t="shared" si="0"/>
        <v>5800</v>
      </c>
      <c r="M19" s="30">
        <f t="shared" si="1"/>
        <v>5800</v>
      </c>
      <c r="N19" s="94">
        <v>2455</v>
      </c>
      <c r="O19" s="31">
        <f t="shared" si="2"/>
        <v>4910</v>
      </c>
      <c r="AT19" s="48"/>
    </row>
    <row r="20" spans="1:46" ht="30.75" thickBot="1" x14ac:dyDescent="0.3">
      <c r="A20" s="20"/>
      <c r="B20" s="83">
        <v>17</v>
      </c>
      <c r="C20" s="84" t="s">
        <v>58</v>
      </c>
      <c r="D20" s="85">
        <v>2</v>
      </c>
      <c r="E20" s="86" t="s">
        <v>20</v>
      </c>
      <c r="F20" s="87" t="s">
        <v>62</v>
      </c>
      <c r="G20" s="107"/>
      <c r="H20" s="119"/>
      <c r="I20" s="119"/>
      <c r="J20" s="88">
        <v>2900</v>
      </c>
      <c r="K20" s="28" t="e">
        <f>COUNTIF(#REF!,#REF!)</f>
        <v>#REF!</v>
      </c>
      <c r="L20" s="29">
        <f t="shared" si="0"/>
        <v>5800</v>
      </c>
      <c r="M20" s="30">
        <f t="shared" si="1"/>
        <v>5800</v>
      </c>
      <c r="N20" s="94">
        <v>2455</v>
      </c>
      <c r="O20" s="31">
        <f t="shared" si="2"/>
        <v>4910</v>
      </c>
      <c r="AT20" s="48"/>
    </row>
    <row r="21" spans="1:46" ht="30" customHeight="1" thickBot="1" x14ac:dyDescent="0.35">
      <c r="B21" s="112" t="s">
        <v>74</v>
      </c>
      <c r="C21" s="113"/>
      <c r="D21" s="113"/>
      <c r="E21" s="113"/>
      <c r="F21" s="113"/>
      <c r="G21" s="113"/>
      <c r="H21" s="113"/>
      <c r="I21" s="114"/>
      <c r="J21" s="109">
        <f>SUM(O4:O20)</f>
        <v>73114</v>
      </c>
      <c r="K21" s="110"/>
      <c r="L21" s="110"/>
      <c r="M21" s="110"/>
      <c r="N21" s="110"/>
      <c r="O21" s="111"/>
      <c r="AT21" s="89"/>
    </row>
    <row r="22" spans="1:46" ht="18.75" x14ac:dyDescent="0.25">
      <c r="C22" s="90"/>
      <c r="F22" s="91"/>
      <c r="K22" s="92" t="e">
        <f>COUNTIF(#REF!,#REF!)</f>
        <v>#REF!</v>
      </c>
      <c r="AT22" s="93"/>
    </row>
    <row r="23" spans="1:46" ht="15.75" x14ac:dyDescent="0.25">
      <c r="B23" s="95"/>
      <c r="C23" s="96"/>
      <c r="D23" s="97"/>
      <c r="E23" s="96"/>
      <c r="F23" s="98"/>
      <c r="G23" s="96"/>
      <c r="H23" s="95"/>
      <c r="I23" s="95"/>
      <c r="J23" s="99"/>
      <c r="K23" s="92" t="e">
        <f>COUNTIF(#REF!,#REF!)</f>
        <v>#REF!</v>
      </c>
      <c r="AT23" s="93"/>
    </row>
    <row r="24" spans="1:46" ht="15.75" x14ac:dyDescent="0.25">
      <c r="B24" s="100" t="s">
        <v>75</v>
      </c>
      <c r="C24" s="101"/>
      <c r="D24" s="101"/>
      <c r="E24" s="101"/>
      <c r="F24" s="101"/>
      <c r="G24" s="101"/>
      <c r="H24" s="101"/>
      <c r="I24" s="101"/>
      <c r="J24" s="101"/>
      <c r="K24" s="92" t="e">
        <f>COUNTIF(#REF!,#REF!)</f>
        <v>#REF!</v>
      </c>
      <c r="AT24" s="93"/>
    </row>
    <row r="25" spans="1:46" ht="15.75" x14ac:dyDescent="0.25">
      <c r="K25" s="92" t="e">
        <f>COUNTIF(#REF!,#REF!)</f>
        <v>#REF!</v>
      </c>
      <c r="AT25" s="93"/>
    </row>
    <row r="26" spans="1:46" ht="15.75" x14ac:dyDescent="0.25">
      <c r="K26" s="92" t="e">
        <f>COUNTIF(#REF!,#REF!)</f>
        <v>#REF!</v>
      </c>
      <c r="AT26" s="93"/>
    </row>
    <row r="27" spans="1:46" ht="15.75" x14ac:dyDescent="0.25">
      <c r="K27" s="92" t="e">
        <f>COUNTIF(#REF!,#REF!)</f>
        <v>#REF!</v>
      </c>
      <c r="AT27" s="93"/>
    </row>
    <row r="28" spans="1:46" ht="15.75" x14ac:dyDescent="0.25">
      <c r="K28" s="92" t="e">
        <f>COUNTIF(#REF!,#REF!)</f>
        <v>#REF!</v>
      </c>
      <c r="AT28" s="93"/>
    </row>
    <row r="29" spans="1:46" ht="15.75" x14ac:dyDescent="0.25">
      <c r="K29" s="92" t="e">
        <f>COUNTIF(#REF!,#REF!)</f>
        <v>#REF!</v>
      </c>
      <c r="AT29" s="89"/>
    </row>
    <row r="30" spans="1:46" ht="15.75" x14ac:dyDescent="0.25">
      <c r="K30" s="92" t="e">
        <f>COUNTIF(#REF!,#REF!)</f>
        <v>#REF!</v>
      </c>
      <c r="AT30" s="89"/>
    </row>
    <row r="31" spans="1:46" ht="15.75" x14ac:dyDescent="0.25">
      <c r="K31" s="92" t="e">
        <f>COUNTIF(#REF!,#REF!)</f>
        <v>#REF!</v>
      </c>
      <c r="AT31" s="89"/>
    </row>
    <row r="32" spans="1:46" ht="15.75" x14ac:dyDescent="0.25">
      <c r="K32" s="92" t="e">
        <f>COUNTIF(#REF!,#REF!)</f>
        <v>#REF!</v>
      </c>
      <c r="AT32" s="89"/>
    </row>
    <row r="33" spans="11:46" ht="15.75" x14ac:dyDescent="0.25">
      <c r="K33" s="92" t="e">
        <f>COUNTIF(#REF!,#REF!)</f>
        <v>#REF!</v>
      </c>
      <c r="AT33" s="89"/>
    </row>
    <row r="34" spans="11:46" ht="15.75" x14ac:dyDescent="0.25">
      <c r="K34" s="92" t="e">
        <f>COUNTIF(#REF!,#REF!)</f>
        <v>#REF!</v>
      </c>
      <c r="AT34" s="89"/>
    </row>
    <row r="35" spans="11:46" ht="15.75" x14ac:dyDescent="0.25">
      <c r="AT35" s="93"/>
    </row>
    <row r="36" spans="11:46" ht="15.75" x14ac:dyDescent="0.25">
      <c r="AT36" s="93"/>
    </row>
    <row r="37" spans="11:46" ht="15.75" x14ac:dyDescent="0.25">
      <c r="AT37" s="93"/>
    </row>
    <row r="38" spans="11:46" ht="15.75" x14ac:dyDescent="0.25">
      <c r="AT38" s="93"/>
    </row>
    <row r="39" spans="11:46" ht="15.75" x14ac:dyDescent="0.25">
      <c r="AT39" s="93"/>
    </row>
    <row r="40" spans="11:46" ht="15.75" x14ac:dyDescent="0.25">
      <c r="AT40" s="93"/>
    </row>
    <row r="41" spans="11:46" ht="15.75" x14ac:dyDescent="0.25">
      <c r="AT41" s="93"/>
    </row>
    <row r="42" spans="11:46" ht="15.75" x14ac:dyDescent="0.25">
      <c r="AT42" s="93"/>
    </row>
    <row r="43" spans="11:46" ht="15.75" x14ac:dyDescent="0.25">
      <c r="AT43" s="93"/>
    </row>
    <row r="44" spans="11:46" ht="15.75" x14ac:dyDescent="0.25">
      <c r="AT44" s="89"/>
    </row>
    <row r="45" spans="11:46" ht="15.75" x14ac:dyDescent="0.25">
      <c r="AT45" s="89"/>
    </row>
    <row r="46" spans="11:46" ht="15.75" x14ac:dyDescent="0.25">
      <c r="AT46" s="89"/>
    </row>
    <row r="47" spans="11:46" ht="15.75" x14ac:dyDescent="0.25">
      <c r="AT47" s="89"/>
    </row>
    <row r="48" spans="11:46" ht="15.75" x14ac:dyDescent="0.25">
      <c r="AT48" s="89"/>
    </row>
    <row r="49" spans="46:46" ht="15.75" x14ac:dyDescent="0.25">
      <c r="AT49" s="89"/>
    </row>
    <row r="50" spans="46:46" ht="15.75" x14ac:dyDescent="0.25">
      <c r="AT50" s="89"/>
    </row>
    <row r="51" spans="46:46" ht="15.75" x14ac:dyDescent="0.25">
      <c r="AT51" s="89"/>
    </row>
    <row r="52" spans="46:46" ht="15.75" x14ac:dyDescent="0.25">
      <c r="AT52" s="89"/>
    </row>
    <row r="53" spans="46:46" ht="15.75" x14ac:dyDescent="0.25">
      <c r="AT53" s="89"/>
    </row>
    <row r="54" spans="46:46" ht="15.75" x14ac:dyDescent="0.25">
      <c r="AT54" s="89"/>
    </row>
    <row r="55" spans="46:46" ht="15.75" x14ac:dyDescent="0.25">
      <c r="AT55" s="89"/>
    </row>
    <row r="56" spans="46:46" ht="15.75" x14ac:dyDescent="0.25">
      <c r="AT56" s="89"/>
    </row>
    <row r="57" spans="46:46" ht="15.75" x14ac:dyDescent="0.25">
      <c r="AT57" s="89"/>
    </row>
    <row r="58" spans="46:46" ht="15.75" x14ac:dyDescent="0.25">
      <c r="AT58" s="89"/>
    </row>
    <row r="59" spans="46:46" ht="15.75" x14ac:dyDescent="0.25">
      <c r="AT59" s="89"/>
    </row>
    <row r="60" spans="46:46" ht="15.75" x14ac:dyDescent="0.25">
      <c r="AT60" s="89"/>
    </row>
    <row r="61" spans="46:46" ht="15.75" x14ac:dyDescent="0.25">
      <c r="AT61" s="89"/>
    </row>
    <row r="62" spans="46:46" ht="15.75" x14ac:dyDescent="0.25">
      <c r="AT62" s="89"/>
    </row>
    <row r="63" spans="46:46" ht="15.75" x14ac:dyDescent="0.25">
      <c r="AT63" s="89"/>
    </row>
    <row r="64" spans="46:46" ht="15.75" x14ac:dyDescent="0.25">
      <c r="AT64" s="89"/>
    </row>
    <row r="65" spans="46:46" ht="15.75" x14ac:dyDescent="0.25">
      <c r="AT65" s="89"/>
    </row>
    <row r="66" spans="46:46" ht="15.75" x14ac:dyDescent="0.25">
      <c r="AT66" s="89"/>
    </row>
    <row r="67" spans="46:46" ht="15.75" x14ac:dyDescent="0.25">
      <c r="AT67" s="89"/>
    </row>
    <row r="68" spans="46:46" ht="15.75" x14ac:dyDescent="0.25">
      <c r="AT68" s="89"/>
    </row>
    <row r="69" spans="46:46" ht="15.75" x14ac:dyDescent="0.25">
      <c r="AT69" s="89"/>
    </row>
    <row r="70" spans="46:46" ht="15.75" x14ac:dyDescent="0.25">
      <c r="AT70" s="89"/>
    </row>
    <row r="71" spans="46:46" ht="15.75" x14ac:dyDescent="0.25">
      <c r="AT71" s="89"/>
    </row>
    <row r="72" spans="46:46" ht="15.75" x14ac:dyDescent="0.25">
      <c r="AT72" s="89"/>
    </row>
    <row r="73" spans="46:46" ht="15.75" x14ac:dyDescent="0.25">
      <c r="AT73" s="89"/>
    </row>
    <row r="74" spans="46:46" ht="15.75" x14ac:dyDescent="0.25">
      <c r="AT74" s="89"/>
    </row>
    <row r="75" spans="46:46" ht="15.75" x14ac:dyDescent="0.25">
      <c r="AT75" s="89"/>
    </row>
    <row r="76" spans="46:46" ht="15.75" x14ac:dyDescent="0.25">
      <c r="AT76" s="89"/>
    </row>
    <row r="77" spans="46:46" ht="15.75" x14ac:dyDescent="0.25">
      <c r="AT77" s="89"/>
    </row>
    <row r="78" spans="46:46" ht="15.75" x14ac:dyDescent="0.25">
      <c r="AT78" s="89"/>
    </row>
    <row r="79" spans="46:46" ht="15.75" x14ac:dyDescent="0.25">
      <c r="AT79" s="89"/>
    </row>
    <row r="80" spans="46:46" ht="15.75" x14ac:dyDescent="0.25">
      <c r="AT80" s="89"/>
    </row>
    <row r="81" spans="46:46" ht="15.75" x14ac:dyDescent="0.25">
      <c r="AT81" s="89"/>
    </row>
    <row r="82" spans="46:46" ht="15.75" x14ac:dyDescent="0.25">
      <c r="AT82" s="89"/>
    </row>
    <row r="83" spans="46:46" ht="15.75" x14ac:dyDescent="0.25">
      <c r="AT83" s="89"/>
    </row>
    <row r="84" spans="46:46" ht="15.75" x14ac:dyDescent="0.25">
      <c r="AT84" s="89"/>
    </row>
    <row r="85" spans="46:46" ht="15.75" x14ac:dyDescent="0.25">
      <c r="AT85" s="89"/>
    </row>
    <row r="86" spans="46:46" ht="15.75" x14ac:dyDescent="0.25">
      <c r="AT86" s="89"/>
    </row>
    <row r="87" spans="46:46" ht="15.75" x14ac:dyDescent="0.25">
      <c r="AT87" s="89"/>
    </row>
    <row r="88" spans="46:46" ht="15.75" x14ac:dyDescent="0.25">
      <c r="AT88" s="89"/>
    </row>
    <row r="89" spans="46:46" ht="15.75" x14ac:dyDescent="0.25">
      <c r="AT89" s="89"/>
    </row>
    <row r="90" spans="46:46" ht="15.75" x14ac:dyDescent="0.25">
      <c r="AT90" s="89"/>
    </row>
    <row r="91" spans="46:46" ht="15.75" x14ac:dyDescent="0.25">
      <c r="AT91" s="89"/>
    </row>
    <row r="92" spans="46:46" ht="15.75" x14ac:dyDescent="0.25">
      <c r="AT92" s="89"/>
    </row>
    <row r="93" spans="46:46" ht="15.75" x14ac:dyDescent="0.25">
      <c r="AT93" s="89"/>
    </row>
    <row r="94" spans="46:46" ht="15.75" x14ac:dyDescent="0.25">
      <c r="AT94" s="89"/>
    </row>
    <row r="95" spans="46:46" ht="15.75" x14ac:dyDescent="0.25">
      <c r="AT95" s="89"/>
    </row>
    <row r="96" spans="46:46" ht="15.75" x14ac:dyDescent="0.25">
      <c r="AT96" s="89"/>
    </row>
    <row r="97" spans="46:46" ht="15.75" x14ac:dyDescent="0.25">
      <c r="AT97" s="89"/>
    </row>
    <row r="98" spans="46:46" ht="15.75" x14ac:dyDescent="0.25">
      <c r="AT98" s="89"/>
    </row>
    <row r="99" spans="46:46" ht="15.75" x14ac:dyDescent="0.25">
      <c r="AT99" s="89"/>
    </row>
    <row r="100" spans="46:46" ht="15.75" x14ac:dyDescent="0.25">
      <c r="AT100" s="89"/>
    </row>
    <row r="101" spans="46:46" ht="15.75" x14ac:dyDescent="0.25">
      <c r="AT101" s="89"/>
    </row>
    <row r="102" spans="46:46" ht="15.75" x14ac:dyDescent="0.25">
      <c r="AT102" s="89"/>
    </row>
    <row r="103" spans="46:46" ht="15.75" x14ac:dyDescent="0.25">
      <c r="AT103" s="89"/>
    </row>
    <row r="104" spans="46:46" ht="15.75" x14ac:dyDescent="0.25">
      <c r="AT104" s="89"/>
    </row>
    <row r="105" spans="46:46" ht="15.75" x14ac:dyDescent="0.25">
      <c r="AT105" s="89"/>
    </row>
    <row r="106" spans="46:46" ht="15.75" x14ac:dyDescent="0.25">
      <c r="AT106" s="89"/>
    </row>
    <row r="107" spans="46:46" ht="15.75" x14ac:dyDescent="0.25">
      <c r="AT107" s="89"/>
    </row>
    <row r="108" spans="46:46" ht="15.75" x14ac:dyDescent="0.25">
      <c r="AT108" s="89"/>
    </row>
    <row r="109" spans="46:46" ht="15.75" x14ac:dyDescent="0.25">
      <c r="AT109" s="89"/>
    </row>
    <row r="110" spans="46:46" ht="15.75" x14ac:dyDescent="0.25">
      <c r="AT110" s="89"/>
    </row>
    <row r="111" spans="46:46" ht="15.75" x14ac:dyDescent="0.25">
      <c r="AT111" s="89"/>
    </row>
    <row r="112" spans="46:46" ht="15.75" x14ac:dyDescent="0.25">
      <c r="AT112" s="89"/>
    </row>
    <row r="113" spans="46:46" ht="15.75" x14ac:dyDescent="0.25">
      <c r="AT113" s="89"/>
    </row>
    <row r="114" spans="46:46" ht="15.75" x14ac:dyDescent="0.25">
      <c r="AT114" s="89"/>
    </row>
    <row r="115" spans="46:46" ht="15.75" x14ac:dyDescent="0.25">
      <c r="AT115" s="89"/>
    </row>
    <row r="116" spans="46:46" ht="15.75" x14ac:dyDescent="0.25">
      <c r="AT116" s="89"/>
    </row>
    <row r="117" spans="46:46" ht="15.75" x14ac:dyDescent="0.25">
      <c r="AT117" s="89"/>
    </row>
    <row r="118" spans="46:46" ht="15.75" x14ac:dyDescent="0.25">
      <c r="AT118" s="89"/>
    </row>
    <row r="119" spans="46:46" ht="15.75" x14ac:dyDescent="0.25">
      <c r="AT119" s="89"/>
    </row>
    <row r="120" spans="46:46" ht="15.75" x14ac:dyDescent="0.25">
      <c r="AT120" s="89"/>
    </row>
    <row r="121" spans="46:46" ht="15.75" x14ac:dyDescent="0.25">
      <c r="AT121" s="89"/>
    </row>
    <row r="122" spans="46:46" ht="15.75" x14ac:dyDescent="0.25">
      <c r="AT122" s="89"/>
    </row>
    <row r="123" spans="46:46" ht="15.75" x14ac:dyDescent="0.25">
      <c r="AT123" s="89"/>
    </row>
    <row r="124" spans="46:46" ht="15.75" x14ac:dyDescent="0.25">
      <c r="AT124" s="89"/>
    </row>
    <row r="125" spans="46:46" ht="15.75" x14ac:dyDescent="0.25">
      <c r="AT125" s="89"/>
    </row>
    <row r="126" spans="46:46" ht="15.75" x14ac:dyDescent="0.25">
      <c r="AT126" s="89"/>
    </row>
    <row r="127" spans="46:46" ht="15.75" x14ac:dyDescent="0.25">
      <c r="AT127" s="89"/>
    </row>
    <row r="128" spans="46:46" ht="15.75" x14ac:dyDescent="0.25">
      <c r="AT128" s="89"/>
    </row>
    <row r="129" spans="46:46" ht="15.75" x14ac:dyDescent="0.25">
      <c r="AT129" s="89"/>
    </row>
    <row r="130" spans="46:46" ht="15.75" x14ac:dyDescent="0.25">
      <c r="AT130" s="89"/>
    </row>
    <row r="131" spans="46:46" ht="15.75" x14ac:dyDescent="0.25">
      <c r="AT131" s="89"/>
    </row>
    <row r="132" spans="46:46" ht="15.75" x14ac:dyDescent="0.25">
      <c r="AT132" s="89"/>
    </row>
    <row r="133" spans="46:46" ht="15.75" x14ac:dyDescent="0.25">
      <c r="AT133" s="89"/>
    </row>
    <row r="134" spans="46:46" ht="15.75" x14ac:dyDescent="0.25">
      <c r="AT134" s="89"/>
    </row>
    <row r="135" spans="46:46" ht="15.75" x14ac:dyDescent="0.25">
      <c r="AT135" s="89"/>
    </row>
    <row r="136" spans="46:46" ht="15.75" x14ac:dyDescent="0.25">
      <c r="AT136" s="89"/>
    </row>
    <row r="137" spans="46:46" ht="15.75" x14ac:dyDescent="0.25">
      <c r="AT137" s="89"/>
    </row>
    <row r="138" spans="46:46" ht="15.75" x14ac:dyDescent="0.25">
      <c r="AT138" s="89"/>
    </row>
    <row r="139" spans="46:46" ht="15.75" x14ac:dyDescent="0.25">
      <c r="AT139" s="89"/>
    </row>
    <row r="140" spans="46:46" ht="15.75" x14ac:dyDescent="0.25">
      <c r="AT140" s="89"/>
    </row>
    <row r="141" spans="46:46" ht="15.75" x14ac:dyDescent="0.25">
      <c r="AT141" s="89"/>
    </row>
    <row r="142" spans="46:46" ht="15.75" x14ac:dyDescent="0.25">
      <c r="AT142" s="89"/>
    </row>
    <row r="143" spans="46:46" ht="15.75" x14ac:dyDescent="0.25">
      <c r="AT143" s="89"/>
    </row>
    <row r="144" spans="46:46" ht="15.75" x14ac:dyDescent="0.25">
      <c r="AT144" s="89"/>
    </row>
    <row r="145" spans="46:46" ht="15.75" x14ac:dyDescent="0.25">
      <c r="AT145" s="89"/>
    </row>
    <row r="146" spans="46:46" ht="15.75" x14ac:dyDescent="0.25">
      <c r="AT146" s="89"/>
    </row>
    <row r="147" spans="46:46" ht="15.75" x14ac:dyDescent="0.25">
      <c r="AT147" s="89"/>
    </row>
    <row r="148" spans="46:46" ht="15.75" x14ac:dyDescent="0.25">
      <c r="AT148" s="89"/>
    </row>
    <row r="149" spans="46:46" ht="15.75" x14ac:dyDescent="0.25">
      <c r="AT149" s="89"/>
    </row>
    <row r="150" spans="46:46" ht="15.75" x14ac:dyDescent="0.25">
      <c r="AT150" s="89"/>
    </row>
  </sheetData>
  <sheetProtection password="F79C" sheet="1" objects="1" scenarios="1" selectLockedCells="1"/>
  <mergeCells count="15">
    <mergeCell ref="B24:J24"/>
    <mergeCell ref="B1:H1"/>
    <mergeCell ref="G5:G10"/>
    <mergeCell ref="G16:G20"/>
    <mergeCell ref="G14:G15"/>
    <mergeCell ref="G11:G12"/>
    <mergeCell ref="J21:O21"/>
    <mergeCell ref="B21:I21"/>
    <mergeCell ref="H5:H10"/>
    <mergeCell ref="I5:I10"/>
    <mergeCell ref="H11:H12"/>
    <mergeCell ref="H14:H15"/>
    <mergeCell ref="H16:H20"/>
    <mergeCell ref="I16:I20"/>
    <mergeCell ref="I14:I15"/>
  </mergeCells>
  <conditionalFormatting sqref="K4:K20 K22:K34 J21">
    <cfRule type="cellIs" dxfId="0" priority="1" operator="greaterThan">
      <formula>1</formula>
    </cfRule>
  </conditionalFormatting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cols>
    <col min="1" max="1" width="118.7109375" customWidth="1"/>
  </cols>
  <sheetData>
    <row r="1" spans="1:2" ht="318.75" x14ac:dyDescent="0.25">
      <c r="A1" s="1" t="s">
        <v>14</v>
      </c>
      <c r="B1" s="1"/>
    </row>
    <row r="2" spans="1:2" ht="21" x14ac:dyDescent="0.25">
      <c r="A2" s="2" t="s">
        <v>15</v>
      </c>
      <c r="B2" s="3"/>
    </row>
  </sheetData>
  <pageMargins left="0.7" right="0.7" top="0.78740157499999996" bottom="0.78740157499999996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kQXbNGIPiSRuAUURm16wF+AHINo=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1TOzfu+iAAVdx7AXwlO4hr7PSdY=</DigestValue>
    </Reference>
  </SignedInfo>
  <SignatureValue>MRs2UoSp+IOf9s+T4Jnfvv9dKXslJlNi06jd/yrtsJhJ9Sb8hg1rOiWcHCKG+txCU9ZD5pO33h6s
6zg5QG3XaJlg/9c06WSVKJQe/rWVO/3Bvshln88KWh08jcBfhNRAnoIQU8RQmJ4wY9+tBxqyOqlH
WiyNgxtqE5aBQZ8Z9apf4sYgjAWiqvbIRRm4i/BTsTrWdkBvwc09WxYOjxlNP+hxkFpy+TZ+rAdI
OupKjERrPvEpkMet+d5R6IZerl/9R5nTm51wVDpTMn3i8ewZXqCTHRChsmEVs4U8WvffwOSNzK9n
YoyZMiec+X319XiHpgDrC9PkEFyD0K+CcIYRgw==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Cj3t10hwGLo6QqOBiWAFEsSp/OE=</DigestValue>
      </Reference>
      <Reference URI="/xl/drawings/drawing1.xml?ContentType=application/vnd.openxmlformats-officedocument.drawing+xml">
        <DigestMethod Algorithm="http://www.w3.org/2000/09/xmldsig#sha1"/>
        <DigestValue>j8/B0UPBOJ9f/Yej+YAIz+LvO24=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sharedStrings.xml?ContentType=application/vnd.openxmlformats-officedocument.spreadsheetml.sharedStrings+xml">
        <DigestMethod Algorithm="http://www.w3.org/2000/09/xmldsig#sha1"/>
        <DigestValue>uCfdg0qpDGUucZYxEdb8oj8/wRM=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worksheets/sheet1.xml?ContentType=application/vnd.openxmlformats-officedocument.spreadsheetml.worksheet+xml">
        <DigestMethod Algorithm="http://www.w3.org/2000/09/xmldsig#sha1"/>
        <DigestValue>6aenDspkG8vX6I/XH0GT4Gis5lQ=</DigestValue>
      </Reference>
      <Reference URI="/xl/worksheets/sheet2.xml?ContentType=application/vnd.openxmlformats-officedocument.spreadsheetml.worksheet+xml">
        <DigestMethod Algorithm="http://www.w3.org/2000/09/xmldsig#sha1"/>
        <DigestValue>0ZaDzQivgZIfXTQh5Kq8UbRc6ak=</DigestValue>
      </Reference>
      <Reference URI="/xl/workbook.xml?ContentType=application/vnd.openxmlformats-officedocument.spreadsheetml.sheet.main+xml">
        <DigestMethod Algorithm="http://www.w3.org/2000/09/xmldsig#sha1"/>
        <DigestValue>GQNCpPtBm33kbaFC7IArxICmmB8=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styles.xml?ContentType=application/vnd.openxmlformats-officedocument.spreadsheetml.styles+xml">
        <DigestMethod Algorithm="http://www.w3.org/2000/09/xmldsig#sha1"/>
        <DigestValue>1p9LRMILCfUJg0oMr0MfxWfmFb8=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</Manifest>
    <SignatureProperties>
      <SignatureProperty Id="idSignatureTime" Target="#idPackageSignature">
        <mdssi:SignatureTime>
          <mdssi:Format>YYYY-MM-DDThh:mm:ssTZD</mdssi:Format>
          <mdssi:Value>2015-03-03T11:54:11Z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2015-03-03T11:54:11Z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DATA</vt:lpstr>
      <vt:lpstr>Std.podmínky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2014-04-25T09:18:13Z</cp:lastPrinted>
  <dcterms:created xsi:type="dcterms:W3CDTF">2014-03-05T12:43:32Z</dcterms:created>
  <dcterms:modified xsi:type="dcterms:W3CDTF">2015-03-03T11:54:11Z</dcterms:modified>
</cp:coreProperties>
</file>