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90" windowWidth="17490" windowHeight="8970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<sst xmlns="http://schemas.openxmlformats.org/spreadsheetml/2006/main" count="100" uniqueCount="68">
  <si>
    <t>Název</t>
  </si>
  <si>
    <t>Množství</t>
  </si>
  <si>
    <t>Popis</t>
  </si>
  <si>
    <t>Typ položky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</si>
  <si>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</si>
  <si>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</si>
  <si>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</si>
  <si>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</si>
  <si>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</si>
  <si>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</si>
  <si>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</si>
  <si>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</si>
  <si>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 do tiskárny HP CP1525n</t>
  </si>
  <si>
    <t>ks</t>
  </si>
  <si>
    <t>Teslova 9,Plzeň</t>
  </si>
  <si>
    <t>Toner do tiskárny HP CP4525</t>
  </si>
  <si>
    <t>Teslova 5b,Plzeň</t>
  </si>
  <si>
    <t>originální toner HP CE262A,výtěžnost 11000 stran</t>
  </si>
  <si>
    <t>originální toner HP CE261A,výtěžnost 11000 stran</t>
  </si>
  <si>
    <t>originální toner HP CE263A,výtěžnost 11000 stran</t>
  </si>
  <si>
    <t>originální toner HP CE323A,výtěžnost 1300 stran</t>
  </si>
  <si>
    <t>originální toner HP CE322A,výtěžnost 1300 stran</t>
  </si>
  <si>
    <t>originální toner HP CE321A,výtěžnost 1300 stran</t>
  </si>
  <si>
    <t>originální toner HP CE320A,výtěžnost 2000 stran</t>
  </si>
  <si>
    <t>originální toner HP CE260X,výtěžnost 17000 stran</t>
  </si>
  <si>
    <t>Toner do tiskárny HP 1320n</t>
  </si>
  <si>
    <t>Univerzitní 18,Plzeň</t>
  </si>
  <si>
    <t>Toner do tiskárny HP P1566</t>
  </si>
  <si>
    <t>Toner do tiskárny HP P1566 duel</t>
  </si>
  <si>
    <t>originální toner HP CE278AD,výtěžnost 2x2100 stran</t>
  </si>
  <si>
    <t>Univerzitní 22,Plzeň</t>
  </si>
  <si>
    <t>Toner do tiskárny HP 1200</t>
  </si>
  <si>
    <t>Toner do tiskárny HP 1100</t>
  </si>
  <si>
    <t>originální toner HP C4092A,výtěžnost 2500 stran</t>
  </si>
  <si>
    <t>Toner do tiskárny HP 3030</t>
  </si>
  <si>
    <t>originální toner HP Q2612A,výtěžnost 2000 stran</t>
  </si>
  <si>
    <t>originální toner HP C7115A,výtěžnost 2500 stran</t>
  </si>
  <si>
    <t>originální toner HP Q5949X,výtěžnost 6000 stran</t>
  </si>
  <si>
    <t>originální toner HP CE278A,výtěžnost 2100 stran</t>
  </si>
  <si>
    <t>Toner do tiskárny HP P4515X</t>
  </si>
  <si>
    <t>originální toner HP CC364X,výtěžnost 24000 stran</t>
  </si>
  <si>
    <t>Univerzitní 8,Plzeň</t>
  </si>
  <si>
    <t>Toner do tiskárny HP P2055dn</t>
  </si>
  <si>
    <t>originální toner HP CE505A,výtěžnost 2300 stran</t>
  </si>
  <si>
    <t>samostatná faktura</t>
  </si>
  <si>
    <t>Tonery - 005 - 2015 - HP</t>
  </si>
  <si>
    <t>Šafránek NTC,
tel. 377 634 792</t>
  </si>
  <si>
    <t>Sedláček NTC,
tel. 377 634 707</t>
  </si>
  <si>
    <t>Přibáňová UK-AZ,
tel. 377 637 743</t>
  </si>
  <si>
    <t>Šebesta KKY, 
tel. 377 631 333</t>
  </si>
  <si>
    <t>Flídr KKY, 
tel. 377 631 333</t>
  </si>
  <si>
    <t>Štěrbová KMM,
tel. 377 631 333</t>
  </si>
  <si>
    <t>Beránková PER,
tel. 377 631 254</t>
  </si>
  <si>
    <t>Martínek UK, 
tel. 377 637 755</t>
  </si>
  <si>
    <t>[DOPLNÍ UCHAZEČ]</t>
  </si>
  <si>
    <t>Maximální jednotková cena v Kč bez DPH</t>
  </si>
  <si>
    <t>Nabídková cena CELKEM 
v Kč bez DPH</t>
  </si>
  <si>
    <t>Celková nabídková cena v Kč bez DPH</t>
  </si>
  <si>
    <t>Kontaktní osoba k převzetí zboží / tel.</t>
  </si>
  <si>
    <t>Informace pro uchazeče</t>
  </si>
  <si>
    <t>"NEVYHOVUJE" ve sloupci nazvaném: "Cena za MJ VYHOVUJE = OK / NEVYHOVUJE" a v sektoru nazvaném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nebo v sektoru "Nabídková cena celkem VYHOVUJE = OK / NEVYHOVUJE" výše uvedený text - "NEVYHOVUJE", znamená to překročení stanovené maximální nepřekročitelné nabídkové ceny (uvedené v čl. 6.3 Výzvy k podání nabídek) a to znamená nesplnění podmínek stanovených Zadavatelem - podle ust. § 76 odst. 1 Zákona bude nabídka při posouzení vyřazena.</t>
  </si>
  <si>
    <t xml:space="preserve">Předpokládaná hodnota veřejné zakázky </t>
  </si>
  <si>
    <t>Maximální (nepřekročitelná) celková nabídková cena  
v Kč BEZ DPH</t>
  </si>
  <si>
    <t>Nabídková cena celkem 
VYHOVUJE = OK / NEVYHOVUJE</t>
  </si>
  <si>
    <t>Priloha_c._1_KS_cast_2 - T - 005 - 2015</t>
  </si>
  <si>
    <t>Cena za MJ 
VYHOVUJE = OK / NEVYHOVUJE</t>
  </si>
  <si>
    <t>Cena za měrnou jednotku 
v Kč bez DPH</t>
  </si>
  <si>
    <t>Měrná jednotka 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</si>
</sst>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4E59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ck"/>
      <right style="thick"/>
      <top style="medium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thick"/>
      <top style="medium"/>
      <bottom style="double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double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medium"/>
      <right style="medium"/>
      <top style="double"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49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horizontal="right" vertical="center" indent="1"/>
      <protection/>
    </xf>
    <xf numFmtId="164" fontId="4" fillId="0" borderId="6" xfId="0" applyNumberFormat="1" applyFont="1" applyBorder="1" applyAlignment="1" applyProtection="1">
      <alignment horizontal="right" vertical="center" indent="1"/>
      <protection/>
    </xf>
    <xf numFmtId="164" fontId="4" fillId="0" borderId="7" xfId="0" applyNumberFormat="1" applyFont="1" applyBorder="1" applyAlignment="1" applyProtection="1">
      <alignment horizontal="right" vertical="center" indent="1"/>
      <protection/>
    </xf>
    <xf numFmtId="164" fontId="4" fillId="0" borderId="8" xfId="0" applyNumberFormat="1" applyFont="1" applyBorder="1" applyAlignment="1" applyProtection="1">
      <alignment horizontal="right" vertical="center" indent="1"/>
      <protection/>
    </xf>
    <xf numFmtId="49" fontId="2" fillId="3" borderId="9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Protection="1"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top" wrapText="1"/>
      <protection/>
    </xf>
    <xf numFmtId="164" fontId="0" fillId="0" borderId="17" xfId="0" applyNumberFormat="1" applyFont="1" applyBorder="1" applyAlignment="1" applyProtection="1">
      <alignment horizontal="right" vertical="center" indent="1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vertical="top" wrapText="1"/>
      <protection/>
    </xf>
    <xf numFmtId="164" fontId="0" fillId="0" borderId="19" xfId="0" applyNumberFormat="1" applyFont="1" applyBorder="1" applyAlignment="1" applyProtection="1">
      <alignment horizontal="right" vertical="center" indent="1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Border="1" applyAlignment="1" applyProtection="1">
      <alignment horizontal="right" vertical="center" indent="1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4" fontId="0" fillId="0" borderId="25" xfId="0" applyNumberFormat="1" applyFont="1" applyBorder="1" applyAlignment="1" applyProtection="1">
      <alignment horizontal="right" vertical="center" indent="1"/>
      <protection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horizontal="right" vertical="center" inden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28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164" fontId="0" fillId="2" borderId="30" xfId="0" applyNumberFormat="1" applyFill="1" applyBorder="1" applyAlignment="1" applyProtection="1">
      <alignment horizontal="right" vertical="center" indent="1"/>
      <protection locked="0"/>
    </xf>
    <xf numFmtId="164" fontId="0" fillId="2" borderId="31" xfId="0" applyNumberFormat="1" applyFill="1" applyBorder="1" applyAlignment="1" applyProtection="1">
      <alignment horizontal="right" vertical="center" inden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vertical="top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0" fillId="0" borderId="20" xfId="0" applyNumberFormat="1" applyFill="1" applyBorder="1" applyAlignment="1" applyProtection="1">
      <alignment vertical="top" wrapText="1"/>
      <protection/>
    </xf>
    <xf numFmtId="49" fontId="0" fillId="0" borderId="22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164" fontId="7" fillId="0" borderId="40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42" xfId="0" applyNumberForma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9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43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57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9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74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9525</xdr:rowOff>
    </xdr:from>
    <xdr:to>
      <xdr:col>42</xdr:col>
      <xdr:colOff>190500</xdr:colOff>
      <xdr:row>29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046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27</xdr:row>
      <xdr:rowOff>0</xdr:rowOff>
    </xdr:from>
    <xdr:to>
      <xdr:col>42</xdr:col>
      <xdr:colOff>190500</xdr:colOff>
      <xdr:row>27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0</xdr:rowOff>
    </xdr:from>
    <xdr:to>
      <xdr:col>42</xdr:col>
      <xdr:colOff>190500</xdr:colOff>
      <xdr:row>29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30</xdr:row>
      <xdr:rowOff>0</xdr:rowOff>
    </xdr:from>
    <xdr:to>
      <xdr:col>42</xdr:col>
      <xdr:colOff>190500</xdr:colOff>
      <xdr:row>30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06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42</xdr:row>
      <xdr:rowOff>0</xdr:rowOff>
    </xdr:from>
    <xdr:to>
      <xdr:col>42</xdr:col>
      <xdr:colOff>190500</xdr:colOff>
      <xdr:row>42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43</xdr:row>
      <xdr:rowOff>0</xdr:rowOff>
    </xdr:from>
    <xdr:to>
      <xdr:col>42</xdr:col>
      <xdr:colOff>190500</xdr:colOff>
      <xdr:row>43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325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45</xdr:row>
      <xdr:rowOff>0</xdr:rowOff>
    </xdr:from>
    <xdr:to>
      <xdr:col>42</xdr:col>
      <xdr:colOff>190500</xdr:colOff>
      <xdr:row>45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46</xdr:row>
      <xdr:rowOff>0</xdr:rowOff>
    </xdr:from>
    <xdr:to>
      <xdr:col>42</xdr:col>
      <xdr:colOff>190500</xdr:colOff>
      <xdr:row>46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48</xdr:row>
      <xdr:rowOff>0</xdr:rowOff>
    </xdr:from>
    <xdr:to>
      <xdr:col>42</xdr:col>
      <xdr:colOff>190500</xdr:colOff>
      <xdr:row>48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50</xdr:row>
      <xdr:rowOff>0</xdr:rowOff>
    </xdr:from>
    <xdr:to>
      <xdr:col>42</xdr:col>
      <xdr:colOff>190500</xdr:colOff>
      <xdr:row>50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51</xdr:row>
      <xdr:rowOff>0</xdr:rowOff>
    </xdr:from>
    <xdr:to>
      <xdr:col>42</xdr:col>
      <xdr:colOff>190500</xdr:colOff>
      <xdr:row>51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52</xdr:row>
      <xdr:rowOff>0</xdr:rowOff>
    </xdr:from>
    <xdr:to>
      <xdr:col>42</xdr:col>
      <xdr:colOff>190500</xdr:colOff>
      <xdr:row>52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50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54</xdr:row>
      <xdr:rowOff>0</xdr:rowOff>
    </xdr:from>
    <xdr:to>
      <xdr:col>42</xdr:col>
      <xdr:colOff>190500</xdr:colOff>
      <xdr:row>54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55</xdr:row>
      <xdr:rowOff>0</xdr:rowOff>
    </xdr:from>
    <xdr:to>
      <xdr:col>42</xdr:col>
      <xdr:colOff>190500</xdr:colOff>
      <xdr:row>55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56</xdr:row>
      <xdr:rowOff>0</xdr:rowOff>
    </xdr:from>
    <xdr:to>
      <xdr:col>42</xdr:col>
      <xdr:colOff>190500</xdr:colOff>
      <xdr:row>56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57</xdr:row>
      <xdr:rowOff>0</xdr:rowOff>
    </xdr:from>
    <xdr:to>
      <xdr:col>42</xdr:col>
      <xdr:colOff>190500</xdr:colOff>
      <xdr:row>57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59</xdr:row>
      <xdr:rowOff>0</xdr:rowOff>
    </xdr:from>
    <xdr:to>
      <xdr:col>42</xdr:col>
      <xdr:colOff>190500</xdr:colOff>
      <xdr:row>59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60</xdr:row>
      <xdr:rowOff>0</xdr:rowOff>
    </xdr:from>
    <xdr:to>
      <xdr:col>42</xdr:col>
      <xdr:colOff>190500</xdr:colOff>
      <xdr:row>60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62</xdr:row>
      <xdr:rowOff>0</xdr:rowOff>
    </xdr:from>
    <xdr:to>
      <xdr:col>42</xdr:col>
      <xdr:colOff>190500</xdr:colOff>
      <xdr:row>62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63</xdr:row>
      <xdr:rowOff>0</xdr:rowOff>
    </xdr:from>
    <xdr:to>
      <xdr:col>42</xdr:col>
      <xdr:colOff>190500</xdr:colOff>
      <xdr:row>63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725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64</xdr:row>
      <xdr:rowOff>0</xdr:rowOff>
    </xdr:from>
    <xdr:to>
      <xdr:col>42</xdr:col>
      <xdr:colOff>190500</xdr:colOff>
      <xdr:row>64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65</xdr:row>
      <xdr:rowOff>0</xdr:rowOff>
    </xdr:from>
    <xdr:to>
      <xdr:col>42</xdr:col>
      <xdr:colOff>190500</xdr:colOff>
      <xdr:row>65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66</xdr:row>
      <xdr:rowOff>0</xdr:rowOff>
    </xdr:from>
    <xdr:to>
      <xdr:col>42</xdr:col>
      <xdr:colOff>190500</xdr:colOff>
      <xdr:row>66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67</xdr:row>
      <xdr:rowOff>0</xdr:rowOff>
    </xdr:from>
    <xdr:to>
      <xdr:col>42</xdr:col>
      <xdr:colOff>190500</xdr:colOff>
      <xdr:row>67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68</xdr:row>
      <xdr:rowOff>0</xdr:rowOff>
    </xdr:from>
    <xdr:to>
      <xdr:col>42</xdr:col>
      <xdr:colOff>190500</xdr:colOff>
      <xdr:row>68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72</xdr:row>
      <xdr:rowOff>0</xdr:rowOff>
    </xdr:from>
    <xdr:to>
      <xdr:col>42</xdr:col>
      <xdr:colOff>190500</xdr:colOff>
      <xdr:row>72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73</xdr:row>
      <xdr:rowOff>0</xdr:rowOff>
    </xdr:from>
    <xdr:to>
      <xdr:col>42</xdr:col>
      <xdr:colOff>190500</xdr:colOff>
      <xdr:row>73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74</xdr:row>
      <xdr:rowOff>0</xdr:rowOff>
    </xdr:from>
    <xdr:to>
      <xdr:col>42</xdr:col>
      <xdr:colOff>190500</xdr:colOff>
      <xdr:row>74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75</xdr:row>
      <xdr:rowOff>0</xdr:rowOff>
    </xdr:from>
    <xdr:to>
      <xdr:col>42</xdr:col>
      <xdr:colOff>190500</xdr:colOff>
      <xdr:row>75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76</xdr:row>
      <xdr:rowOff>0</xdr:rowOff>
    </xdr:from>
    <xdr:to>
      <xdr:col>42</xdr:col>
      <xdr:colOff>190500</xdr:colOff>
      <xdr:row>76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78</xdr:row>
      <xdr:rowOff>0</xdr:rowOff>
    </xdr:from>
    <xdr:to>
      <xdr:col>42</xdr:col>
      <xdr:colOff>190500</xdr:colOff>
      <xdr:row>78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79</xdr:row>
      <xdr:rowOff>0</xdr:rowOff>
    </xdr:from>
    <xdr:to>
      <xdr:col>42</xdr:col>
      <xdr:colOff>190500</xdr:colOff>
      <xdr:row>79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80</xdr:row>
      <xdr:rowOff>0</xdr:rowOff>
    </xdr:from>
    <xdr:to>
      <xdr:col>42</xdr:col>
      <xdr:colOff>190500</xdr:colOff>
      <xdr:row>80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81</xdr:row>
      <xdr:rowOff>0</xdr:rowOff>
    </xdr:from>
    <xdr:to>
      <xdr:col>42</xdr:col>
      <xdr:colOff>190500</xdr:colOff>
      <xdr:row>81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84</xdr:row>
      <xdr:rowOff>0</xdr:rowOff>
    </xdr:from>
    <xdr:to>
      <xdr:col>42</xdr:col>
      <xdr:colOff>190500</xdr:colOff>
      <xdr:row>84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86</xdr:row>
      <xdr:rowOff>0</xdr:rowOff>
    </xdr:from>
    <xdr:to>
      <xdr:col>42</xdr:col>
      <xdr:colOff>190500</xdr:colOff>
      <xdr:row>86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88</xdr:row>
      <xdr:rowOff>0</xdr:rowOff>
    </xdr:from>
    <xdr:to>
      <xdr:col>42</xdr:col>
      <xdr:colOff>190500</xdr:colOff>
      <xdr:row>88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89</xdr:row>
      <xdr:rowOff>0</xdr:rowOff>
    </xdr:from>
    <xdr:to>
      <xdr:col>42</xdr:col>
      <xdr:colOff>190500</xdr:colOff>
      <xdr:row>89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90</xdr:row>
      <xdr:rowOff>0</xdr:rowOff>
    </xdr:from>
    <xdr:to>
      <xdr:col>42</xdr:col>
      <xdr:colOff>190500</xdr:colOff>
      <xdr:row>90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91</xdr:row>
      <xdr:rowOff>0</xdr:rowOff>
    </xdr:from>
    <xdr:to>
      <xdr:col>42</xdr:col>
      <xdr:colOff>190500</xdr:colOff>
      <xdr:row>91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92</xdr:row>
      <xdr:rowOff>0</xdr:rowOff>
    </xdr:from>
    <xdr:to>
      <xdr:col>42</xdr:col>
      <xdr:colOff>190500</xdr:colOff>
      <xdr:row>92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30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93</xdr:row>
      <xdr:rowOff>0</xdr:rowOff>
    </xdr:from>
    <xdr:to>
      <xdr:col>42</xdr:col>
      <xdr:colOff>190500</xdr:colOff>
      <xdr:row>93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94</xdr:row>
      <xdr:rowOff>0</xdr:rowOff>
    </xdr:from>
    <xdr:to>
      <xdr:col>42</xdr:col>
      <xdr:colOff>190500</xdr:colOff>
      <xdr:row>94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96</xdr:row>
      <xdr:rowOff>0</xdr:rowOff>
    </xdr:from>
    <xdr:to>
      <xdr:col>42</xdr:col>
      <xdr:colOff>190500</xdr:colOff>
      <xdr:row>96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97</xdr:row>
      <xdr:rowOff>0</xdr:rowOff>
    </xdr:from>
    <xdr:to>
      <xdr:col>42</xdr:col>
      <xdr:colOff>190500</xdr:colOff>
      <xdr:row>97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98</xdr:row>
      <xdr:rowOff>0</xdr:rowOff>
    </xdr:from>
    <xdr:to>
      <xdr:col>42</xdr:col>
      <xdr:colOff>190500</xdr:colOff>
      <xdr:row>98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99</xdr:row>
      <xdr:rowOff>0</xdr:rowOff>
    </xdr:from>
    <xdr:to>
      <xdr:col>42</xdr:col>
      <xdr:colOff>190500</xdr:colOff>
      <xdr:row>99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101</xdr:row>
      <xdr:rowOff>0</xdr:rowOff>
    </xdr:from>
    <xdr:to>
      <xdr:col>42</xdr:col>
      <xdr:colOff>190500</xdr:colOff>
      <xdr:row>101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102</xdr:row>
      <xdr:rowOff>0</xdr:rowOff>
    </xdr:from>
    <xdr:to>
      <xdr:col>42</xdr:col>
      <xdr:colOff>190500</xdr:colOff>
      <xdr:row>102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103</xdr:row>
      <xdr:rowOff>0</xdr:rowOff>
    </xdr:from>
    <xdr:to>
      <xdr:col>42</xdr:col>
      <xdr:colOff>190500</xdr:colOff>
      <xdr:row>103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526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104</xdr:row>
      <xdr:rowOff>0</xdr:rowOff>
    </xdr:from>
    <xdr:to>
      <xdr:col>42</xdr:col>
      <xdr:colOff>190500</xdr:colOff>
      <xdr:row>104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105</xdr:row>
      <xdr:rowOff>0</xdr:rowOff>
    </xdr:from>
    <xdr:to>
      <xdr:col>42</xdr:col>
      <xdr:colOff>190500</xdr:colOff>
      <xdr:row>105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106</xdr:row>
      <xdr:rowOff>0</xdr:rowOff>
    </xdr:from>
    <xdr:to>
      <xdr:col>42</xdr:col>
      <xdr:colOff>190500</xdr:colOff>
      <xdr:row>106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108</xdr:row>
      <xdr:rowOff>0</xdr:rowOff>
    </xdr:from>
    <xdr:to>
      <xdr:col>42</xdr:col>
      <xdr:colOff>190500</xdr:colOff>
      <xdr:row>108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110</xdr:row>
      <xdr:rowOff>0</xdr:rowOff>
    </xdr:from>
    <xdr:to>
      <xdr:col>42</xdr:col>
      <xdr:colOff>190500</xdr:colOff>
      <xdr:row>110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111</xdr:row>
      <xdr:rowOff>0</xdr:rowOff>
    </xdr:from>
    <xdr:to>
      <xdr:col>42</xdr:col>
      <xdr:colOff>190500</xdr:colOff>
      <xdr:row>111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112</xdr:row>
      <xdr:rowOff>0</xdr:rowOff>
    </xdr:from>
    <xdr:to>
      <xdr:col>42</xdr:col>
      <xdr:colOff>190500</xdr:colOff>
      <xdr:row>112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113</xdr:row>
      <xdr:rowOff>0</xdr:rowOff>
    </xdr:from>
    <xdr:to>
      <xdr:col>42</xdr:col>
      <xdr:colOff>190500</xdr:colOff>
      <xdr:row>113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114</xdr:row>
      <xdr:rowOff>0</xdr:rowOff>
    </xdr:from>
    <xdr:to>
      <xdr:col>42</xdr:col>
      <xdr:colOff>190500</xdr:colOff>
      <xdr:row>114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115</xdr:row>
      <xdr:rowOff>0</xdr:rowOff>
    </xdr:from>
    <xdr:to>
      <xdr:col>42</xdr:col>
      <xdr:colOff>190500</xdr:colOff>
      <xdr:row>115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116</xdr:row>
      <xdr:rowOff>0</xdr:rowOff>
    </xdr:from>
    <xdr:to>
      <xdr:col>42</xdr:col>
      <xdr:colOff>190500</xdr:colOff>
      <xdr:row>116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117</xdr:row>
      <xdr:rowOff>0</xdr:rowOff>
    </xdr:from>
    <xdr:to>
      <xdr:col>42</xdr:col>
      <xdr:colOff>190500</xdr:colOff>
      <xdr:row>117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119</xdr:row>
      <xdr:rowOff>0</xdr:rowOff>
    </xdr:from>
    <xdr:to>
      <xdr:col>42</xdr:col>
      <xdr:colOff>190500</xdr:colOff>
      <xdr:row>119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4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120</xdr:row>
      <xdr:rowOff>0</xdr:rowOff>
    </xdr:from>
    <xdr:to>
      <xdr:col>42</xdr:col>
      <xdr:colOff>190500</xdr:colOff>
      <xdr:row>120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121</xdr:row>
      <xdr:rowOff>0</xdr:rowOff>
    </xdr:from>
    <xdr:to>
      <xdr:col>42</xdr:col>
      <xdr:colOff>190500</xdr:colOff>
      <xdr:row>121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122</xdr:row>
      <xdr:rowOff>0</xdr:rowOff>
    </xdr:from>
    <xdr:to>
      <xdr:col>42</xdr:col>
      <xdr:colOff>190500</xdr:colOff>
      <xdr:row>122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123</xdr:row>
      <xdr:rowOff>0</xdr:rowOff>
    </xdr:from>
    <xdr:to>
      <xdr:col>42</xdr:col>
      <xdr:colOff>190500</xdr:colOff>
      <xdr:row>123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125</xdr:row>
      <xdr:rowOff>0</xdr:rowOff>
    </xdr:from>
    <xdr:to>
      <xdr:col>42</xdr:col>
      <xdr:colOff>190500</xdr:colOff>
      <xdr:row>125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127</xdr:row>
      <xdr:rowOff>0</xdr:rowOff>
    </xdr:from>
    <xdr:to>
      <xdr:col>42</xdr:col>
      <xdr:colOff>190500</xdr:colOff>
      <xdr:row>127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128</xdr:row>
      <xdr:rowOff>0</xdr:rowOff>
    </xdr:from>
    <xdr:to>
      <xdr:col>42</xdr:col>
      <xdr:colOff>190500</xdr:colOff>
      <xdr:row>128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128</xdr:row>
      <xdr:rowOff>0</xdr:rowOff>
    </xdr:from>
    <xdr:to>
      <xdr:col>42</xdr:col>
      <xdr:colOff>190500</xdr:colOff>
      <xdr:row>128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131</xdr:row>
      <xdr:rowOff>0</xdr:rowOff>
    </xdr:from>
    <xdr:to>
      <xdr:col>42</xdr:col>
      <xdr:colOff>190500</xdr:colOff>
      <xdr:row>131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131</xdr:row>
      <xdr:rowOff>0</xdr:rowOff>
    </xdr:from>
    <xdr:to>
      <xdr:col>42</xdr:col>
      <xdr:colOff>190500</xdr:colOff>
      <xdr:row>131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132</xdr:row>
      <xdr:rowOff>0</xdr:rowOff>
    </xdr:from>
    <xdr:to>
      <xdr:col>42</xdr:col>
      <xdr:colOff>190500</xdr:colOff>
      <xdr:row>132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133</xdr:row>
      <xdr:rowOff>0</xdr:rowOff>
    </xdr:from>
    <xdr:to>
      <xdr:col>42</xdr:col>
      <xdr:colOff>190500</xdr:colOff>
      <xdr:row>133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134</xdr:row>
      <xdr:rowOff>0</xdr:rowOff>
    </xdr:from>
    <xdr:to>
      <xdr:col>42</xdr:col>
      <xdr:colOff>190500</xdr:colOff>
      <xdr:row>134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138</xdr:row>
      <xdr:rowOff>0</xdr:rowOff>
    </xdr:from>
    <xdr:to>
      <xdr:col>42</xdr:col>
      <xdr:colOff>190500</xdr:colOff>
      <xdr:row>138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138</xdr:row>
      <xdr:rowOff>0</xdr:rowOff>
    </xdr:from>
    <xdr:to>
      <xdr:col>42</xdr:col>
      <xdr:colOff>190500</xdr:colOff>
      <xdr:row>138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139</xdr:row>
      <xdr:rowOff>0</xdr:rowOff>
    </xdr:from>
    <xdr:to>
      <xdr:col>42</xdr:col>
      <xdr:colOff>190500</xdr:colOff>
      <xdr:row>139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46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140</xdr:row>
      <xdr:rowOff>0</xdr:rowOff>
    </xdr:from>
    <xdr:to>
      <xdr:col>42</xdr:col>
      <xdr:colOff>190500</xdr:colOff>
      <xdr:row>140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141</xdr:row>
      <xdr:rowOff>0</xdr:rowOff>
    </xdr:from>
    <xdr:to>
      <xdr:col>42</xdr:col>
      <xdr:colOff>190500</xdr:colOff>
      <xdr:row>141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142</xdr:row>
      <xdr:rowOff>0</xdr:rowOff>
    </xdr:from>
    <xdr:to>
      <xdr:col>42</xdr:col>
      <xdr:colOff>190500</xdr:colOff>
      <xdr:row>142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143</xdr:row>
      <xdr:rowOff>0</xdr:rowOff>
    </xdr:from>
    <xdr:to>
      <xdr:col>42</xdr:col>
      <xdr:colOff>190500</xdr:colOff>
      <xdr:row>143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144</xdr:row>
      <xdr:rowOff>0</xdr:rowOff>
    </xdr:from>
    <xdr:to>
      <xdr:col>42</xdr:col>
      <xdr:colOff>190500</xdr:colOff>
      <xdr:row>144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145</xdr:row>
      <xdr:rowOff>0</xdr:rowOff>
    </xdr:from>
    <xdr:to>
      <xdr:col>42</xdr:col>
      <xdr:colOff>190500</xdr:colOff>
      <xdr:row>145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35</xdr:row>
      <xdr:rowOff>180975</xdr:rowOff>
    </xdr:from>
    <xdr:to>
      <xdr:col>42</xdr:col>
      <xdr:colOff>190500</xdr:colOff>
      <xdr:row>36</xdr:row>
      <xdr:rowOff>161925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183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31</xdr:row>
      <xdr:rowOff>0</xdr:rowOff>
    </xdr:from>
    <xdr:to>
      <xdr:col>42</xdr:col>
      <xdr:colOff>190500</xdr:colOff>
      <xdr:row>31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31</xdr:row>
      <xdr:rowOff>0</xdr:rowOff>
    </xdr:from>
    <xdr:to>
      <xdr:col>42</xdr:col>
      <xdr:colOff>190500</xdr:colOff>
      <xdr:row>31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33</xdr:row>
      <xdr:rowOff>0</xdr:rowOff>
    </xdr:from>
    <xdr:to>
      <xdr:col>42</xdr:col>
      <xdr:colOff>190500</xdr:colOff>
      <xdr:row>33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190500</xdr:colOff>
      <xdr:row>34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35</xdr:row>
      <xdr:rowOff>0</xdr:rowOff>
    </xdr:from>
    <xdr:to>
      <xdr:col>42</xdr:col>
      <xdr:colOff>190500</xdr:colOff>
      <xdr:row>35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36</xdr:row>
      <xdr:rowOff>0</xdr:rowOff>
    </xdr:from>
    <xdr:to>
      <xdr:col>42</xdr:col>
      <xdr:colOff>190500</xdr:colOff>
      <xdr:row>36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37</xdr:row>
      <xdr:rowOff>0</xdr:rowOff>
    </xdr:from>
    <xdr:to>
      <xdr:col>42</xdr:col>
      <xdr:colOff>190500</xdr:colOff>
      <xdr:row>37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20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39</xdr:row>
      <xdr:rowOff>0</xdr:rowOff>
    </xdr:from>
    <xdr:to>
      <xdr:col>42</xdr:col>
      <xdr:colOff>190500</xdr:colOff>
      <xdr:row>39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16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0</xdr:rowOff>
    </xdr:from>
    <xdr:to>
      <xdr:col>42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4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28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2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6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39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43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43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43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</xdr:row>
      <xdr:rowOff>0</xdr:rowOff>
    </xdr:from>
    <xdr:to>
      <xdr:col>42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51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57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11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69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74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78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756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Q147"/>
  <sheetViews>
    <sheetView showGridLines="0" tabSelected="1" zoomScale="85" zoomScaleNormal="85" workbookViewId="0" topLeftCell="A1">
      <selection activeCell="O24" sqref="O24"/>
    </sheetView>
  </sheetViews>
  <sheetFormatPr defaultColWidth="8.8515625" defaultRowHeight="15"/>
  <cols>
    <col min="1" max="1" width="1.28515625" style="19" customWidth="1"/>
    <col min="2" max="2" width="9.28125" style="20" customWidth="1"/>
    <col min="3" max="3" width="40.00390625" style="16" customWidth="1"/>
    <col min="4" max="4" width="11.57421875" style="17" customWidth="1"/>
    <col min="5" max="5" width="11.7109375" style="18" customWidth="1"/>
    <col min="6" max="6" width="34.140625" style="16" customWidth="1"/>
    <col min="7" max="7" width="14.7109375" style="16" customWidth="1"/>
    <col min="8" max="8" width="21.57421875" style="19" customWidth="1"/>
    <col min="9" max="9" width="21.8515625" style="19" customWidth="1"/>
    <col min="10" max="10" width="25.421875" style="19" customWidth="1"/>
    <col min="11" max="11" width="17.140625" style="19" customWidth="1"/>
    <col min="12" max="12" width="19.00390625" style="19" customWidth="1"/>
    <col min="13" max="13" width="16.140625" style="19" customWidth="1"/>
    <col min="14" max="14" width="14.00390625" style="19" customWidth="1"/>
    <col min="15" max="15" width="12.57421875" style="19" customWidth="1"/>
    <col min="16" max="16384" width="8.8515625" style="19" customWidth="1"/>
  </cols>
  <sheetData>
    <row r="2" spans="2:13" ht="18.75">
      <c r="B2" s="1" t="s">
        <v>45</v>
      </c>
      <c r="M2" s="4" t="s">
        <v>64</v>
      </c>
    </row>
    <row r="3" ht="15">
      <c r="L3" s="21"/>
    </row>
    <row r="4" ht="28.15" customHeight="1" thickBot="1">
      <c r="L4" s="2" t="s">
        <v>54</v>
      </c>
    </row>
    <row r="5" spans="2:43" ht="55.15" customHeight="1" thickBot="1">
      <c r="B5" s="12" t="s">
        <v>4</v>
      </c>
      <c r="C5" s="12" t="s">
        <v>0</v>
      </c>
      <c r="D5" s="12" t="s">
        <v>1</v>
      </c>
      <c r="E5" s="12" t="s">
        <v>67</v>
      </c>
      <c r="F5" s="12" t="s">
        <v>2</v>
      </c>
      <c r="G5" s="12" t="s">
        <v>3</v>
      </c>
      <c r="H5" s="12" t="s">
        <v>58</v>
      </c>
      <c r="I5" s="12" t="s">
        <v>5</v>
      </c>
      <c r="J5" s="12" t="s">
        <v>55</v>
      </c>
      <c r="K5" s="13" t="s">
        <v>65</v>
      </c>
      <c r="L5" s="6" t="s">
        <v>66</v>
      </c>
      <c r="M5" s="11" t="s">
        <v>56</v>
      </c>
      <c r="AQ5" s="19" t="s">
        <v>6</v>
      </c>
    </row>
    <row r="6" spans="2:43" ht="30.75" thickTop="1">
      <c r="B6" s="22">
        <v>1</v>
      </c>
      <c r="C6" s="23" t="s">
        <v>12</v>
      </c>
      <c r="D6" s="24">
        <v>2</v>
      </c>
      <c r="E6" s="25" t="s">
        <v>13</v>
      </c>
      <c r="F6" s="72" t="s">
        <v>23</v>
      </c>
      <c r="G6" s="78" t="s">
        <v>44</v>
      </c>
      <c r="H6" s="87" t="s">
        <v>46</v>
      </c>
      <c r="I6" s="87" t="s">
        <v>14</v>
      </c>
      <c r="J6" s="26">
        <v>1600</v>
      </c>
      <c r="K6" s="3" t="str">
        <f>IF(ISNUMBER(L6),IF(L6&gt;J6,"NEVYHOVUJE","OK")," ")</f>
        <v>OK</v>
      </c>
      <c r="L6" s="67">
        <v>1197</v>
      </c>
      <c r="M6" s="7">
        <f>D6*L6</f>
        <v>2394</v>
      </c>
      <c r="AQ6" s="27" t="s">
        <v>7</v>
      </c>
    </row>
    <row r="7" spans="2:43" ht="30">
      <c r="B7" s="28">
        <v>2</v>
      </c>
      <c r="C7" s="29" t="s">
        <v>12</v>
      </c>
      <c r="D7" s="30">
        <v>1</v>
      </c>
      <c r="E7" s="31" t="s">
        <v>13</v>
      </c>
      <c r="F7" s="73" t="s">
        <v>22</v>
      </c>
      <c r="G7" s="79"/>
      <c r="H7" s="85"/>
      <c r="I7" s="85"/>
      <c r="J7" s="33">
        <v>1500</v>
      </c>
      <c r="K7" s="3" t="str">
        <f aca="true" t="shared" si="0" ref="K7:K21">IF(ISNUMBER(L7),IF(L7&gt;J7,"NEVYHOVUJE","OK")," ")</f>
        <v>OK</v>
      </c>
      <c r="L7" s="67">
        <v>1164</v>
      </c>
      <c r="M7" s="8">
        <f aca="true" t="shared" si="1" ref="M7:M21">D7*L7</f>
        <v>1164</v>
      </c>
      <c r="AQ7" s="27" t="s">
        <v>8</v>
      </c>
    </row>
    <row r="8" spans="2:43" ht="30">
      <c r="B8" s="28">
        <v>3</v>
      </c>
      <c r="C8" s="29" t="s">
        <v>12</v>
      </c>
      <c r="D8" s="30">
        <v>1</v>
      </c>
      <c r="E8" s="31" t="s">
        <v>13</v>
      </c>
      <c r="F8" s="32" t="s">
        <v>21</v>
      </c>
      <c r="G8" s="79"/>
      <c r="H8" s="85"/>
      <c r="I8" s="85"/>
      <c r="J8" s="33">
        <v>1500</v>
      </c>
      <c r="K8" s="3" t="str">
        <f t="shared" si="0"/>
        <v>OK</v>
      </c>
      <c r="L8" s="67">
        <v>1164</v>
      </c>
      <c r="M8" s="8">
        <f t="shared" si="1"/>
        <v>1164</v>
      </c>
      <c r="AQ8" s="27" t="s">
        <v>9</v>
      </c>
    </row>
    <row r="9" spans="2:43" ht="30.75" thickBot="1">
      <c r="B9" s="34">
        <v>4</v>
      </c>
      <c r="C9" s="35" t="s">
        <v>12</v>
      </c>
      <c r="D9" s="36">
        <v>1</v>
      </c>
      <c r="E9" s="37" t="s">
        <v>13</v>
      </c>
      <c r="F9" s="38" t="s">
        <v>20</v>
      </c>
      <c r="G9" s="80"/>
      <c r="H9" s="86"/>
      <c r="I9" s="86"/>
      <c r="J9" s="39">
        <v>1500</v>
      </c>
      <c r="K9" s="5" t="str">
        <f t="shared" si="0"/>
        <v>OK</v>
      </c>
      <c r="L9" s="68">
        <v>1164</v>
      </c>
      <c r="M9" s="9">
        <f t="shared" si="1"/>
        <v>1164</v>
      </c>
      <c r="AQ9" s="27" t="s">
        <v>10</v>
      </c>
    </row>
    <row r="10" spans="2:43" ht="30.75" thickTop="1">
      <c r="B10" s="40">
        <v>5</v>
      </c>
      <c r="C10" s="41" t="s">
        <v>15</v>
      </c>
      <c r="D10" s="42">
        <v>1</v>
      </c>
      <c r="E10" s="43" t="s">
        <v>13</v>
      </c>
      <c r="F10" s="74" t="s">
        <v>18</v>
      </c>
      <c r="G10" s="95" t="s">
        <v>44</v>
      </c>
      <c r="H10" s="84" t="s">
        <v>47</v>
      </c>
      <c r="I10" s="81" t="s">
        <v>16</v>
      </c>
      <c r="J10" s="44">
        <v>5200</v>
      </c>
      <c r="K10" s="3" t="str">
        <f t="shared" si="0"/>
        <v>OK</v>
      </c>
      <c r="L10" s="67">
        <v>4989</v>
      </c>
      <c r="M10" s="7">
        <f t="shared" si="1"/>
        <v>4989</v>
      </c>
      <c r="AQ10" s="27" t="s">
        <v>11</v>
      </c>
    </row>
    <row r="11" spans="2:43" ht="30">
      <c r="B11" s="28">
        <v>6</v>
      </c>
      <c r="C11" s="29" t="s">
        <v>15</v>
      </c>
      <c r="D11" s="30">
        <v>1</v>
      </c>
      <c r="E11" s="31" t="s">
        <v>13</v>
      </c>
      <c r="F11" s="73" t="s">
        <v>19</v>
      </c>
      <c r="G11" s="79"/>
      <c r="H11" s="85"/>
      <c r="I11" s="82"/>
      <c r="J11" s="33">
        <v>5200</v>
      </c>
      <c r="K11" s="3" t="str">
        <f t="shared" si="0"/>
        <v>OK</v>
      </c>
      <c r="L11" s="67">
        <v>4989</v>
      </c>
      <c r="M11" s="8">
        <f t="shared" si="1"/>
        <v>4989</v>
      </c>
      <c r="AQ11" s="45"/>
    </row>
    <row r="12" spans="2:43" ht="30">
      <c r="B12" s="28">
        <v>7</v>
      </c>
      <c r="C12" s="29" t="s">
        <v>15</v>
      </c>
      <c r="D12" s="30">
        <v>1</v>
      </c>
      <c r="E12" s="31" t="s">
        <v>13</v>
      </c>
      <c r="F12" s="32" t="s">
        <v>17</v>
      </c>
      <c r="G12" s="79"/>
      <c r="H12" s="85"/>
      <c r="I12" s="82"/>
      <c r="J12" s="33">
        <v>5200</v>
      </c>
      <c r="K12" s="3" t="str">
        <f t="shared" si="0"/>
        <v>OK</v>
      </c>
      <c r="L12" s="67">
        <v>4989</v>
      </c>
      <c r="M12" s="8">
        <f t="shared" si="1"/>
        <v>4989</v>
      </c>
      <c r="AQ12" s="45"/>
    </row>
    <row r="13" spans="2:43" ht="30.75" thickBot="1">
      <c r="B13" s="46">
        <v>8</v>
      </c>
      <c r="C13" s="47" t="s">
        <v>15</v>
      </c>
      <c r="D13" s="48">
        <v>1</v>
      </c>
      <c r="E13" s="49" t="s">
        <v>13</v>
      </c>
      <c r="F13" s="75" t="s">
        <v>24</v>
      </c>
      <c r="G13" s="80"/>
      <c r="H13" s="86"/>
      <c r="I13" s="83"/>
      <c r="J13" s="50">
        <v>5000</v>
      </c>
      <c r="K13" s="5" t="str">
        <f t="shared" si="0"/>
        <v>OK</v>
      </c>
      <c r="L13" s="68">
        <v>4353</v>
      </c>
      <c r="M13" s="9">
        <f t="shared" si="1"/>
        <v>4353</v>
      </c>
      <c r="AQ13" s="45"/>
    </row>
    <row r="14" spans="2:43" ht="31.5" thickBot="1" thickTop="1">
      <c r="B14" s="51">
        <v>9</v>
      </c>
      <c r="C14" s="52" t="s">
        <v>25</v>
      </c>
      <c r="D14" s="53">
        <v>3</v>
      </c>
      <c r="E14" s="54" t="s">
        <v>13</v>
      </c>
      <c r="F14" s="76" t="s">
        <v>37</v>
      </c>
      <c r="G14" s="54" t="s">
        <v>44</v>
      </c>
      <c r="H14" s="55" t="s">
        <v>48</v>
      </c>
      <c r="I14" s="51" t="s">
        <v>26</v>
      </c>
      <c r="J14" s="56">
        <v>3500</v>
      </c>
      <c r="K14" s="5" t="str">
        <f t="shared" si="0"/>
        <v>OK</v>
      </c>
      <c r="L14" s="68">
        <v>3118</v>
      </c>
      <c r="M14" s="10">
        <f t="shared" si="1"/>
        <v>9354</v>
      </c>
      <c r="AQ14" s="45"/>
    </row>
    <row r="15" spans="2:43" ht="45.75" thickTop="1">
      <c r="B15" s="40">
        <v>10</v>
      </c>
      <c r="C15" s="41" t="s">
        <v>28</v>
      </c>
      <c r="D15" s="42">
        <v>1</v>
      </c>
      <c r="E15" s="43" t="s">
        <v>13</v>
      </c>
      <c r="F15" s="74" t="s">
        <v>29</v>
      </c>
      <c r="G15" s="95" t="s">
        <v>44</v>
      </c>
      <c r="H15" s="84" t="s">
        <v>49</v>
      </c>
      <c r="I15" s="81" t="s">
        <v>30</v>
      </c>
      <c r="J15" s="44">
        <v>2800</v>
      </c>
      <c r="K15" s="3" t="str">
        <f t="shared" si="0"/>
        <v>OK</v>
      </c>
      <c r="L15" s="67">
        <v>2187</v>
      </c>
      <c r="M15" s="7">
        <f t="shared" si="1"/>
        <v>2187</v>
      </c>
      <c r="AQ15" s="45"/>
    </row>
    <row r="16" spans="2:43" ht="30">
      <c r="B16" s="28">
        <v>11</v>
      </c>
      <c r="C16" s="29" t="s">
        <v>31</v>
      </c>
      <c r="D16" s="30">
        <v>2</v>
      </c>
      <c r="E16" s="31" t="s">
        <v>13</v>
      </c>
      <c r="F16" s="73" t="s">
        <v>36</v>
      </c>
      <c r="G16" s="79"/>
      <c r="H16" s="85"/>
      <c r="I16" s="82"/>
      <c r="J16" s="33">
        <v>2000</v>
      </c>
      <c r="K16" s="3" t="str">
        <f t="shared" si="0"/>
        <v>OK</v>
      </c>
      <c r="L16" s="67">
        <v>1485</v>
      </c>
      <c r="M16" s="8">
        <f t="shared" si="1"/>
        <v>2970</v>
      </c>
      <c r="AQ16" s="45"/>
    </row>
    <row r="17" spans="2:43" ht="30.75" thickBot="1">
      <c r="B17" s="46">
        <v>12</v>
      </c>
      <c r="C17" s="47" t="s">
        <v>32</v>
      </c>
      <c r="D17" s="48">
        <v>2</v>
      </c>
      <c r="E17" s="49" t="s">
        <v>13</v>
      </c>
      <c r="F17" s="75" t="s">
        <v>33</v>
      </c>
      <c r="G17" s="80"/>
      <c r="H17" s="86"/>
      <c r="I17" s="83"/>
      <c r="J17" s="50">
        <v>1900</v>
      </c>
      <c r="K17" s="5" t="str">
        <f t="shared" si="0"/>
        <v>OK</v>
      </c>
      <c r="L17" s="68">
        <v>1505</v>
      </c>
      <c r="M17" s="9">
        <f t="shared" si="1"/>
        <v>3010</v>
      </c>
      <c r="AQ17" s="45"/>
    </row>
    <row r="18" spans="2:43" ht="31.5" thickBot="1" thickTop="1">
      <c r="B18" s="51">
        <v>13</v>
      </c>
      <c r="C18" s="52" t="s">
        <v>34</v>
      </c>
      <c r="D18" s="53">
        <v>1</v>
      </c>
      <c r="E18" s="54" t="s">
        <v>13</v>
      </c>
      <c r="F18" s="76" t="s">
        <v>35</v>
      </c>
      <c r="G18" s="54" t="s">
        <v>44</v>
      </c>
      <c r="H18" s="55" t="s">
        <v>50</v>
      </c>
      <c r="I18" s="51" t="s">
        <v>30</v>
      </c>
      <c r="J18" s="56">
        <v>1900</v>
      </c>
      <c r="K18" s="5" t="str">
        <f t="shared" si="0"/>
        <v>OK</v>
      </c>
      <c r="L18" s="68">
        <v>1318</v>
      </c>
      <c r="M18" s="10">
        <f t="shared" si="1"/>
        <v>1318</v>
      </c>
      <c r="AQ18" s="45"/>
    </row>
    <row r="19" spans="2:43" ht="45" customHeight="1" thickBot="1" thickTop="1">
      <c r="B19" s="70">
        <v>14</v>
      </c>
      <c r="C19" s="57" t="s">
        <v>27</v>
      </c>
      <c r="D19" s="58">
        <v>1</v>
      </c>
      <c r="E19" s="69" t="s">
        <v>13</v>
      </c>
      <c r="F19" s="77" t="s">
        <v>38</v>
      </c>
      <c r="G19" s="54" t="s">
        <v>44</v>
      </c>
      <c r="H19" s="71" t="s">
        <v>51</v>
      </c>
      <c r="I19" s="70" t="s">
        <v>30</v>
      </c>
      <c r="J19" s="59">
        <v>1900</v>
      </c>
      <c r="K19" s="5" t="str">
        <f t="shared" si="0"/>
        <v>OK</v>
      </c>
      <c r="L19" s="68">
        <v>1326</v>
      </c>
      <c r="M19" s="10">
        <f t="shared" si="1"/>
        <v>1326</v>
      </c>
      <c r="AQ19" s="45"/>
    </row>
    <row r="20" spans="2:43" ht="31.5" thickBot="1" thickTop="1">
      <c r="B20" s="51">
        <v>15</v>
      </c>
      <c r="C20" s="52" t="s">
        <v>39</v>
      </c>
      <c r="D20" s="60">
        <v>1</v>
      </c>
      <c r="E20" s="54" t="s">
        <v>13</v>
      </c>
      <c r="F20" s="76" t="s">
        <v>40</v>
      </c>
      <c r="G20" s="54" t="s">
        <v>44</v>
      </c>
      <c r="H20" s="55" t="s">
        <v>52</v>
      </c>
      <c r="I20" s="51" t="s">
        <v>41</v>
      </c>
      <c r="J20" s="56">
        <v>5400</v>
      </c>
      <c r="K20" s="5" t="str">
        <f t="shared" si="0"/>
        <v>OK</v>
      </c>
      <c r="L20" s="68">
        <v>5299</v>
      </c>
      <c r="M20" s="10">
        <f t="shared" si="1"/>
        <v>5299</v>
      </c>
      <c r="AQ20" s="45"/>
    </row>
    <row r="21" spans="2:43" ht="31.5" thickBot="1" thickTop="1">
      <c r="B21" s="51">
        <v>16</v>
      </c>
      <c r="C21" s="52" t="s">
        <v>42</v>
      </c>
      <c r="D21" s="60">
        <v>3</v>
      </c>
      <c r="E21" s="54" t="s">
        <v>13</v>
      </c>
      <c r="F21" s="76" t="s">
        <v>43</v>
      </c>
      <c r="G21" s="54" t="s">
        <v>44</v>
      </c>
      <c r="H21" s="61" t="s">
        <v>53</v>
      </c>
      <c r="I21" s="51" t="s">
        <v>26</v>
      </c>
      <c r="J21" s="56">
        <v>2000</v>
      </c>
      <c r="K21" s="3" t="str">
        <f t="shared" si="0"/>
        <v>OK</v>
      </c>
      <c r="L21" s="67">
        <v>1531</v>
      </c>
      <c r="M21" s="10">
        <f t="shared" si="1"/>
        <v>4593</v>
      </c>
      <c r="AQ21" s="45"/>
    </row>
    <row r="22" spans="2:43" ht="33" customHeight="1" thickBot="1" thickTop="1">
      <c r="B22" s="91" t="s">
        <v>57</v>
      </c>
      <c r="C22" s="92"/>
      <c r="D22" s="92"/>
      <c r="E22" s="92"/>
      <c r="F22" s="92"/>
      <c r="G22" s="92"/>
      <c r="H22" s="92"/>
      <c r="I22" s="92"/>
      <c r="J22" s="93">
        <f>SUM(M6:M21)</f>
        <v>55263</v>
      </c>
      <c r="K22" s="92"/>
      <c r="L22" s="92"/>
      <c r="M22" s="94"/>
      <c r="AQ22" s="62"/>
    </row>
    <row r="23" ht="16.5" thickBot="1">
      <c r="AQ23" s="63"/>
    </row>
    <row r="24" spans="2:43" ht="18.75">
      <c r="B24" s="14" t="s">
        <v>59</v>
      </c>
      <c r="I24" s="99" t="s">
        <v>61</v>
      </c>
      <c r="J24" s="102" t="s">
        <v>62</v>
      </c>
      <c r="K24" s="105" t="s">
        <v>63</v>
      </c>
      <c r="L24" s="88" t="s">
        <v>57</v>
      </c>
      <c r="AQ24" s="63"/>
    </row>
    <row r="25" spans="9:43" ht="15.75">
      <c r="I25" s="100"/>
      <c r="J25" s="103"/>
      <c r="K25" s="106"/>
      <c r="L25" s="89"/>
      <c r="AQ25" s="63"/>
    </row>
    <row r="26" spans="2:43" ht="18.6" customHeight="1">
      <c r="B26" s="98" t="s">
        <v>60</v>
      </c>
      <c r="C26" s="98"/>
      <c r="D26" s="98"/>
      <c r="E26" s="98"/>
      <c r="F26" s="98"/>
      <c r="G26" s="98"/>
      <c r="H26" s="64"/>
      <c r="I26" s="100"/>
      <c r="J26" s="103"/>
      <c r="K26" s="106"/>
      <c r="L26" s="89"/>
      <c r="AQ26" s="65"/>
    </row>
    <row r="27" spans="2:43" ht="18.6" customHeight="1">
      <c r="B27" s="98"/>
      <c r="C27" s="98"/>
      <c r="D27" s="98"/>
      <c r="E27" s="98"/>
      <c r="F27" s="98"/>
      <c r="G27" s="98"/>
      <c r="H27" s="64"/>
      <c r="I27" s="100"/>
      <c r="J27" s="103"/>
      <c r="K27" s="106"/>
      <c r="L27" s="89"/>
      <c r="AQ27" s="65"/>
    </row>
    <row r="28" spans="2:43" ht="18.6" customHeight="1" thickBot="1">
      <c r="B28" s="98"/>
      <c r="C28" s="98"/>
      <c r="D28" s="98"/>
      <c r="E28" s="98"/>
      <c r="F28" s="98"/>
      <c r="G28" s="98"/>
      <c r="H28" s="64"/>
      <c r="I28" s="101"/>
      <c r="J28" s="104"/>
      <c r="K28" s="107"/>
      <c r="L28" s="90"/>
      <c r="AQ28" s="65"/>
    </row>
    <row r="29" spans="2:43" ht="34.15" customHeight="1" thickBot="1" thickTop="1">
      <c r="B29" s="98"/>
      <c r="C29" s="98"/>
      <c r="D29" s="98"/>
      <c r="E29" s="98"/>
      <c r="F29" s="98"/>
      <c r="G29" s="98"/>
      <c r="H29" s="64"/>
      <c r="I29" s="96">
        <v>64600</v>
      </c>
      <c r="J29" s="97"/>
      <c r="K29" s="15" t="str">
        <f>IF(L29&lt;&gt;0,IF(L29&gt;I29,"NEVYHOVUJE","OK")," ")</f>
        <v>OK</v>
      </c>
      <c r="L29" s="66">
        <f>J22</f>
        <v>55263</v>
      </c>
      <c r="AQ29" s="65"/>
    </row>
    <row r="30" ht="15.75">
      <c r="AQ30" s="65"/>
    </row>
    <row r="31" ht="15.75">
      <c r="AQ31" s="65"/>
    </row>
    <row r="32" ht="15.75">
      <c r="AQ32" s="63"/>
    </row>
    <row r="33" ht="15.75">
      <c r="AQ33" s="63"/>
    </row>
    <row r="34" ht="15.75">
      <c r="AQ34" s="63"/>
    </row>
    <row r="35" ht="15.75">
      <c r="AQ35" s="63"/>
    </row>
    <row r="36" ht="15.75">
      <c r="AQ36" s="63"/>
    </row>
    <row r="37" ht="15.75">
      <c r="AQ37" s="63"/>
    </row>
    <row r="38" ht="15.75">
      <c r="AQ38" s="63"/>
    </row>
    <row r="39" ht="15.75">
      <c r="AQ39" s="63"/>
    </row>
    <row r="40" ht="15.75">
      <c r="AQ40" s="63"/>
    </row>
    <row r="41" ht="15.75">
      <c r="AQ41" s="65"/>
    </row>
    <row r="42" ht="15.75">
      <c r="AQ42" s="65"/>
    </row>
    <row r="43" ht="15.75">
      <c r="AQ43" s="65"/>
    </row>
    <row r="44" ht="15.75">
      <c r="AQ44" s="65"/>
    </row>
    <row r="45" ht="15.75">
      <c r="AQ45" s="65"/>
    </row>
    <row r="46" ht="15.75">
      <c r="AQ46" s="65"/>
    </row>
    <row r="47" ht="15.75">
      <c r="AQ47" s="65"/>
    </row>
    <row r="48" ht="15.75">
      <c r="AQ48" s="65"/>
    </row>
    <row r="49" ht="15.75">
      <c r="AQ49" s="65"/>
    </row>
    <row r="50" ht="15.75">
      <c r="AQ50" s="65"/>
    </row>
    <row r="51" ht="15.75">
      <c r="AQ51" s="65"/>
    </row>
    <row r="52" ht="15.75">
      <c r="AQ52" s="65"/>
    </row>
    <row r="53" ht="15.75">
      <c r="AQ53" s="65"/>
    </row>
    <row r="54" ht="15.75">
      <c r="AQ54" s="65"/>
    </row>
    <row r="55" ht="15.75">
      <c r="AQ55" s="65"/>
    </row>
    <row r="56" ht="15.75">
      <c r="AQ56" s="65"/>
    </row>
    <row r="57" ht="15.75">
      <c r="AQ57" s="65"/>
    </row>
    <row r="58" ht="15.75">
      <c r="AQ58" s="65"/>
    </row>
    <row r="59" ht="15.75">
      <c r="AQ59" s="65"/>
    </row>
    <row r="60" ht="15.75">
      <c r="AQ60" s="65"/>
    </row>
    <row r="61" ht="15.75">
      <c r="AQ61" s="65"/>
    </row>
    <row r="62" ht="15.75">
      <c r="AQ62" s="65"/>
    </row>
    <row r="63" ht="15.75">
      <c r="AQ63" s="65"/>
    </row>
    <row r="64" ht="15.75">
      <c r="AQ64" s="65"/>
    </row>
    <row r="65" ht="15.75">
      <c r="AQ65" s="65"/>
    </row>
    <row r="66" ht="15.75">
      <c r="AQ66" s="65"/>
    </row>
    <row r="67" ht="15.75">
      <c r="AQ67" s="65"/>
    </row>
    <row r="68" ht="15.75">
      <c r="AQ68" s="65"/>
    </row>
    <row r="69" ht="15.75">
      <c r="AQ69" s="65"/>
    </row>
    <row r="70" ht="15.75">
      <c r="AQ70" s="65"/>
    </row>
    <row r="71" ht="15.75">
      <c r="AQ71" s="65"/>
    </row>
    <row r="72" ht="15.75">
      <c r="AQ72" s="65"/>
    </row>
    <row r="73" ht="15.75">
      <c r="AQ73" s="65"/>
    </row>
    <row r="74" ht="15.75">
      <c r="AQ74" s="65"/>
    </row>
    <row r="75" ht="15.75">
      <c r="AQ75" s="65"/>
    </row>
    <row r="76" ht="15.75">
      <c r="AQ76" s="65"/>
    </row>
    <row r="77" ht="15.75">
      <c r="AQ77" s="65"/>
    </row>
    <row r="78" ht="15.75">
      <c r="AQ78" s="65"/>
    </row>
    <row r="79" ht="15.75">
      <c r="AQ79" s="65"/>
    </row>
    <row r="80" ht="15.75">
      <c r="AQ80" s="65"/>
    </row>
    <row r="81" ht="15.75">
      <c r="AQ81" s="65"/>
    </row>
    <row r="82" ht="15.75">
      <c r="AQ82" s="65"/>
    </row>
    <row r="83" ht="15.75">
      <c r="AQ83" s="65"/>
    </row>
    <row r="84" ht="15.75">
      <c r="AQ84" s="65"/>
    </row>
    <row r="85" ht="15.75">
      <c r="AQ85" s="65"/>
    </row>
    <row r="86" ht="15.75">
      <c r="AQ86" s="65"/>
    </row>
    <row r="87" ht="15.75">
      <c r="AQ87" s="65"/>
    </row>
    <row r="88" ht="15.75">
      <c r="AQ88" s="65"/>
    </row>
    <row r="89" ht="15.75">
      <c r="AQ89" s="65"/>
    </row>
    <row r="90" ht="15.75">
      <c r="AQ90" s="65"/>
    </row>
    <row r="91" ht="15.75">
      <c r="AQ91" s="65"/>
    </row>
    <row r="92" ht="15.75">
      <c r="AQ92" s="65"/>
    </row>
    <row r="93" ht="15.75">
      <c r="AQ93" s="65"/>
    </row>
    <row r="94" ht="15.75">
      <c r="AQ94" s="65"/>
    </row>
    <row r="95" ht="15.75">
      <c r="AQ95" s="65"/>
    </row>
    <row r="96" ht="15.75">
      <c r="AQ96" s="65"/>
    </row>
    <row r="97" ht="15.75">
      <c r="AQ97" s="65"/>
    </row>
    <row r="98" ht="15.75">
      <c r="AQ98" s="65"/>
    </row>
    <row r="99" ht="15.75">
      <c r="AQ99" s="65"/>
    </row>
    <row r="100" ht="15.75">
      <c r="AQ100" s="65"/>
    </row>
    <row r="101" ht="15.75">
      <c r="AQ101" s="65"/>
    </row>
    <row r="102" ht="15.75">
      <c r="AQ102" s="65"/>
    </row>
    <row r="103" ht="15.75">
      <c r="AQ103" s="65"/>
    </row>
    <row r="104" ht="15.75">
      <c r="AQ104" s="65"/>
    </row>
    <row r="105" ht="15.75">
      <c r="AQ105" s="65"/>
    </row>
    <row r="106" ht="15.75">
      <c r="AQ106" s="65"/>
    </row>
    <row r="107" ht="15.75">
      <c r="AQ107" s="65"/>
    </row>
    <row r="108" ht="15.75">
      <c r="AQ108" s="65"/>
    </row>
    <row r="109" ht="15.75">
      <c r="AQ109" s="65"/>
    </row>
    <row r="110" ht="15.75">
      <c r="AQ110" s="65"/>
    </row>
    <row r="111" ht="15.75">
      <c r="AQ111" s="65"/>
    </row>
    <row r="112" ht="15.75">
      <c r="AQ112" s="65"/>
    </row>
    <row r="113" ht="15.75">
      <c r="AQ113" s="65"/>
    </row>
    <row r="114" ht="15.75">
      <c r="AQ114" s="65"/>
    </row>
    <row r="115" ht="15.75">
      <c r="AQ115" s="65"/>
    </row>
    <row r="116" ht="15.75">
      <c r="AQ116" s="65"/>
    </row>
    <row r="117" ht="15.75">
      <c r="AQ117" s="65"/>
    </row>
    <row r="118" ht="15.75">
      <c r="AQ118" s="65"/>
    </row>
    <row r="119" ht="15.75">
      <c r="AQ119" s="65"/>
    </row>
    <row r="120" ht="15.75">
      <c r="AQ120" s="65"/>
    </row>
    <row r="121" ht="15.75">
      <c r="AQ121" s="65"/>
    </row>
    <row r="122" ht="15.75">
      <c r="AQ122" s="65"/>
    </row>
    <row r="123" ht="15.75">
      <c r="AQ123" s="65"/>
    </row>
    <row r="124" ht="15.75">
      <c r="AQ124" s="65"/>
    </row>
    <row r="125" ht="15.75">
      <c r="AQ125" s="65"/>
    </row>
    <row r="126" ht="15.75">
      <c r="AQ126" s="65"/>
    </row>
    <row r="127" ht="15.75">
      <c r="AQ127" s="65"/>
    </row>
    <row r="128" ht="15.75">
      <c r="AQ128" s="65"/>
    </row>
    <row r="129" ht="15.75">
      <c r="AQ129" s="65"/>
    </row>
    <row r="130" ht="15.75">
      <c r="AQ130" s="65"/>
    </row>
    <row r="131" ht="15.75">
      <c r="AQ131" s="65"/>
    </row>
    <row r="132" ht="15.75">
      <c r="AQ132" s="65"/>
    </row>
    <row r="133" ht="15.75">
      <c r="AQ133" s="65"/>
    </row>
    <row r="134" ht="15.75">
      <c r="AQ134" s="65"/>
    </row>
    <row r="135" ht="15.75">
      <c r="AQ135" s="65"/>
    </row>
    <row r="136" ht="15.75">
      <c r="AQ136" s="65"/>
    </row>
    <row r="137" ht="15.75">
      <c r="AQ137" s="65"/>
    </row>
    <row r="138" ht="15.75">
      <c r="AQ138" s="65"/>
    </row>
    <row r="139" ht="15.75">
      <c r="AQ139" s="65"/>
    </row>
    <row r="140" ht="15.75">
      <c r="AQ140" s="65"/>
    </row>
    <row r="141" ht="15.75">
      <c r="AQ141" s="65"/>
    </row>
    <row r="142" ht="15.75">
      <c r="AQ142" s="65"/>
    </row>
    <row r="143" ht="15.75">
      <c r="AQ143" s="65"/>
    </row>
    <row r="144" ht="15.75">
      <c r="AQ144" s="65"/>
    </row>
    <row r="145" ht="15.75">
      <c r="AQ145" s="65"/>
    </row>
    <row r="146" ht="15.75">
      <c r="AQ146" s="65"/>
    </row>
    <row r="147" ht="15.75">
      <c r="AQ147" s="65"/>
    </row>
  </sheetData>
  <mergeCells count="17">
    <mergeCell ref="I29:J29"/>
    <mergeCell ref="B26:G29"/>
    <mergeCell ref="I24:I28"/>
    <mergeCell ref="J24:J28"/>
    <mergeCell ref="K24:K28"/>
    <mergeCell ref="L24:L28"/>
    <mergeCell ref="B22:I22"/>
    <mergeCell ref="J22:M22"/>
    <mergeCell ref="G15:G17"/>
    <mergeCell ref="G10:G13"/>
    <mergeCell ref="G6:G9"/>
    <mergeCell ref="I15:I17"/>
    <mergeCell ref="H15:H17"/>
    <mergeCell ref="I10:I13"/>
    <mergeCell ref="H10:H13"/>
    <mergeCell ref="I6:I9"/>
    <mergeCell ref="H6:H9"/>
  </mergeCells>
  <conditionalFormatting sqref="K6:K21">
    <cfRule type="cellIs" priority="3" dxfId="1" operator="equal">
      <formula>"NEVYHOVUJE"</formula>
    </cfRule>
    <cfRule type="cellIs" priority="4" dxfId="0" operator="equal">
      <formula>"OK"</formula>
    </cfRule>
  </conditionalFormatting>
  <conditionalFormatting sqref="K29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hE3AfWag+/9ppj3eIxC62+ybqE8=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oBsuxrJaYlr0ilVe4ZxKz7obJvk=</DigestValue>
    </Reference>
  </SignedInfo>
  <SignatureValue>Qt88ve9T1ewtYo5Yv2YGt8h3eRZsjs1ZcWyPOx1GVD2oA+wOzB37ynHnHbyMNQAQg2+xkNMNlwMA
4NB1G7Ya0AXUE6mS0MFj+0nrFIjS4t8YXf6PwzpUMzrUPisSo+TWoJ1QynY6CTlBxY7TaMTQwKlu
0ecbyJucTSXe/v/x7B7/L4w4p9cU/D5uO4VR1WFIsZTZx8KVPbMScPG0AIbJslQXS8jn70W3CIht
YyZmR21Ej9qO/cM5OM6Bd8nB0xCvDWvnfC28HKSJkzL7L+huPF7fug/blyjGoU34nhsu2G2JxuPF
6LiG3CyngDrbuALw9Fsj01ch6gAtEPEowF5XKw==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LQ62SFy2jaHeWqD2nqOW8QQb3Ro=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rKoeZj5KgZQqTgoWrYquDaMT09I=</DigestValue>
      </Reference>
      <Reference URI="/xl/styles.xml?ContentType=application/vnd.openxmlformats-officedocument.spreadsheetml.styles+xml">
        <DigestMethod Algorithm="http://www.w3.org/2000/09/xmldsig#sha1"/>
        <DigestValue>JhGAjQJGb81BALnyrmZ2ZNzGuXs=</DigestValue>
      </Reference>
      <Reference URI="/xl/worksheets/sheet1.xml?ContentType=application/vnd.openxmlformats-officedocument.spreadsheetml.worksheet+xml">
        <DigestMethod Algorithm="http://www.w3.org/2000/09/xmldsig#sha1"/>
        <DigestValue>gRoMg6+vQzg28YbkwcGOsEnvhQc=</DigestValue>
      </Reference>
      <Reference URI="/xl/sharedStrings.xml?ContentType=application/vnd.openxmlformats-officedocument.spreadsheetml.sharedStrings+xml">
        <DigestMethod Algorithm="http://www.w3.org/2000/09/xmldsig#sha1"/>
        <DigestValue>T3JBExl4EMD3x8KZmeImmvcbC8w=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DjbezcjPSr6HBMjxJp1CcClsb/8=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2015-03-31T12:20:29Z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2015-03-31T12:20:29Z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2015-03-31T12:20:28Z</dcterms:modified>
  <cp:category/>
  <cp:version/>
  <cp:contentType/>
  <cp:contentStatus/>
</cp:coreProperties>
</file>