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130" windowWidth="14400" windowHeight="3615" tabRatio="939"/>
  </bookViews>
  <sheets>
    <sheet name="Tonery" sheetId="22" r:id="rId1"/>
  </sheets>
  <definedNames>
    <definedName name="_xlnm.Print_Area" localSheetId="0">Tonery!$A$1:$Q$23</definedName>
  </definedNames>
  <calcPr calcId="145621"/>
</workbook>
</file>

<file path=xl/calcChain.xml><?xml version="1.0" encoding="utf-8"?>
<calcChain xmlns="http://schemas.openxmlformats.org/spreadsheetml/2006/main">
  <c r="M20" i="22" l="1"/>
  <c r="M19" i="22"/>
  <c r="M18" i="22"/>
  <c r="M17" i="22"/>
  <c r="M16" i="22"/>
  <c r="M15" i="22"/>
  <c r="M14" i="22"/>
  <c r="M13" i="22"/>
  <c r="M12" i="22"/>
  <c r="M11" i="22"/>
  <c r="M10" i="22"/>
  <c r="Q20" i="22" l="1"/>
  <c r="Q19" i="22"/>
  <c r="Q18" i="22"/>
  <c r="Q17" i="22"/>
  <c r="Q16" i="22"/>
  <c r="Q15" i="22"/>
  <c r="Q14" i="22"/>
  <c r="Q13" i="22"/>
  <c r="Q12" i="22"/>
  <c r="Q11" i="22"/>
  <c r="Q10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K16" i="22"/>
  <c r="L16" i="22"/>
  <c r="K17" i="22"/>
  <c r="L17" i="22"/>
  <c r="K18" i="22"/>
  <c r="L18" i="22"/>
  <c r="K19" i="22"/>
  <c r="L19" i="22"/>
  <c r="K20" i="22"/>
  <c r="L20" i="22"/>
  <c r="P11" i="22"/>
  <c r="P12" i="22"/>
  <c r="P13" i="22"/>
  <c r="P14" i="22"/>
  <c r="P15" i="22"/>
  <c r="P16" i="22"/>
  <c r="P17" i="22"/>
  <c r="P18" i="22"/>
  <c r="P19" i="22"/>
  <c r="P20" i="22"/>
  <c r="P10" i="22"/>
  <c r="O23" i="22" l="1"/>
  <c r="N23" i="22"/>
  <c r="M23" i="22"/>
</calcChain>
</file>

<file path=xl/sharedStrings.xml><?xml version="1.0" encoding="utf-8"?>
<sst xmlns="http://schemas.openxmlformats.org/spreadsheetml/2006/main" count="88" uniqueCount="67">
  <si>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</si>
  <si>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</si>
  <si>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</si>
  <si>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</si>
  <si>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</si>
  <si>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</si>
  <si>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t>Priloha_1_KS_technicka_specifikace_T-000-2015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</si>
  <si>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</si>
  <si>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</si>
  <si>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</si>
  <si>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</si>
  <si>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</si>
  <si>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</si>
  <si>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</si>
  <si>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</si>
  <si>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</si>
  <si>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</si>
  <si>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</si>
  <si>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</si>
  <si>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ks</t>
  </si>
  <si>
    <t>KTO - pí Fidlerová, Tel:37763 8501</t>
  </si>
  <si>
    <t>Univerzitní 22, UK223b, Plzeň</t>
  </si>
  <si>
    <t>1.</t>
  </si>
  <si>
    <t>2.</t>
  </si>
  <si>
    <t>R. ÚBL, 725 062 971</t>
  </si>
  <si>
    <t>Univerzitní 22, UL 006,Plzeň</t>
  </si>
  <si>
    <t>3.</t>
  </si>
  <si>
    <t>Technická 8, Plzeň, UC224</t>
  </si>
  <si>
    <t>KMA - Lenka Janečková, 377632601</t>
  </si>
  <si>
    <t>4.</t>
  </si>
  <si>
    <t>Pavlína Vavrejnová 377631520</t>
  </si>
  <si>
    <t>Univerzitní 8, Plzeň, rektorát,UR107</t>
  </si>
  <si>
    <t>Náplň do tiskárny CANON Pro 9000 Mark II -  zelená</t>
  </si>
  <si>
    <t>Tonery - 039 - 2015</t>
  </si>
  <si>
    <r>
      <t>Toner do tiskárny Triumph Adler DCC 3505ci -</t>
    </r>
    <r>
      <rPr>
        <b/>
        <sz val="11"/>
        <color theme="1"/>
        <rFont val="Calibri"/>
        <family val="2"/>
        <charset val="238"/>
        <scheme val="minor"/>
      </rPr>
      <t xml:space="preserve"> černý</t>
    </r>
  </si>
  <si>
    <t xml:space="preserve"> Toner do faxu Panasonic KX-MB773 (laser)</t>
  </si>
  <si>
    <t xml:space="preserve">Náplň do tiskárny CANON Pro 9000 Mark II -  fotografická azurová </t>
  </si>
  <si>
    <t>Originální toner, výtěžnost min.1000 stran.</t>
  </si>
  <si>
    <t>Originální toner Triumph Adler, výtěžnost  min. 25000 stran</t>
  </si>
  <si>
    <t>samostatná faktura</t>
  </si>
  <si>
    <t>Priloha_1_KS_technicka_specifikace_T-039-2015</t>
  </si>
  <si>
    <t>Náplň do tiskárny CANON Pro 9000 Mark II  - černá</t>
  </si>
  <si>
    <t>Náplň do tiskárny CANON Pro 9000 Mark II  - červená</t>
  </si>
  <si>
    <t>Náplň do tiskárny CANON Pro 9000 Mark II  - fotografická purpurová</t>
  </si>
  <si>
    <t>Náplň do tiskárny CANON Pro 9000 Mark II  -purpurová</t>
  </si>
  <si>
    <t>Náplň do tiskárny CANON Pro 9000 Mark II  -žlutá</t>
  </si>
  <si>
    <r>
      <t xml:space="preserve">Toner do tiskárny BROTHER DCP - 1512 E </t>
    </r>
    <r>
      <rPr>
        <b/>
        <sz val="11"/>
        <color theme="1"/>
        <rFont val="Calibri"/>
        <family val="2"/>
        <charset val="238"/>
        <scheme val="minor"/>
      </rPr>
      <t>černý</t>
    </r>
  </si>
  <si>
    <t>Náplň do tiskárny CANON Pro 9000 Mark II  -  azurová</t>
  </si>
  <si>
    <t>Název</t>
  </si>
  <si>
    <t>Měrná jednotka [MJ]</t>
  </si>
  <si>
    <t xml:space="preserve">Popis </t>
  </si>
  <si>
    <t xml:space="preserve">Fakturace </t>
  </si>
  <si>
    <t>Kontaktní osoba 
k převzetí zboží</t>
  </si>
  <si>
    <t xml:space="preserve">Místo dodání </t>
  </si>
  <si>
    <t>originální, nebo kompatibilni cartridge splňující shodnou sytost, barevné podání, výtěžnost, oděrnost, odolnost vůči vlhkosti s originální cartridge, naplnění a  vyčerpání do 100%. Min výtěžnost  13 ml.</t>
  </si>
  <si>
    <t>Originál, nebo kompatibilní toner splňující podmínky certifikátu STMC. Minimální výtěžnost při 5% pokrytí min. 2000 stran.</t>
  </si>
  <si>
    <t xml:space="preserve">  
Canon originální ink CLI8G, green, 420str., 13ml</t>
  </si>
  <si>
    <t>Canon originální ink CLI8PM, photo magenta, 450str., 13ml</t>
  </si>
  <si>
    <t>Alternativní cartridge Z+M Partner Canon CLI8BK/black/13ml</t>
  </si>
  <si>
    <t>Alternativní cartridge Z+M Partner Canon CLI8C/cyan/13ml</t>
  </si>
  <si>
    <t>Alternativní cartridge Z+M Partner Canon CLI8M/magenta/13ml</t>
  </si>
  <si>
    <t xml:space="preserve">  
Canon originální ink CLI8R, red, 420str., 13ml</t>
  </si>
  <si>
    <t>Canon originální ink CLI8PC, photo cyan, 450str., 13ml</t>
  </si>
  <si>
    <t>Alternativní cartridge Z+M Partner Canon CLI8Y/yellow/13ml</t>
  </si>
  <si>
    <t>Brother originální toner TN1030, black, 1000str.</t>
  </si>
  <si>
    <t>Alternativní cartridge Z+M Partner KX-FAT92E pro PANASONIC KX-MB263/773/783, 2000 kopií</t>
  </si>
  <si>
    <t>Originální toner Triumpf Adler, CK-2930B, 25000 kopií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</si>
</sst>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Fill="1" applyAlignment="1" applyProtection="1">
      <alignment vertical="center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left"/>
    </xf>
    <xf numFmtId="0" fontId="0" fillId="0" borderId="0" xfId="0" applyNumberFormat="1" applyFill="1" applyBorder="1" applyProtection="1"/>
    <xf numFmtId="0" fontId="1" fillId="0" borderId="0" xfId="0" applyNumberFormat="1" applyFon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left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left" vertical="center" wrapText="1"/>
    </xf>
    <xf numFmtId="0" fontId="0" fillId="0" borderId="6" xfId="0" applyBorder="1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5A9E"/>
      <color rgb="FFC9F1FF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197055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193722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182883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179297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197222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195579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193962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192384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192475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28</xdr:row>
      <xdr:rowOff>42097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20</xdr:row>
      <xdr:rowOff>182883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46131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57337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254917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57337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249794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254917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57337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57159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762508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559847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551607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741224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188260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190503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561191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365150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131799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540351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555591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20</xdr:row>
      <xdr:rowOff>365763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140682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395282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57338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57160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445864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180974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133016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190501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203832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137050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203832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148256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203832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148256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203832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195940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148256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146127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81581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28</xdr:row>
      <xdr:rowOff>77546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195579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90545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29</xdr:row>
      <xdr:rowOff>65890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73961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81579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31</xdr:row>
      <xdr:rowOff>65441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203832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213357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197223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193338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148257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193962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192675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192478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165401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403858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192384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190501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26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26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7668</xdr:rowOff>
    </xdr:to>
    <xdr:pic>
      <xdr:nvPicPr>
        <xdr:cNvPr id="26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1359</xdr:rowOff>
    </xdr:to>
    <xdr:pic>
      <xdr:nvPicPr>
        <xdr:cNvPr id="26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4084</xdr:rowOff>
    </xdr:to>
    <xdr:pic>
      <xdr:nvPicPr>
        <xdr:cNvPr id="2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4082</xdr:rowOff>
    </xdr:to>
    <xdr:pic>
      <xdr:nvPicPr>
        <xdr:cNvPr id="2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7666</xdr:rowOff>
    </xdr:to>
    <xdr:pic>
      <xdr:nvPicPr>
        <xdr:cNvPr id="2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1904</xdr:rowOff>
    </xdr:to>
    <xdr:pic>
      <xdr:nvPicPr>
        <xdr:cNvPr id="2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1904</xdr:rowOff>
    </xdr:to>
    <xdr:pic>
      <xdr:nvPicPr>
        <xdr:cNvPr id="2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2401</xdr:rowOff>
    </xdr:to>
    <xdr:pic>
      <xdr:nvPicPr>
        <xdr:cNvPr id="2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182880</xdr:rowOff>
    </xdr:to>
    <xdr:pic>
      <xdr:nvPicPr>
        <xdr:cNvPr id="26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6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179294</xdr:rowOff>
    </xdr:to>
    <xdr:pic>
      <xdr:nvPicPr>
        <xdr:cNvPr id="26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188660</xdr:rowOff>
    </xdr:to>
    <xdr:pic>
      <xdr:nvPicPr>
        <xdr:cNvPr id="26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6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7668</xdr:rowOff>
    </xdr:to>
    <xdr:pic>
      <xdr:nvPicPr>
        <xdr:cNvPr id="26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4083</xdr:rowOff>
    </xdr:to>
    <xdr:pic>
      <xdr:nvPicPr>
        <xdr:cNvPr id="27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4083</xdr:rowOff>
    </xdr:to>
    <xdr:pic>
      <xdr:nvPicPr>
        <xdr:cNvPr id="27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4083</xdr:rowOff>
    </xdr:to>
    <xdr:pic>
      <xdr:nvPicPr>
        <xdr:cNvPr id="27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16946</xdr:rowOff>
    </xdr:to>
    <xdr:pic>
      <xdr:nvPicPr>
        <xdr:cNvPr id="2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4083</xdr:rowOff>
    </xdr:to>
    <xdr:pic>
      <xdr:nvPicPr>
        <xdr:cNvPr id="2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22</xdr:row>
      <xdr:rowOff>182880</xdr:rowOff>
    </xdr:to>
    <xdr:pic>
      <xdr:nvPicPr>
        <xdr:cNvPr id="27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26</xdr:row>
      <xdr:rowOff>182880</xdr:rowOff>
    </xdr:to>
    <xdr:pic>
      <xdr:nvPicPr>
        <xdr:cNvPr id="27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4083</xdr:rowOff>
    </xdr:to>
    <xdr:pic>
      <xdr:nvPicPr>
        <xdr:cNvPr id="27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16946</xdr:rowOff>
    </xdr:to>
    <xdr:pic>
      <xdr:nvPicPr>
        <xdr:cNvPr id="27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4083</xdr:rowOff>
    </xdr:to>
    <xdr:pic>
      <xdr:nvPicPr>
        <xdr:cNvPr id="27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1905</xdr:rowOff>
    </xdr:to>
    <xdr:pic>
      <xdr:nvPicPr>
        <xdr:cNvPr id="2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81243</xdr:colOff>
      <xdr:row>23</xdr:row>
      <xdr:rowOff>490388</xdr:rowOff>
    </xdr:to>
    <xdr:pic>
      <xdr:nvPicPr>
        <xdr:cNvPr id="2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7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7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7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7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7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7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7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7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7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7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7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7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7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7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7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7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7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8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0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8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12243</xdr:rowOff>
    </xdr:to>
    <xdr:pic>
      <xdr:nvPicPr>
        <xdr:cNvPr id="28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8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8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4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8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86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6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8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8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326607</xdr:rowOff>
    </xdr:to>
    <xdr:pic>
      <xdr:nvPicPr>
        <xdr:cNvPr id="2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103144</xdr:rowOff>
    </xdr:to>
    <xdr:pic>
      <xdr:nvPicPr>
        <xdr:cNvPr id="2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8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8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8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0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12243</xdr:rowOff>
    </xdr:to>
    <xdr:pic>
      <xdr:nvPicPr>
        <xdr:cNvPr id="29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22</xdr:row>
      <xdr:rowOff>190500</xdr:rowOff>
    </xdr:to>
    <xdr:pic>
      <xdr:nvPicPr>
        <xdr:cNvPr id="2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187778</xdr:rowOff>
    </xdr:to>
    <xdr:pic>
      <xdr:nvPicPr>
        <xdr:cNvPr id="2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26</xdr:row>
      <xdr:rowOff>187778</xdr:rowOff>
    </xdr:to>
    <xdr:pic>
      <xdr:nvPicPr>
        <xdr:cNvPr id="2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22587</xdr:rowOff>
    </xdr:to>
    <xdr:pic>
      <xdr:nvPicPr>
        <xdr:cNvPr id="2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5711</xdr:rowOff>
    </xdr:to>
    <xdr:pic>
      <xdr:nvPicPr>
        <xdr:cNvPr id="29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490388</xdr:rowOff>
    </xdr:to>
    <xdr:pic>
      <xdr:nvPicPr>
        <xdr:cNvPr id="2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125733</xdr:rowOff>
    </xdr:to>
    <xdr:pic>
      <xdr:nvPicPr>
        <xdr:cNvPr id="2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140973</xdr:rowOff>
    </xdr:to>
    <xdr:pic>
      <xdr:nvPicPr>
        <xdr:cNvPr id="2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3812</xdr:rowOff>
    </xdr:to>
    <xdr:pic>
      <xdr:nvPicPr>
        <xdr:cNvPr id="2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31</xdr:row>
      <xdr:rowOff>28846</xdr:rowOff>
    </xdr:to>
    <xdr:pic>
      <xdr:nvPicPr>
        <xdr:cNvPr id="2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11703</xdr:rowOff>
    </xdr:to>
    <xdr:pic>
      <xdr:nvPicPr>
        <xdr:cNvPr id="2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1905</xdr:rowOff>
    </xdr:to>
    <xdr:pic>
      <xdr:nvPicPr>
        <xdr:cNvPr id="2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1906</xdr:rowOff>
    </xdr:to>
    <xdr:pic>
      <xdr:nvPicPr>
        <xdr:cNvPr id="2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24</xdr:row>
      <xdr:rowOff>168088</xdr:rowOff>
    </xdr:from>
    <xdr:ext cx="190500" cy="185058"/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8643"/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9"/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7"/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8641"/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79"/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79"/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79294"/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198185"/>
    <xdr:pic>
      <xdr:nvPicPr>
        <xdr:cNvPr id="2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8643"/>
    <xdr:pic>
      <xdr:nvPicPr>
        <xdr:cNvPr id="2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5058"/>
    <xdr:pic>
      <xdr:nvPicPr>
        <xdr:cNvPr id="2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5058"/>
    <xdr:pic>
      <xdr:nvPicPr>
        <xdr:cNvPr id="2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5058"/>
    <xdr:pic>
      <xdr:nvPicPr>
        <xdr:cNvPr id="2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97921"/>
    <xdr:pic>
      <xdr:nvPicPr>
        <xdr:cNvPr id="2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5058"/>
    <xdr:pic>
      <xdr:nvPicPr>
        <xdr:cNvPr id="2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91440" cy="182880"/>
    <xdr:pic>
      <xdr:nvPicPr>
        <xdr:cNvPr id="29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5058"/>
    <xdr:pic>
      <xdr:nvPicPr>
        <xdr:cNvPr id="29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97921"/>
    <xdr:pic>
      <xdr:nvPicPr>
        <xdr:cNvPr id="29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5058"/>
    <xdr:pic>
      <xdr:nvPicPr>
        <xdr:cNvPr id="29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299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91440" cy="182880"/>
    <xdr:pic>
      <xdr:nvPicPr>
        <xdr:cNvPr id="30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5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567146"/>
    <xdr:pic>
      <xdr:nvPicPr>
        <xdr:cNvPr id="30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0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0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09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0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6828"/>
    <xdr:pic>
      <xdr:nvPicPr>
        <xdr:cNvPr id="31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23</xdr:row>
      <xdr:rowOff>0</xdr:rowOff>
    </xdr:from>
    <xdr:ext cx="190500" cy="206828"/>
    <xdr:pic>
      <xdr:nvPicPr>
        <xdr:cNvPr id="31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1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203562"/>
    <xdr:pic>
      <xdr:nvPicPr>
        <xdr:cNvPr id="31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1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396242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92678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0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25</xdr:row>
      <xdr:rowOff>0</xdr:rowOff>
    </xdr:from>
    <xdr:ext cx="190500" cy="182881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4</xdr:row>
      <xdr:rowOff>129540</xdr:rowOff>
    </xdr:to>
    <xdr:pic>
      <xdr:nvPicPr>
        <xdr:cNvPr id="3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91440</xdr:colOff>
      <xdr:row>4</xdr:row>
      <xdr:rowOff>182880</xdr:rowOff>
    </xdr:to>
    <xdr:pic>
      <xdr:nvPicPr>
        <xdr:cNvPr id="3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91440</xdr:colOff>
      <xdr:row>4</xdr:row>
      <xdr:rowOff>182880</xdr:rowOff>
    </xdr:to>
    <xdr:pic>
      <xdr:nvPicPr>
        <xdr:cNvPr id="3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91440</xdr:colOff>
      <xdr:row>4</xdr:row>
      <xdr:rowOff>129540</xdr:rowOff>
    </xdr:to>
    <xdr:pic>
      <xdr:nvPicPr>
        <xdr:cNvPr id="3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4</xdr:row>
      <xdr:rowOff>245743</xdr:rowOff>
    </xdr:to>
    <xdr:pic>
      <xdr:nvPicPr>
        <xdr:cNvPr id="3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129540</xdr:rowOff>
    </xdr:to>
    <xdr:pic>
      <xdr:nvPicPr>
        <xdr:cNvPr id="3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129540</xdr:rowOff>
    </xdr:to>
    <xdr:pic>
      <xdr:nvPicPr>
        <xdr:cNvPr id="31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3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129540</xdr:rowOff>
    </xdr:to>
    <xdr:pic>
      <xdr:nvPicPr>
        <xdr:cNvPr id="31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4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129540</xdr:rowOff>
    </xdr:to>
    <xdr:pic>
      <xdr:nvPicPr>
        <xdr:cNvPr id="31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252004</xdr:rowOff>
    </xdr:to>
    <xdr:pic>
      <xdr:nvPicPr>
        <xdr:cNvPr id="31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252478</xdr:rowOff>
    </xdr:to>
    <xdr:pic>
      <xdr:nvPicPr>
        <xdr:cNvPr id="3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129540</xdr:rowOff>
    </xdr:to>
    <xdr:pic>
      <xdr:nvPicPr>
        <xdr:cNvPr id="3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190500</xdr:colOff>
      <xdr:row>5</xdr:row>
      <xdr:rowOff>190500</xdr:rowOff>
    </xdr:to>
    <xdr:pic>
      <xdr:nvPicPr>
        <xdr:cNvPr id="3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190500</xdr:rowOff>
    </xdr:to>
    <xdr:pic>
      <xdr:nvPicPr>
        <xdr:cNvPr id="31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251012</xdr:rowOff>
    </xdr:to>
    <xdr:pic>
      <xdr:nvPicPr>
        <xdr:cNvPr id="31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4</xdr:row>
      <xdr:rowOff>129540</xdr:rowOff>
    </xdr:to>
    <xdr:pic>
      <xdr:nvPicPr>
        <xdr:cNvPr id="3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190500</xdr:rowOff>
    </xdr:to>
    <xdr:pic>
      <xdr:nvPicPr>
        <xdr:cNvPr id="3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190500</xdr:rowOff>
    </xdr:to>
    <xdr:pic>
      <xdr:nvPicPr>
        <xdr:cNvPr id="3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190500</xdr:colOff>
      <xdr:row>4</xdr:row>
      <xdr:rowOff>138505</xdr:rowOff>
    </xdr:to>
    <xdr:pic>
      <xdr:nvPicPr>
        <xdr:cNvPr id="31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abSelected="1" zoomScale="75" zoomScaleNormal="75" zoomScaleSheetLayoutView="55" workbookViewId="0">
      <selection activeCell="G10" sqref="G10"/>
    </sheetView>
  </sheetViews>
  <sheetFormatPr defaultColWidth="8.85546875" defaultRowHeight="15" x14ac:dyDescent="0.25"/>
  <cols>
    <col min="1" max="1" width="1.42578125" style="56" customWidth="1"/>
    <col min="2" max="2" width="5.7109375" style="72" customWidth="1"/>
    <col min="3" max="3" width="42.140625" style="7" customWidth="1"/>
    <col min="4" max="4" width="9.7109375" style="82" customWidth="1"/>
    <col min="5" max="5" width="9" style="42" customWidth="1"/>
    <col min="6" max="6" width="40.7109375" style="7" customWidth="1"/>
    <col min="7" max="7" width="29.140625" style="83" customWidth="1"/>
    <col min="8" max="8" width="23.5703125" style="7" customWidth="1"/>
    <col min="9" max="9" width="18.5703125" style="8" customWidth="1"/>
    <col min="10" max="10" width="22.140625" style="7" customWidth="1"/>
    <col min="11" max="12" width="22.140625" style="83" hidden="1" customWidth="1"/>
    <col min="13" max="13" width="19.85546875" style="83" hidden="1" customWidth="1"/>
    <col min="14" max="14" width="20.85546875" style="56" customWidth="1"/>
    <col min="15" max="15" width="16.85546875" style="56" customWidth="1"/>
    <col min="16" max="16" width="21" style="56" customWidth="1"/>
    <col min="17" max="17" width="19.42578125" style="56" customWidth="1"/>
    <col min="18" max="18" width="8.85546875" style="56"/>
    <col min="19" max="19" width="11.140625" style="56" customWidth="1"/>
    <col min="20" max="20" width="14.85546875" style="76" customWidth="1"/>
    <col min="21" max="16384" width="8.85546875" style="56"/>
  </cols>
  <sheetData>
    <row r="1" spans="1:20" s="8" customFormat="1" ht="27.75" customHeight="1" x14ac:dyDescent="0.3">
      <c r="B1" s="98" t="s">
        <v>33</v>
      </c>
      <c r="C1" s="99"/>
      <c r="D1" s="42"/>
      <c r="E1" s="42"/>
      <c r="F1" s="7"/>
      <c r="G1" s="47"/>
      <c r="H1" s="47"/>
      <c r="I1" s="7"/>
      <c r="J1" s="7"/>
      <c r="K1" s="7"/>
      <c r="L1" s="7"/>
      <c r="M1" s="7"/>
      <c r="T1" s="48"/>
    </row>
    <row r="2" spans="1:20" s="8" customFormat="1" ht="19.5" hidden="1" customHeight="1" x14ac:dyDescent="0.3">
      <c r="B2" s="49"/>
      <c r="C2" s="7"/>
      <c r="D2" s="43"/>
      <c r="E2" s="41"/>
      <c r="F2" s="7"/>
      <c r="G2" s="7"/>
      <c r="H2" s="7"/>
      <c r="I2" s="7"/>
      <c r="J2" s="7"/>
      <c r="K2" s="7"/>
      <c r="L2" s="7"/>
      <c r="M2" s="7"/>
      <c r="O2" s="97" t="s">
        <v>6</v>
      </c>
      <c r="P2" s="97"/>
      <c r="Q2" s="97"/>
      <c r="T2" s="48"/>
    </row>
    <row r="3" spans="1:20" s="8" customFormat="1" ht="16.5" hidden="1" customHeight="1" x14ac:dyDescent="0.3">
      <c r="B3" s="49"/>
      <c r="C3" s="50"/>
      <c r="D3" s="49"/>
      <c r="E3" s="49"/>
      <c r="F3" s="51"/>
      <c r="G3" s="52"/>
      <c r="H3" s="52"/>
      <c r="I3" s="52"/>
      <c r="J3" s="52"/>
      <c r="K3" s="53"/>
      <c r="L3" s="53"/>
      <c r="M3" s="53"/>
      <c r="N3" s="53"/>
      <c r="O3" s="52"/>
      <c r="P3" s="52"/>
      <c r="T3" s="48"/>
    </row>
    <row r="4" spans="1:20" s="8" customFormat="1" ht="21" hidden="1" customHeight="1" x14ac:dyDescent="0.3">
      <c r="B4" s="49"/>
      <c r="C4" s="51"/>
      <c r="D4" s="49"/>
      <c r="E4" s="49"/>
      <c r="F4" s="51"/>
      <c r="G4" s="52"/>
      <c r="H4" s="52"/>
      <c r="I4" s="52"/>
      <c r="J4" s="52"/>
      <c r="K4" s="53"/>
      <c r="L4" s="53"/>
      <c r="M4" s="53"/>
      <c r="N4" s="53"/>
      <c r="O4" s="52"/>
      <c r="P4" s="52"/>
      <c r="T4" s="48"/>
    </row>
    <row r="5" spans="1:20" s="8" customFormat="1" ht="21" customHeight="1" x14ac:dyDescent="0.3">
      <c r="B5" s="49"/>
      <c r="C5" s="50"/>
      <c r="D5" s="49"/>
      <c r="E5" s="49"/>
      <c r="F5" s="51"/>
      <c r="G5" s="52"/>
      <c r="H5" s="52"/>
      <c r="I5" s="52"/>
      <c r="J5" s="52"/>
      <c r="K5" s="53"/>
      <c r="L5" s="53"/>
      <c r="M5" s="53"/>
      <c r="N5" s="53"/>
      <c r="O5" s="97" t="s">
        <v>40</v>
      </c>
      <c r="P5" s="97"/>
      <c r="Q5" s="97"/>
      <c r="T5" s="48"/>
    </row>
    <row r="6" spans="1:20" s="8" customFormat="1" ht="26.25" customHeight="1" x14ac:dyDescent="0.25">
      <c r="B6" s="49"/>
      <c r="C6" s="50" t="s">
        <v>17</v>
      </c>
      <c r="D6" s="49"/>
      <c r="E6" s="49"/>
      <c r="F6" s="51"/>
      <c r="G6" s="52"/>
      <c r="H6" s="52"/>
      <c r="I6" s="52"/>
      <c r="J6" s="52"/>
      <c r="K6" s="53"/>
      <c r="L6" s="53"/>
      <c r="M6" s="53"/>
      <c r="N6" s="53"/>
      <c r="O6" s="52"/>
      <c r="P6" s="52"/>
      <c r="T6" s="48"/>
    </row>
    <row r="7" spans="1:20" s="8" customFormat="1" ht="21" customHeight="1" thickBot="1" x14ac:dyDescent="0.3">
      <c r="B7" s="54"/>
      <c r="C7" s="55" t="s">
        <v>4</v>
      </c>
      <c r="D7" s="49"/>
      <c r="E7" s="49"/>
      <c r="F7" s="51"/>
      <c r="G7" s="51"/>
      <c r="H7" s="52"/>
      <c r="I7" s="52"/>
      <c r="J7" s="52"/>
      <c r="K7" s="7"/>
      <c r="L7" s="7"/>
      <c r="M7" s="7"/>
      <c r="N7" s="7"/>
      <c r="O7" s="52"/>
      <c r="P7" s="52"/>
      <c r="T7" s="48"/>
    </row>
    <row r="8" spans="1:20" s="8" customFormat="1" ht="42.75" customHeight="1" thickBot="1" x14ac:dyDescent="0.3">
      <c r="B8" s="44"/>
      <c r="C8" s="9"/>
      <c r="D8" s="42"/>
      <c r="E8" s="42"/>
      <c r="F8" s="7"/>
      <c r="G8" s="10" t="s">
        <v>3</v>
      </c>
      <c r="H8" s="7"/>
      <c r="J8" s="7"/>
      <c r="K8" s="11"/>
      <c r="L8" s="11"/>
      <c r="M8" s="12"/>
      <c r="O8" s="10" t="s">
        <v>3</v>
      </c>
      <c r="T8" s="48"/>
    </row>
    <row r="9" spans="1:20" s="8" customFormat="1" ht="94.5" customHeight="1" thickTop="1" thickBot="1" x14ac:dyDescent="0.3">
      <c r="B9" s="13" t="s">
        <v>1</v>
      </c>
      <c r="C9" s="14" t="s">
        <v>48</v>
      </c>
      <c r="D9" s="14" t="s">
        <v>0</v>
      </c>
      <c r="E9" s="14" t="s">
        <v>49</v>
      </c>
      <c r="F9" s="14" t="s">
        <v>50</v>
      </c>
      <c r="G9" s="15" t="s">
        <v>2</v>
      </c>
      <c r="H9" s="14" t="s">
        <v>51</v>
      </c>
      <c r="I9" s="16" t="s">
        <v>52</v>
      </c>
      <c r="J9" s="14" t="s">
        <v>53</v>
      </c>
      <c r="K9" s="17" t="s">
        <v>18</v>
      </c>
      <c r="L9" s="17" t="s">
        <v>11</v>
      </c>
      <c r="M9" s="14" t="s">
        <v>12</v>
      </c>
      <c r="N9" s="14" t="s">
        <v>13</v>
      </c>
      <c r="O9" s="45" t="s">
        <v>14</v>
      </c>
      <c r="P9" s="45" t="s">
        <v>15</v>
      </c>
      <c r="Q9" s="45" t="s">
        <v>16</v>
      </c>
      <c r="T9" s="48"/>
    </row>
    <row r="10" spans="1:20" ht="83.25" customHeight="1" thickTop="1" x14ac:dyDescent="0.25">
      <c r="A10" s="56" t="s">
        <v>22</v>
      </c>
      <c r="B10" s="57">
        <v>1</v>
      </c>
      <c r="C10" s="58" t="s">
        <v>32</v>
      </c>
      <c r="D10" s="59">
        <v>3</v>
      </c>
      <c r="E10" s="58" t="s">
        <v>19</v>
      </c>
      <c r="F10" s="60" t="s">
        <v>54</v>
      </c>
      <c r="G10" s="23" t="s">
        <v>56</v>
      </c>
      <c r="H10" s="101" t="s">
        <v>39</v>
      </c>
      <c r="I10" s="101" t="s">
        <v>20</v>
      </c>
      <c r="J10" s="103" t="s">
        <v>21</v>
      </c>
      <c r="K10" s="24">
        <f t="shared" ref="K10:K20" si="0">D10*M10</f>
        <v>845.4545454545455</v>
      </c>
      <c r="L10" s="24">
        <f t="shared" ref="L10:L20" si="1">D10*N10</f>
        <v>930</v>
      </c>
      <c r="M10" s="25">
        <f>N10/1.1</f>
        <v>281.81818181818181</v>
      </c>
      <c r="N10" s="25">
        <v>310</v>
      </c>
      <c r="O10" s="26">
        <v>250</v>
      </c>
      <c r="P10" s="27">
        <f t="shared" ref="P10:P20" si="2">D10*O10</f>
        <v>750</v>
      </c>
      <c r="Q10" s="28" t="str">
        <f t="shared" ref="Q10:Q20" si="3">IF(ISNUMBER(O10), IF(O10&gt;N10,"NEVYHOVUJE","VYHOVUJE")," ")</f>
        <v>VYHOVUJE</v>
      </c>
      <c r="T10" s="1"/>
    </row>
    <row r="11" spans="1:20" ht="75" x14ac:dyDescent="0.25">
      <c r="B11" s="61">
        <v>2</v>
      </c>
      <c r="C11" s="62" t="s">
        <v>43</v>
      </c>
      <c r="D11" s="63">
        <v>3</v>
      </c>
      <c r="E11" s="62" t="s">
        <v>19</v>
      </c>
      <c r="F11" s="64" t="s">
        <v>54</v>
      </c>
      <c r="G11" s="29" t="s">
        <v>57</v>
      </c>
      <c r="H11" s="102"/>
      <c r="I11" s="102"/>
      <c r="J11" s="104"/>
      <c r="K11" s="30">
        <f t="shared" si="0"/>
        <v>845.4545454545455</v>
      </c>
      <c r="L11" s="30">
        <f t="shared" si="1"/>
        <v>930</v>
      </c>
      <c r="M11" s="31">
        <f t="shared" ref="M11:M20" si="4">N11/1.1</f>
        <v>281.81818181818181</v>
      </c>
      <c r="N11" s="31">
        <v>310</v>
      </c>
      <c r="O11" s="32">
        <v>268</v>
      </c>
      <c r="P11" s="33">
        <f t="shared" si="2"/>
        <v>804</v>
      </c>
      <c r="Q11" s="34" t="str">
        <f>IF(ISNUMBER(O11), IF(O11&gt;N11,"NEVYHOVUJE","VYHOVUJE")," ")</f>
        <v>VYHOVUJE</v>
      </c>
      <c r="T11" s="1"/>
    </row>
    <row r="12" spans="1:20" ht="87" customHeight="1" x14ac:dyDescent="0.25">
      <c r="B12" s="61">
        <v>3</v>
      </c>
      <c r="C12" s="62" t="s">
        <v>42</v>
      </c>
      <c r="D12" s="63">
        <v>2</v>
      </c>
      <c r="E12" s="62" t="s">
        <v>19</v>
      </c>
      <c r="F12" s="64" t="s">
        <v>54</v>
      </c>
      <c r="G12" s="29" t="s">
        <v>61</v>
      </c>
      <c r="H12" s="102"/>
      <c r="I12" s="102"/>
      <c r="J12" s="104"/>
      <c r="K12" s="30">
        <f t="shared" si="0"/>
        <v>563.63636363636363</v>
      </c>
      <c r="L12" s="30">
        <f t="shared" si="1"/>
        <v>620</v>
      </c>
      <c r="M12" s="31">
        <f t="shared" si="4"/>
        <v>281.81818181818181</v>
      </c>
      <c r="N12" s="31">
        <v>310</v>
      </c>
      <c r="O12" s="32">
        <v>282</v>
      </c>
      <c r="P12" s="33">
        <f t="shared" si="2"/>
        <v>564</v>
      </c>
      <c r="Q12" s="34" t="str">
        <f>IF(ISNUMBER(O12), IF(O12&gt;N12,"NEVYHOVUJE","VYHOVUJE")," ")</f>
        <v>VYHOVUJE</v>
      </c>
      <c r="T12" s="1"/>
    </row>
    <row r="13" spans="1:20" ht="75" x14ac:dyDescent="0.25">
      <c r="B13" s="61">
        <v>4</v>
      </c>
      <c r="C13" s="62" t="s">
        <v>41</v>
      </c>
      <c r="D13" s="63">
        <v>2</v>
      </c>
      <c r="E13" s="62" t="s">
        <v>19</v>
      </c>
      <c r="F13" s="64" t="s">
        <v>54</v>
      </c>
      <c r="G13" s="29" t="s">
        <v>58</v>
      </c>
      <c r="H13" s="102"/>
      <c r="I13" s="102"/>
      <c r="J13" s="104"/>
      <c r="K13" s="30">
        <f t="shared" si="0"/>
        <v>563.63636363636363</v>
      </c>
      <c r="L13" s="30">
        <f t="shared" si="1"/>
        <v>620</v>
      </c>
      <c r="M13" s="31">
        <f t="shared" si="4"/>
        <v>281.81818181818181</v>
      </c>
      <c r="N13" s="31">
        <v>310</v>
      </c>
      <c r="O13" s="32">
        <v>75</v>
      </c>
      <c r="P13" s="33">
        <f t="shared" si="2"/>
        <v>150</v>
      </c>
      <c r="Q13" s="34" t="str">
        <f t="shared" si="3"/>
        <v>VYHOVUJE</v>
      </c>
      <c r="T13" s="1"/>
    </row>
    <row r="14" spans="1:20" ht="75" x14ac:dyDescent="0.25">
      <c r="B14" s="61">
        <v>5</v>
      </c>
      <c r="C14" s="62" t="s">
        <v>36</v>
      </c>
      <c r="D14" s="63">
        <v>2</v>
      </c>
      <c r="E14" s="62" t="s">
        <v>19</v>
      </c>
      <c r="F14" s="64" t="s">
        <v>54</v>
      </c>
      <c r="G14" s="29" t="s">
        <v>62</v>
      </c>
      <c r="H14" s="102"/>
      <c r="I14" s="102"/>
      <c r="J14" s="104"/>
      <c r="K14" s="30">
        <f t="shared" si="0"/>
        <v>563.63636363636363</v>
      </c>
      <c r="L14" s="30">
        <f t="shared" si="1"/>
        <v>620</v>
      </c>
      <c r="M14" s="31">
        <f t="shared" si="4"/>
        <v>281.81818181818181</v>
      </c>
      <c r="N14" s="31">
        <v>310</v>
      </c>
      <c r="O14" s="32">
        <v>263</v>
      </c>
      <c r="P14" s="33">
        <f t="shared" si="2"/>
        <v>526</v>
      </c>
      <c r="Q14" s="34" t="str">
        <f t="shared" si="3"/>
        <v>VYHOVUJE</v>
      </c>
      <c r="T14" s="1"/>
    </row>
    <row r="15" spans="1:20" ht="75" x14ac:dyDescent="0.25">
      <c r="B15" s="61">
        <v>6</v>
      </c>
      <c r="C15" s="62" t="s">
        <v>47</v>
      </c>
      <c r="D15" s="63">
        <v>3</v>
      </c>
      <c r="E15" s="62" t="s">
        <v>19</v>
      </c>
      <c r="F15" s="64" t="s">
        <v>54</v>
      </c>
      <c r="G15" s="29" t="s">
        <v>59</v>
      </c>
      <c r="H15" s="102"/>
      <c r="I15" s="102"/>
      <c r="J15" s="104"/>
      <c r="K15" s="30">
        <f t="shared" si="0"/>
        <v>845.4545454545455</v>
      </c>
      <c r="L15" s="30">
        <f t="shared" si="1"/>
        <v>930</v>
      </c>
      <c r="M15" s="31">
        <f t="shared" si="4"/>
        <v>281.81818181818181</v>
      </c>
      <c r="N15" s="31">
        <v>310</v>
      </c>
      <c r="O15" s="32">
        <v>75</v>
      </c>
      <c r="P15" s="33">
        <f t="shared" si="2"/>
        <v>225</v>
      </c>
      <c r="Q15" s="34" t="str">
        <f t="shared" si="3"/>
        <v>VYHOVUJE</v>
      </c>
      <c r="T15" s="1"/>
    </row>
    <row r="16" spans="1:20" ht="75" x14ac:dyDescent="0.25">
      <c r="B16" s="61">
        <v>7</v>
      </c>
      <c r="C16" s="62" t="s">
        <v>44</v>
      </c>
      <c r="D16" s="63">
        <v>4</v>
      </c>
      <c r="E16" s="62" t="s">
        <v>19</v>
      </c>
      <c r="F16" s="64" t="s">
        <v>54</v>
      </c>
      <c r="G16" s="29" t="s">
        <v>60</v>
      </c>
      <c r="H16" s="102"/>
      <c r="I16" s="102"/>
      <c r="J16" s="104"/>
      <c r="K16" s="30">
        <f t="shared" si="0"/>
        <v>1127.2727272727273</v>
      </c>
      <c r="L16" s="30">
        <f t="shared" si="1"/>
        <v>1240</v>
      </c>
      <c r="M16" s="31">
        <f t="shared" si="4"/>
        <v>281.81818181818181</v>
      </c>
      <c r="N16" s="31">
        <v>310</v>
      </c>
      <c r="O16" s="32">
        <v>75</v>
      </c>
      <c r="P16" s="33">
        <f t="shared" si="2"/>
        <v>300</v>
      </c>
      <c r="Q16" s="34" t="str">
        <f t="shared" si="3"/>
        <v>VYHOVUJE</v>
      </c>
      <c r="T16" s="1"/>
    </row>
    <row r="17" spans="1:20" ht="75" x14ac:dyDescent="0.25">
      <c r="B17" s="61">
        <v>8</v>
      </c>
      <c r="C17" s="62" t="s">
        <v>45</v>
      </c>
      <c r="D17" s="63">
        <v>3</v>
      </c>
      <c r="E17" s="62" t="s">
        <v>19</v>
      </c>
      <c r="F17" s="64" t="s">
        <v>54</v>
      </c>
      <c r="G17" s="29" t="s">
        <v>63</v>
      </c>
      <c r="H17" s="102"/>
      <c r="I17" s="102"/>
      <c r="J17" s="105"/>
      <c r="K17" s="30">
        <f t="shared" si="0"/>
        <v>845.4545454545455</v>
      </c>
      <c r="L17" s="30">
        <f t="shared" si="1"/>
        <v>930</v>
      </c>
      <c r="M17" s="31">
        <f t="shared" si="4"/>
        <v>281.81818181818181</v>
      </c>
      <c r="N17" s="31">
        <v>310</v>
      </c>
      <c r="O17" s="32">
        <v>75</v>
      </c>
      <c r="P17" s="33">
        <f t="shared" si="2"/>
        <v>225</v>
      </c>
      <c r="Q17" s="34" t="str">
        <f t="shared" si="3"/>
        <v>VYHOVUJE</v>
      </c>
      <c r="T17" s="1"/>
    </row>
    <row r="18" spans="1:20" ht="52.5" customHeight="1" x14ac:dyDescent="0.25">
      <c r="A18" s="65" t="s">
        <v>23</v>
      </c>
      <c r="B18" s="61">
        <v>9</v>
      </c>
      <c r="C18" s="62" t="s">
        <v>46</v>
      </c>
      <c r="D18" s="63">
        <v>1</v>
      </c>
      <c r="E18" s="62" t="s">
        <v>19</v>
      </c>
      <c r="F18" s="64" t="s">
        <v>37</v>
      </c>
      <c r="G18" s="29" t="s">
        <v>64</v>
      </c>
      <c r="H18" s="62" t="s">
        <v>39</v>
      </c>
      <c r="I18" s="62" t="s">
        <v>24</v>
      </c>
      <c r="J18" s="62" t="s">
        <v>25</v>
      </c>
      <c r="K18" s="30">
        <f t="shared" si="0"/>
        <v>1090.9090909090908</v>
      </c>
      <c r="L18" s="30">
        <f t="shared" si="1"/>
        <v>1200</v>
      </c>
      <c r="M18" s="31">
        <f t="shared" si="4"/>
        <v>1090.9090909090908</v>
      </c>
      <c r="N18" s="31">
        <v>1200</v>
      </c>
      <c r="O18" s="32">
        <v>772</v>
      </c>
      <c r="P18" s="33">
        <f t="shared" si="2"/>
        <v>772</v>
      </c>
      <c r="Q18" s="34" t="str">
        <f t="shared" si="3"/>
        <v>VYHOVUJE</v>
      </c>
      <c r="T18" s="1"/>
    </row>
    <row r="19" spans="1:20" ht="45" x14ac:dyDescent="0.25">
      <c r="A19" s="56" t="s">
        <v>26</v>
      </c>
      <c r="B19" s="61">
        <v>10</v>
      </c>
      <c r="C19" s="62" t="s">
        <v>34</v>
      </c>
      <c r="D19" s="63">
        <v>1</v>
      </c>
      <c r="E19" s="62" t="s">
        <v>19</v>
      </c>
      <c r="F19" s="64" t="s">
        <v>38</v>
      </c>
      <c r="G19" s="29" t="s">
        <v>66</v>
      </c>
      <c r="H19" s="62" t="s">
        <v>39</v>
      </c>
      <c r="I19" s="62" t="s">
        <v>28</v>
      </c>
      <c r="J19" s="62" t="s">
        <v>27</v>
      </c>
      <c r="K19" s="30">
        <f t="shared" si="0"/>
        <v>2727.272727272727</v>
      </c>
      <c r="L19" s="30">
        <f t="shared" si="1"/>
        <v>3000</v>
      </c>
      <c r="M19" s="31">
        <f t="shared" si="4"/>
        <v>2727.272727272727</v>
      </c>
      <c r="N19" s="31">
        <v>3000</v>
      </c>
      <c r="O19" s="32">
        <v>2675</v>
      </c>
      <c r="P19" s="33">
        <f t="shared" si="2"/>
        <v>2675</v>
      </c>
      <c r="Q19" s="34" t="str">
        <f t="shared" si="3"/>
        <v>VYHOVUJE</v>
      </c>
      <c r="T19" s="1"/>
    </row>
    <row r="20" spans="1:20" ht="60.75" customHeight="1" thickBot="1" x14ac:dyDescent="0.3">
      <c r="A20" s="56" t="s">
        <v>29</v>
      </c>
      <c r="B20" s="66">
        <v>11</v>
      </c>
      <c r="C20" s="67" t="s">
        <v>35</v>
      </c>
      <c r="D20" s="68">
        <v>1</v>
      </c>
      <c r="E20" s="69" t="s">
        <v>19</v>
      </c>
      <c r="F20" s="70" t="s">
        <v>55</v>
      </c>
      <c r="G20" s="35" t="s">
        <v>65</v>
      </c>
      <c r="H20" s="69" t="s">
        <v>39</v>
      </c>
      <c r="I20" s="69" t="s">
        <v>30</v>
      </c>
      <c r="J20" s="69" t="s">
        <v>31</v>
      </c>
      <c r="K20" s="36">
        <f t="shared" si="0"/>
        <v>1181.8181818181818</v>
      </c>
      <c r="L20" s="36">
        <f t="shared" si="1"/>
        <v>1300</v>
      </c>
      <c r="M20" s="37">
        <f t="shared" si="4"/>
        <v>1181.8181818181818</v>
      </c>
      <c r="N20" s="37">
        <v>1300</v>
      </c>
      <c r="O20" s="38">
        <v>264</v>
      </c>
      <c r="P20" s="39">
        <f t="shared" si="2"/>
        <v>264</v>
      </c>
      <c r="Q20" s="40" t="str">
        <f t="shared" si="3"/>
        <v>VYHOVUJE</v>
      </c>
      <c r="T20" s="1"/>
    </row>
    <row r="21" spans="1:20" ht="60.75" customHeight="1" thickTop="1" thickBot="1" x14ac:dyDescent="0.3">
      <c r="A21" s="71"/>
      <c r="C21" s="73"/>
      <c r="D21" s="74"/>
      <c r="E21" s="75"/>
      <c r="F21" s="73"/>
      <c r="G21" s="71"/>
      <c r="H21" s="73"/>
      <c r="I21" s="73"/>
      <c r="J21" s="73"/>
      <c r="K21" s="71"/>
      <c r="L21" s="71"/>
      <c r="M21" s="71"/>
      <c r="N21" s="71"/>
      <c r="O21" s="71"/>
      <c r="P21" s="71"/>
      <c r="Q21" s="71"/>
      <c r="R21" s="71"/>
    </row>
    <row r="22" spans="1:20" ht="60.75" customHeight="1" thickTop="1" thickBot="1" x14ac:dyDescent="0.3">
      <c r="A22" s="77"/>
      <c r="B22" s="100" t="s">
        <v>7</v>
      </c>
      <c r="C22" s="100"/>
      <c r="D22" s="100"/>
      <c r="E22" s="100"/>
      <c r="F22" s="100"/>
      <c r="G22" s="100"/>
      <c r="H22" s="18"/>
      <c r="I22" s="78"/>
      <c r="J22" s="78"/>
      <c r="K22" s="79"/>
      <c r="L22" s="1"/>
      <c r="M22" s="21" t="s">
        <v>8</v>
      </c>
      <c r="N22" s="14" t="s">
        <v>9</v>
      </c>
      <c r="O22" s="90" t="s">
        <v>10</v>
      </c>
      <c r="P22" s="91"/>
      <c r="Q22" s="92"/>
    </row>
    <row r="23" spans="1:20" ht="33" customHeight="1" thickTop="1" thickBot="1" x14ac:dyDescent="0.3">
      <c r="A23" s="77"/>
      <c r="B23" s="93" t="s">
        <v>5</v>
      </c>
      <c r="C23" s="93"/>
      <c r="D23" s="93"/>
      <c r="E23" s="93"/>
      <c r="F23" s="93"/>
      <c r="G23" s="93"/>
      <c r="H23" s="80"/>
      <c r="I23" s="22"/>
      <c r="J23" s="19"/>
      <c r="K23" s="2"/>
      <c r="L23" s="3"/>
      <c r="M23" s="4">
        <f>SUM(K10:K20)</f>
        <v>11200</v>
      </c>
      <c r="N23" s="46">
        <f>SUM(L10:L20)</f>
        <v>12320</v>
      </c>
      <c r="O23" s="94">
        <f>SUM(P10:P20)</f>
        <v>7255</v>
      </c>
      <c r="P23" s="95"/>
      <c r="Q23" s="96"/>
      <c r="T23" s="81"/>
    </row>
    <row r="24" spans="1:20" ht="39.75" customHeight="1" thickTop="1" x14ac:dyDescent="0.25">
      <c r="A24" s="77"/>
      <c r="I24" s="20"/>
      <c r="J24" s="20"/>
      <c r="K24" s="5"/>
      <c r="L24" s="84"/>
      <c r="M24" s="84"/>
      <c r="N24" s="84"/>
      <c r="O24" s="76"/>
      <c r="P24" s="76"/>
      <c r="Q24" s="76"/>
      <c r="R24" s="76"/>
    </row>
    <row r="25" spans="1:20" ht="19.899999999999999" customHeight="1" x14ac:dyDescent="0.25">
      <c r="A25" s="77"/>
      <c r="I25" s="20"/>
      <c r="J25" s="20"/>
      <c r="K25" s="5"/>
      <c r="L25" s="84"/>
      <c r="M25" s="84"/>
      <c r="N25" s="6"/>
      <c r="O25" s="6"/>
      <c r="P25" s="6"/>
      <c r="Q25" s="76"/>
      <c r="R25" s="76"/>
    </row>
    <row r="26" spans="1:20" ht="71.25" customHeight="1" x14ac:dyDescent="0.25">
      <c r="A26" s="77"/>
      <c r="I26" s="20"/>
      <c r="J26" s="20"/>
      <c r="K26" s="5"/>
      <c r="L26" s="84"/>
      <c r="M26" s="84"/>
      <c r="N26" s="6"/>
      <c r="O26" s="6"/>
      <c r="P26" s="6"/>
      <c r="Q26" s="76"/>
      <c r="R26" s="76"/>
    </row>
    <row r="27" spans="1:20" ht="36" customHeight="1" x14ac:dyDescent="0.25">
      <c r="A27" s="77"/>
      <c r="I27" s="85"/>
      <c r="J27" s="85"/>
      <c r="K27" s="86"/>
      <c r="L27" s="86"/>
      <c r="M27" s="86"/>
      <c r="N27" s="84"/>
      <c r="O27" s="76"/>
      <c r="P27" s="76"/>
      <c r="Q27" s="76"/>
      <c r="R27" s="76"/>
    </row>
    <row r="28" spans="1:20" ht="14.25" customHeight="1" x14ac:dyDescent="0.25">
      <c r="A28" s="77"/>
      <c r="B28" s="87"/>
      <c r="C28" s="88"/>
      <c r="D28" s="89"/>
      <c r="E28" s="78"/>
      <c r="F28" s="88"/>
      <c r="G28" s="84"/>
      <c r="H28" s="88"/>
      <c r="I28" s="48"/>
      <c r="J28" s="48"/>
      <c r="K28" s="84"/>
      <c r="L28" s="84"/>
      <c r="M28" s="84"/>
      <c r="N28" s="84"/>
      <c r="O28" s="76"/>
      <c r="P28" s="76"/>
      <c r="Q28" s="76"/>
      <c r="R28" s="76"/>
    </row>
    <row r="29" spans="1:20" ht="14.25" customHeight="1" x14ac:dyDescent="0.25">
      <c r="A29" s="77"/>
      <c r="B29" s="87"/>
      <c r="C29" s="88"/>
      <c r="D29" s="89"/>
      <c r="E29" s="78"/>
      <c r="F29" s="88"/>
      <c r="G29" s="84"/>
      <c r="H29" s="88"/>
      <c r="I29" s="48"/>
      <c r="J29" s="48"/>
      <c r="K29" s="84"/>
      <c r="L29" s="84"/>
      <c r="M29" s="84"/>
      <c r="N29" s="84"/>
      <c r="O29" s="76"/>
      <c r="P29" s="76"/>
      <c r="Q29" s="76"/>
      <c r="R29" s="76"/>
    </row>
    <row r="30" spans="1:20" ht="14.25" customHeight="1" x14ac:dyDescent="0.25">
      <c r="A30" s="77"/>
      <c r="B30" s="87"/>
      <c r="C30" s="88"/>
      <c r="D30" s="89"/>
      <c r="E30" s="78"/>
      <c r="F30" s="88"/>
      <c r="G30" s="84"/>
      <c r="H30" s="88"/>
      <c r="I30" s="48"/>
      <c r="J30" s="48"/>
      <c r="K30" s="84"/>
      <c r="L30" s="84"/>
      <c r="M30" s="84"/>
      <c r="N30" s="84"/>
      <c r="O30" s="76"/>
      <c r="P30" s="76"/>
      <c r="Q30" s="76"/>
      <c r="R30" s="76"/>
    </row>
    <row r="31" spans="1:20" ht="14.25" customHeight="1" x14ac:dyDescent="0.25">
      <c r="A31" s="77"/>
      <c r="B31" s="87"/>
      <c r="C31" s="88"/>
      <c r="D31" s="89"/>
      <c r="E31" s="78"/>
      <c r="F31" s="88"/>
      <c r="G31" s="84"/>
      <c r="H31" s="88"/>
      <c r="I31" s="48"/>
      <c r="J31" s="48"/>
      <c r="K31" s="84"/>
      <c r="L31" s="84"/>
      <c r="M31" s="84"/>
      <c r="N31" s="84"/>
      <c r="O31" s="76"/>
      <c r="P31" s="76"/>
      <c r="Q31" s="76"/>
      <c r="R31" s="76"/>
    </row>
    <row r="32" spans="1:20" x14ac:dyDescent="0.25">
      <c r="C32" s="8"/>
      <c r="D32" s="74"/>
      <c r="E32" s="75"/>
      <c r="F32" s="8"/>
      <c r="G32" s="56"/>
      <c r="H32" s="8"/>
      <c r="J32" s="8"/>
      <c r="K32" s="56"/>
      <c r="L32" s="56"/>
      <c r="M32" s="56"/>
    </row>
    <row r="33" spans="3:13" x14ac:dyDescent="0.25">
      <c r="C33" s="8"/>
      <c r="D33" s="74"/>
      <c r="E33" s="75"/>
      <c r="F33" s="8"/>
      <c r="G33" s="56"/>
      <c r="H33" s="8"/>
      <c r="J33" s="8"/>
      <c r="K33" s="56"/>
      <c r="L33" s="56"/>
      <c r="M33" s="56"/>
    </row>
    <row r="34" spans="3:13" x14ac:dyDescent="0.25">
      <c r="C34" s="8"/>
      <c r="D34" s="74"/>
      <c r="E34" s="75"/>
      <c r="F34" s="8"/>
      <c r="G34" s="56"/>
      <c r="H34" s="8"/>
      <c r="J34" s="8"/>
      <c r="K34" s="56"/>
      <c r="L34" s="56"/>
      <c r="M34" s="56"/>
    </row>
  </sheetData>
  <sheetProtection password="F79C" sheet="1" objects="1" scenarios="1" selectLockedCells="1"/>
  <mergeCells count="10">
    <mergeCell ref="O22:Q22"/>
    <mergeCell ref="B23:G23"/>
    <mergeCell ref="O23:Q23"/>
    <mergeCell ref="O2:Q2"/>
    <mergeCell ref="B1:C1"/>
    <mergeCell ref="B22:G22"/>
    <mergeCell ref="H10:H17"/>
    <mergeCell ref="I10:I17"/>
    <mergeCell ref="O5:Q5"/>
    <mergeCell ref="J10:J17"/>
  </mergeCells>
  <conditionalFormatting sqref="B10:B20">
    <cfRule type="containsBlanks" dxfId="15" priority="26">
      <formula>LEN(TRIM(B10))=0</formula>
    </cfRule>
  </conditionalFormatting>
  <conditionalFormatting sqref="G10:G20">
    <cfRule type="containsBlanks" dxfId="14" priority="24">
      <formula>LEN(TRIM(G10))=0</formula>
    </cfRule>
    <cfRule type="notContainsBlanks" dxfId="13" priority="25">
      <formula>LEN(TRIM(G10))&gt;0</formula>
    </cfRule>
  </conditionalFormatting>
  <conditionalFormatting sqref="B10:B20">
    <cfRule type="cellIs" dxfId="12" priority="21" operator="greaterThanOrEqual">
      <formula>1</formula>
    </cfRule>
  </conditionalFormatting>
  <conditionalFormatting sqref="O12:O13 O15:O16 O18:O19 O10">
    <cfRule type="notContainsBlanks" dxfId="11" priority="19">
      <formula>LEN(TRIM(O10))&gt;0</formula>
    </cfRule>
    <cfRule type="containsBlanks" dxfId="10" priority="20">
      <formula>LEN(TRIM(O10))=0</formula>
    </cfRule>
  </conditionalFormatting>
  <conditionalFormatting sqref="Q10:Q20">
    <cfRule type="cellIs" dxfId="9" priority="17" operator="equal">
      <formula>"NEVYHOVUJE"</formula>
    </cfRule>
    <cfRule type="cellIs" dxfId="8" priority="18" operator="equal">
      <formula>"VYHOVUJE"</formula>
    </cfRule>
  </conditionalFormatting>
  <conditionalFormatting sqref="O11 O14 O17 O20">
    <cfRule type="notContainsBlanks" dxfId="7" priority="15">
      <formula>LEN(TRIM(O11))&gt;0</formula>
    </cfRule>
    <cfRule type="containsBlanks" dxfId="6" priority="16">
      <formula>LEN(TRIM(O11))=0</formula>
    </cfRule>
  </conditionalFormatting>
  <conditionalFormatting sqref="B7">
    <cfRule type="containsBlanks" dxfId="5" priority="7">
      <formula>LEN(TRIM(B7))=0</formula>
    </cfRule>
    <cfRule type="notContainsBlanks" dxfId="4" priority="8">
      <formula>LEN(TRIM(B7))&gt;0</formula>
    </cfRule>
  </conditionalFormatting>
  <conditionalFormatting sqref="D10:D17">
    <cfRule type="containsBlanks" dxfId="3" priority="6">
      <formula>LEN(TRIM(D10))=0</formula>
    </cfRule>
  </conditionalFormatting>
  <conditionalFormatting sqref="D18">
    <cfRule type="containsBlanks" dxfId="2" priority="5">
      <formula>LEN(TRIM(D18))=0</formula>
    </cfRule>
  </conditionalFormatting>
  <conditionalFormatting sqref="D19">
    <cfRule type="containsBlanks" dxfId="1" priority="4">
      <formula>LEN(TRIM(D19))=0</formula>
    </cfRule>
  </conditionalFormatting>
  <conditionalFormatting sqref="D20">
    <cfRule type="containsBlanks" dxfId="0" priority="3">
      <formula>LEN(TRIM(D20))=0</formula>
    </cfRule>
  </conditionalFormatting>
  <dataValidations count="1">
    <dataValidation type="list" showInputMessage="1" showErrorMessage="1" sqref="E10:E2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6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9JY33lEJMRdyxLs5KAv5J9ki7qs=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Fg4P1bI52wG8a3pwLDYpr0knV7s=</DigestValue>
    </Reference>
  </SignedInfo>
  <SignatureValue>ikTUQ33kFRa25TQzNBP37JfHkkyPBQu3QO0aI3FzEcU4ISWHrghuAUwq2skCuMZv0Etzmj5JObXQ
K9a+uULcmCPi8bJBIx0Wx5i8MLdZmwn1p/ef6ZlmWDn1c/xDrBPt9PtU8+/sju3J858kmWjxJ3aM
2gbU4IrRcuFRpchh3coiLNtqvoQJIuRwJZXwSJoiJVQGdqM0NWHy0mSFWr7KB6waW6G2QX1eKn/G
TbK5hB+9H+Wo+7Kl0QW6A+uIT86vhW3x4fN2VK/2YwFdL+2mJZIZCd51P7JjYpZwJGcm+9iVmcwM
M9dzc7DFUs78Ylt7IHCQckkhnJel+fOS5/fczA==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lxIsr07wwxI7N2xDYjZhUJ+5mt0=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k4fLbY5shAAXD+6dtejN6gWRnDM=</DigestValue>
      </Reference>
      <Reference URI="/xl/styles.xml?ContentType=application/vnd.openxmlformats-officedocument.spreadsheetml.styles+xml">
        <DigestMethod Algorithm="http://www.w3.org/2000/09/xmldsig#sha1"/>
        <DigestValue>hD/KPQDRynFBvE8zBVffGsmfjQ4=</DigestValue>
      </Reference>
      <Reference URI="/xl/worksheets/sheet1.xml?ContentType=application/vnd.openxmlformats-officedocument.spreadsheetml.worksheet+xml">
        <DigestMethod Algorithm="http://www.w3.org/2000/09/xmldsig#sha1"/>
        <DigestValue>kwUx0UfiGXGMbfavak0cG0iujv4=</DigestValue>
      </Reference>
      <Reference URI="/xl/sharedStrings.xml?ContentType=application/vnd.openxmlformats-officedocument.spreadsheetml.sharedStrings+xml">
        <DigestMethod Algorithm="http://www.w3.org/2000/09/xmldsig#sha1"/>
        <DigestValue>nip/qjpGZ3RE/qIEirwJvxu4s24=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AEKbbZZQWJEPPPY1kDubGScKrLk=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2016-01-08T09:06:42Z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2016-01-08T09:06:42Z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Adam</cp:lastModifiedBy>
  <cp:lastPrinted>2015-12-08T11:52:28Z</cp:lastPrinted>
  <dcterms:created xsi:type="dcterms:W3CDTF">2014-03-05T12:43:32Z</dcterms:created>
  <dcterms:modified xsi:type="dcterms:W3CDTF">2015-12-11T14:06:19Z</dcterms:modified>
</cp:coreProperties>
</file>