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'Tonery'!$A$1:$Q$12</definedName>
  </definedNames>
  <calcPr calcId="145621"/>
</workbook>
</file>

<file path=xl/sharedStrings.xml><?xml version="1.0" encoding="utf-8"?>
<sst xmlns="http://schemas.openxmlformats.org/spreadsheetml/2006/main" count="45" uniqueCount="42">
  <si>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</si>
  <si>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</si>
  <si>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</si>
  <si>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</si>
  <si>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</si>
  <si>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</si>
  <si>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</si>
  <si>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</si>
  <si>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</si>
  <si>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</si>
  <si>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</si>
  <si>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</si>
  <si>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</si>
  <si>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</si>
  <si>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</si>
  <si>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</si>
  <si>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</si>
  <si>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</si>
  <si>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originální nebo kompatibilní odpadní nádobka. Výtěžnost 25000/100000 stran</t>
  </si>
  <si>
    <t>ks</t>
  </si>
  <si>
    <t>Univerzitní 18, UB 111,Plzeň</t>
  </si>
  <si>
    <t>UK -David Martínek - 37763 7755</t>
  </si>
  <si>
    <t>Odpadní nádobka toneru pro Triumph-Adler DCC2935</t>
  </si>
  <si>
    <t>Jana Ovsjanniková, 377635773 nebo 377635711</t>
  </si>
  <si>
    <t>Univerzitní 20, 30614 Plzeň</t>
  </si>
  <si>
    <t>sada</t>
  </si>
  <si>
    <t>velkokapacitní sada barevných tonerů y,c,m  pro Konica Minolta MF 4695</t>
  </si>
  <si>
    <t>Priloha_1_KS_technicka_specifikace_T-038-2015</t>
  </si>
  <si>
    <t>Tonery - 038 - 2015</t>
  </si>
  <si>
    <t>originální velkokapacitní sada barevných tonerů cyan/magenta yelow,min. výtěžnost 3 x 8000 stran</t>
  </si>
  <si>
    <t>originální válec  cyan/magenta/yellow, min. 90000 (3x30000)stran</t>
  </si>
  <si>
    <t xml:space="preserve"> sada optických válců na y,m,c pro Konica Minolta MF 4695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</si>
  <si>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</si>
  <si>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</si>
  <si>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</si>
  <si>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</si>
  <si>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</si>
  <si>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</si>
  <si>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</si>
  <si>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>Konica Minolta Sada toneru C,M,Y pro MC4650/MC4690/4695 8000 stran (A0DKJ52)</t>
  </si>
  <si>
    <t>Sada optických válcu C,M,Y pro MC4690/4695/MC55xx/MC5670 30000 stran (A0310NH)</t>
  </si>
  <si>
    <t>Originální odpadní nádobka toneru pro Triumph-Adler DCC2935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</si>
</sst>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2" borderId="0" xfId="0" applyFill="1" applyAlignment="1" applyProtection="1">
      <alignment wrapText="1"/>
      <protection/>
    </xf>
    <xf numFmtId="0" fontId="0" fillId="2" borderId="2" xfId="0" applyNumberFormat="1" applyFill="1" applyBorder="1" applyAlignment="1" applyProtection="1">
      <alignment vertical="center" wrapText="1" shrinkToFi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32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57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85725</xdr:colOff>
      <xdr:row>12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4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400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01775" y="749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681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="85" zoomScaleNormal="85" zoomScaleSheetLayoutView="55" workbookViewId="0" topLeftCell="A1">
      <selection activeCell="O7" sqref="O7"/>
    </sheetView>
  </sheetViews>
  <sheetFormatPr defaultColWidth="8.8515625" defaultRowHeight="15"/>
  <cols>
    <col min="1" max="1" width="1.421875" style="62" customWidth="1"/>
    <col min="2" max="2" width="5.7109375" style="62" customWidth="1"/>
    <col min="3" max="3" width="39.28125" style="17" customWidth="1"/>
    <col min="4" max="4" width="9.7109375" style="76" customWidth="1"/>
    <col min="5" max="5" width="9.00390625" style="21" customWidth="1"/>
    <col min="6" max="6" width="40.7109375" style="17" customWidth="1"/>
    <col min="7" max="7" width="29.140625" style="77" customWidth="1"/>
    <col min="8" max="8" width="23.57421875" style="17" customWidth="1"/>
    <col min="9" max="9" width="18.57421875" style="18" customWidth="1"/>
    <col min="10" max="10" width="22.140625" style="17" customWidth="1"/>
    <col min="11" max="12" width="22.140625" style="77" hidden="1" customWidth="1"/>
    <col min="13" max="13" width="19.8515625" style="77" hidden="1" customWidth="1"/>
    <col min="14" max="14" width="20.8515625" style="62" customWidth="1"/>
    <col min="15" max="15" width="16.8515625" style="62" customWidth="1"/>
    <col min="16" max="16" width="21.00390625" style="62" customWidth="1"/>
    <col min="17" max="17" width="19.421875" style="62" customWidth="1"/>
    <col min="18" max="18" width="8.8515625" style="62" customWidth="1"/>
    <col min="19" max="19" width="16.57421875" style="62" customWidth="1"/>
    <col min="20" max="16384" width="8.8515625" style="62" customWidth="1"/>
  </cols>
  <sheetData>
    <row r="1" spans="2:13" s="18" customFormat="1" ht="24.6" customHeight="1">
      <c r="B1" s="94" t="s">
        <v>28</v>
      </c>
      <c r="C1" s="95"/>
      <c r="D1" s="21"/>
      <c r="E1" s="21"/>
      <c r="F1" s="17"/>
      <c r="G1" s="48"/>
      <c r="H1" s="48"/>
      <c r="I1" s="49"/>
      <c r="J1" s="17"/>
      <c r="K1" s="17"/>
      <c r="L1" s="17"/>
      <c r="M1" s="17"/>
    </row>
    <row r="2" spans="3:17" s="18" customFormat="1" ht="18.75" customHeight="1">
      <c r="C2" s="17"/>
      <c r="D2" s="15"/>
      <c r="E2" s="16"/>
      <c r="F2" s="17"/>
      <c r="G2" s="98"/>
      <c r="H2" s="98"/>
      <c r="I2" s="98"/>
      <c r="J2" s="17"/>
      <c r="K2" s="17"/>
      <c r="L2" s="17"/>
      <c r="M2" s="17"/>
      <c r="O2" s="93" t="s">
        <v>27</v>
      </c>
      <c r="P2" s="93"/>
      <c r="Q2" s="93"/>
    </row>
    <row r="3" spans="2:16" s="18" customFormat="1" ht="26.25" customHeight="1">
      <c r="B3" s="50"/>
      <c r="C3" s="51" t="s">
        <v>16</v>
      </c>
      <c r="D3" s="52"/>
      <c r="E3" s="52"/>
      <c r="F3" s="52"/>
      <c r="G3" s="97"/>
      <c r="H3" s="97"/>
      <c r="I3" s="97"/>
      <c r="J3" s="53"/>
      <c r="K3" s="54"/>
      <c r="L3" s="54"/>
      <c r="M3" s="54"/>
      <c r="N3" s="54"/>
      <c r="O3" s="53"/>
      <c r="P3" s="53"/>
    </row>
    <row r="4" spans="2:16" s="18" customFormat="1" ht="21" customHeight="1" thickBot="1">
      <c r="B4" s="55"/>
      <c r="C4" s="56" t="s">
        <v>4</v>
      </c>
      <c r="D4" s="52"/>
      <c r="E4" s="52"/>
      <c r="F4" s="52"/>
      <c r="G4" s="52"/>
      <c r="H4" s="53"/>
      <c r="I4" s="53"/>
      <c r="J4" s="53"/>
      <c r="K4" s="17"/>
      <c r="L4" s="17"/>
      <c r="M4" s="17"/>
      <c r="N4" s="17"/>
      <c r="O4" s="53"/>
      <c r="P4" s="53"/>
    </row>
    <row r="5" spans="2:15" s="18" customFormat="1" ht="42.75" customHeight="1" thickBot="1">
      <c r="B5" s="19"/>
      <c r="C5" s="20"/>
      <c r="D5" s="21"/>
      <c r="E5" s="21"/>
      <c r="F5" s="17"/>
      <c r="G5" s="22" t="s">
        <v>3</v>
      </c>
      <c r="H5" s="17"/>
      <c r="J5" s="17"/>
      <c r="K5" s="23"/>
      <c r="L5" s="23"/>
      <c r="M5" s="24"/>
      <c r="O5" s="22" t="s">
        <v>3</v>
      </c>
    </row>
    <row r="6" spans="2:17" s="18" customFormat="1" ht="94.5" customHeight="1" thickBot="1" thickTop="1">
      <c r="B6" s="25" t="s">
        <v>1</v>
      </c>
      <c r="C6" s="26" t="s">
        <v>33</v>
      </c>
      <c r="D6" s="26" t="s">
        <v>0</v>
      </c>
      <c r="E6" s="26" t="s">
        <v>34</v>
      </c>
      <c r="F6" s="26" t="s">
        <v>35</v>
      </c>
      <c r="G6" s="27" t="s">
        <v>2</v>
      </c>
      <c r="H6" s="26" t="s">
        <v>36</v>
      </c>
      <c r="I6" s="28" t="s">
        <v>37</v>
      </c>
      <c r="J6" s="26" t="s">
        <v>38</v>
      </c>
      <c r="K6" s="29" t="s">
        <v>17</v>
      </c>
      <c r="L6" s="29" t="s">
        <v>10</v>
      </c>
      <c r="M6" s="26" t="s">
        <v>11</v>
      </c>
      <c r="N6" s="26" t="s">
        <v>12</v>
      </c>
      <c r="O6" s="46" t="s">
        <v>13</v>
      </c>
      <c r="P6" s="46" t="s">
        <v>14</v>
      </c>
      <c r="Q6" s="46" t="s">
        <v>15</v>
      </c>
    </row>
    <row r="7" spans="1:19" ht="63.75" customHeight="1" thickBot="1" thickTop="1">
      <c r="A7" s="57"/>
      <c r="B7" s="58">
        <v>1</v>
      </c>
      <c r="C7" s="86" t="s">
        <v>22</v>
      </c>
      <c r="D7" s="59">
        <v>5</v>
      </c>
      <c r="E7" s="60" t="s">
        <v>19</v>
      </c>
      <c r="F7" s="61" t="s">
        <v>18</v>
      </c>
      <c r="G7" s="35" t="s">
        <v>41</v>
      </c>
      <c r="H7" s="60" t="s">
        <v>32</v>
      </c>
      <c r="I7" s="60" t="s">
        <v>21</v>
      </c>
      <c r="J7" s="60" t="s">
        <v>20</v>
      </c>
      <c r="K7" s="36">
        <f>D7*M7</f>
        <v>845.4545454545453</v>
      </c>
      <c r="L7" s="36">
        <f>D7*N7</f>
        <v>930</v>
      </c>
      <c r="M7" s="37">
        <f>N7/1.1</f>
        <v>169.09090909090907</v>
      </c>
      <c r="N7" s="37">
        <v>186</v>
      </c>
      <c r="O7" s="38">
        <v>180</v>
      </c>
      <c r="P7" s="39">
        <f>D7*O7</f>
        <v>900</v>
      </c>
      <c r="Q7" s="40" t="str">
        <f aca="true" t="shared" si="0" ref="Q7:Q9">IF(ISNUMBER(O7),IF(O7&gt;N7,"NEVYHOVUJE","VYHOVUJE")," ")</f>
        <v>VYHOVUJE</v>
      </c>
      <c r="S7" s="63"/>
    </row>
    <row r="8" spans="1:19" ht="76.5" customHeight="1" thickTop="1">
      <c r="A8" s="57"/>
      <c r="B8" s="64">
        <v>2</v>
      </c>
      <c r="C8" s="87" t="s">
        <v>26</v>
      </c>
      <c r="D8" s="65">
        <v>1</v>
      </c>
      <c r="E8" s="44" t="s">
        <v>25</v>
      </c>
      <c r="F8" s="66" t="s">
        <v>29</v>
      </c>
      <c r="G8" s="41" t="s">
        <v>39</v>
      </c>
      <c r="H8" s="99" t="s">
        <v>32</v>
      </c>
      <c r="I8" s="101" t="s">
        <v>23</v>
      </c>
      <c r="J8" s="101" t="s">
        <v>24</v>
      </c>
      <c r="K8" s="7">
        <f>D8*M8</f>
        <v>10909.090909090908</v>
      </c>
      <c r="L8" s="7">
        <f>D8*N8</f>
        <v>12000</v>
      </c>
      <c r="M8" s="8">
        <f aca="true" t="shared" si="1" ref="M8:M9">N8/1.1</f>
        <v>10909.090909090908</v>
      </c>
      <c r="N8" s="8">
        <v>12000</v>
      </c>
      <c r="O8" s="42">
        <v>10830</v>
      </c>
      <c r="P8" s="9">
        <f>D8*O8</f>
        <v>10830</v>
      </c>
      <c r="Q8" s="34" t="str">
        <f t="shared" si="0"/>
        <v>VYHOVUJE</v>
      </c>
      <c r="S8" s="63"/>
    </row>
    <row r="9" spans="2:19" ht="62.25" customHeight="1" thickBot="1">
      <c r="B9" s="67">
        <v>3</v>
      </c>
      <c r="C9" s="68" t="s">
        <v>31</v>
      </c>
      <c r="D9" s="69">
        <v>1</v>
      </c>
      <c r="E9" s="45" t="s">
        <v>25</v>
      </c>
      <c r="F9" s="88" t="s">
        <v>30</v>
      </c>
      <c r="G9" s="10" t="s">
        <v>40</v>
      </c>
      <c r="H9" s="100"/>
      <c r="I9" s="102"/>
      <c r="J9" s="102"/>
      <c r="K9" s="11">
        <f>D9*M9</f>
        <v>10000</v>
      </c>
      <c r="L9" s="11">
        <f>D9*N9</f>
        <v>11000</v>
      </c>
      <c r="M9" s="12">
        <f t="shared" si="1"/>
        <v>10000</v>
      </c>
      <c r="N9" s="12">
        <v>11000</v>
      </c>
      <c r="O9" s="13">
        <v>9510</v>
      </c>
      <c r="P9" s="14">
        <f>D9*O9</f>
        <v>9510</v>
      </c>
      <c r="Q9" s="43" t="str">
        <f t="shared" si="0"/>
        <v>VYHOVUJE</v>
      </c>
      <c r="S9" s="63"/>
    </row>
    <row r="10" spans="1:18" ht="13.5" customHeight="1" thickBot="1" thickTop="1">
      <c r="A10" s="70"/>
      <c r="B10" s="70"/>
      <c r="C10" s="71"/>
      <c r="D10" s="70"/>
      <c r="E10" s="71"/>
      <c r="F10" s="71"/>
      <c r="G10" s="70"/>
      <c r="H10" s="71"/>
      <c r="I10" s="71"/>
      <c r="J10" s="71"/>
      <c r="K10" s="70"/>
      <c r="L10" s="70"/>
      <c r="M10" s="70"/>
      <c r="N10" s="70"/>
      <c r="O10" s="70"/>
      <c r="P10" s="70"/>
      <c r="Q10" s="70"/>
      <c r="R10" s="70"/>
    </row>
    <row r="11" spans="1:17" ht="60.75" customHeight="1" thickBot="1" thickTop="1">
      <c r="A11" s="72"/>
      <c r="B11" s="96" t="s">
        <v>6</v>
      </c>
      <c r="C11" s="96"/>
      <c r="D11" s="96"/>
      <c r="E11" s="96"/>
      <c r="F11" s="96"/>
      <c r="G11" s="96"/>
      <c r="H11" s="30"/>
      <c r="I11" s="73"/>
      <c r="J11" s="73"/>
      <c r="K11" s="74"/>
      <c r="L11" s="1"/>
      <c r="M11" s="33" t="s">
        <v>7</v>
      </c>
      <c r="N11" s="26" t="s">
        <v>8</v>
      </c>
      <c r="O11" s="103" t="s">
        <v>9</v>
      </c>
      <c r="P11" s="104"/>
      <c r="Q11" s="105"/>
    </row>
    <row r="12" spans="1:19" ht="33" customHeight="1" thickBot="1" thickTop="1">
      <c r="A12" s="72"/>
      <c r="B12" s="89" t="s">
        <v>5</v>
      </c>
      <c r="C12" s="89"/>
      <c r="D12" s="89"/>
      <c r="E12" s="89"/>
      <c r="F12" s="89"/>
      <c r="G12" s="89"/>
      <c r="H12" s="75"/>
      <c r="I12" s="31"/>
      <c r="J12" s="31"/>
      <c r="K12" s="2"/>
      <c r="L12" s="3"/>
      <c r="M12" s="4">
        <f>SUM(K7:K9)</f>
        <v>21754.545454545456</v>
      </c>
      <c r="N12" s="47">
        <f>SUM(L7:L9)</f>
        <v>23930</v>
      </c>
      <c r="O12" s="90">
        <f>SUM(P7:P9)</f>
        <v>21240</v>
      </c>
      <c r="P12" s="91"/>
      <c r="Q12" s="92"/>
      <c r="S12" s="63"/>
    </row>
    <row r="13" spans="1:18" ht="39.75" customHeight="1" thickTop="1">
      <c r="A13" s="72"/>
      <c r="I13" s="32"/>
      <c r="J13" s="32"/>
      <c r="K13" s="5"/>
      <c r="L13" s="78"/>
      <c r="M13" s="78"/>
      <c r="N13" s="78"/>
      <c r="O13" s="79"/>
      <c r="P13" s="79"/>
      <c r="Q13" s="79"/>
      <c r="R13" s="79"/>
    </row>
    <row r="14" spans="1:18" ht="19.9" customHeight="1">
      <c r="A14" s="72"/>
      <c r="I14" s="32"/>
      <c r="J14" s="32"/>
      <c r="K14" s="5"/>
      <c r="L14" s="78"/>
      <c r="M14" s="78"/>
      <c r="N14" s="6"/>
      <c r="O14" s="6"/>
      <c r="P14" s="6"/>
      <c r="Q14" s="79"/>
      <c r="R14" s="79"/>
    </row>
    <row r="15" spans="1:18" ht="71.25" customHeight="1">
      <c r="A15" s="72"/>
      <c r="I15" s="32"/>
      <c r="J15" s="32"/>
      <c r="K15" s="5"/>
      <c r="L15" s="78"/>
      <c r="M15" s="78"/>
      <c r="N15" s="6"/>
      <c r="O15" s="6"/>
      <c r="P15" s="6"/>
      <c r="Q15" s="79"/>
      <c r="R15" s="79"/>
    </row>
    <row r="16" spans="1:18" ht="36" customHeight="1">
      <c r="A16" s="72"/>
      <c r="I16" s="80"/>
      <c r="J16" s="80"/>
      <c r="K16" s="81"/>
      <c r="L16" s="81"/>
      <c r="M16" s="81"/>
      <c r="N16" s="78"/>
      <c r="O16" s="79"/>
      <c r="P16" s="79"/>
      <c r="Q16" s="79"/>
      <c r="R16" s="79"/>
    </row>
    <row r="17" spans="1:18" ht="14.25" customHeight="1">
      <c r="A17" s="72"/>
      <c r="B17" s="79"/>
      <c r="C17" s="82"/>
      <c r="D17" s="83"/>
      <c r="E17" s="84"/>
      <c r="F17" s="82"/>
      <c r="G17" s="78"/>
      <c r="H17" s="82"/>
      <c r="I17" s="85"/>
      <c r="J17" s="85"/>
      <c r="K17" s="78"/>
      <c r="L17" s="78"/>
      <c r="M17" s="78"/>
      <c r="N17" s="78"/>
      <c r="O17" s="79"/>
      <c r="P17" s="79"/>
      <c r="Q17" s="79"/>
      <c r="R17" s="79"/>
    </row>
    <row r="18" spans="1:18" ht="14.25" customHeight="1">
      <c r="A18" s="72"/>
      <c r="B18" s="79"/>
      <c r="C18" s="82"/>
      <c r="D18" s="83"/>
      <c r="E18" s="84"/>
      <c r="F18" s="82"/>
      <c r="G18" s="78"/>
      <c r="H18" s="82"/>
      <c r="I18" s="85"/>
      <c r="J18" s="85"/>
      <c r="K18" s="78"/>
      <c r="L18" s="78"/>
      <c r="M18" s="78"/>
      <c r="N18" s="78"/>
      <c r="O18" s="79"/>
      <c r="P18" s="79"/>
      <c r="Q18" s="79"/>
      <c r="R18" s="79"/>
    </row>
    <row r="19" spans="1:18" ht="14.25" customHeight="1">
      <c r="A19" s="72"/>
      <c r="B19" s="79"/>
      <c r="C19" s="82"/>
      <c r="D19" s="83"/>
      <c r="E19" s="84"/>
      <c r="F19" s="82"/>
      <c r="G19" s="78"/>
      <c r="H19" s="82"/>
      <c r="I19" s="85"/>
      <c r="J19" s="85"/>
      <c r="K19" s="78"/>
      <c r="L19" s="78"/>
      <c r="M19" s="78"/>
      <c r="N19" s="78"/>
      <c r="O19" s="79"/>
      <c r="P19" s="79"/>
      <c r="Q19" s="79"/>
      <c r="R19" s="79"/>
    </row>
    <row r="20" spans="1:18" ht="14.25" customHeight="1">
      <c r="A20" s="72"/>
      <c r="B20" s="79"/>
      <c r="C20" s="82"/>
      <c r="D20" s="83"/>
      <c r="E20" s="84"/>
      <c r="F20" s="82"/>
      <c r="G20" s="78"/>
      <c r="H20" s="82"/>
      <c r="I20" s="85"/>
      <c r="J20" s="85"/>
      <c r="K20" s="78"/>
      <c r="L20" s="78"/>
      <c r="M20" s="78"/>
      <c r="N20" s="78"/>
      <c r="O20" s="79"/>
      <c r="P20" s="79"/>
      <c r="Q20" s="79"/>
      <c r="R20" s="79"/>
    </row>
    <row r="21" spans="3:13" ht="15">
      <c r="C21" s="18"/>
      <c r="D21" s="62"/>
      <c r="E21" s="18"/>
      <c r="F21" s="18"/>
      <c r="G21" s="62"/>
      <c r="H21" s="18"/>
      <c r="J21" s="18"/>
      <c r="K21" s="62"/>
      <c r="L21" s="62"/>
      <c r="M21" s="62"/>
    </row>
    <row r="22" spans="3:13" ht="15">
      <c r="C22" s="18"/>
      <c r="D22" s="62"/>
      <c r="E22" s="18"/>
      <c r="F22" s="18"/>
      <c r="G22" s="62"/>
      <c r="H22" s="18"/>
      <c r="J22" s="18"/>
      <c r="K22" s="62"/>
      <c r="L22" s="62"/>
      <c r="M22" s="62"/>
    </row>
    <row r="23" spans="3:13" ht="15">
      <c r="C23" s="18"/>
      <c r="D23" s="62"/>
      <c r="E23" s="18"/>
      <c r="F23" s="18"/>
      <c r="G23" s="62"/>
      <c r="H23" s="18"/>
      <c r="J23" s="18"/>
      <c r="K23" s="62"/>
      <c r="L23" s="62"/>
      <c r="M23" s="62"/>
    </row>
  </sheetData>
  <mergeCells count="11">
    <mergeCell ref="B12:G12"/>
    <mergeCell ref="O12:Q12"/>
    <mergeCell ref="O2:Q2"/>
    <mergeCell ref="B1:C1"/>
    <mergeCell ref="B11:G11"/>
    <mergeCell ref="G3:I3"/>
    <mergeCell ref="G2:I2"/>
    <mergeCell ref="H8:H9"/>
    <mergeCell ref="I8:I9"/>
    <mergeCell ref="J8:J9"/>
    <mergeCell ref="O11:Q11"/>
  </mergeCells>
  <conditionalFormatting sqref="B7:B9">
    <cfRule type="containsBlanks" priority="22" dxfId="0">
      <formula>LEN(TRIM(B7))=0</formula>
    </cfRule>
  </conditionalFormatting>
  <conditionalFormatting sqref="G7:G9">
    <cfRule type="containsBlanks" priority="20" dxfId="3">
      <formula>LEN(TRIM(G7))=0</formula>
    </cfRule>
    <cfRule type="notContainsBlanks" priority="21" dxfId="2">
      <formula>LEN(TRIM(G7))&gt;0</formula>
    </cfRule>
  </conditionalFormatting>
  <conditionalFormatting sqref="B7:B9">
    <cfRule type="cellIs" priority="17" dxfId="10" operator="greaterThanOrEqual">
      <formula>1</formula>
    </cfRule>
  </conditionalFormatting>
  <conditionalFormatting sqref="O9 O7">
    <cfRule type="notContainsBlanks" priority="15" dxfId="5">
      <formula>LEN(TRIM(O7))&gt;0</formula>
    </cfRule>
    <cfRule type="containsBlanks" priority="16" dxfId="4">
      <formula>LEN(TRIM(O7))=0</formula>
    </cfRule>
  </conditionalFormatting>
  <conditionalFormatting sqref="Q7:Q9">
    <cfRule type="cellIs" priority="13" dxfId="7" operator="equal">
      <formula>"NEVYHOVUJE"</formula>
    </cfRule>
    <cfRule type="cellIs" priority="14" dxfId="6" operator="equal">
      <formula>"VYHOVUJE"</formula>
    </cfRule>
  </conditionalFormatting>
  <conditionalFormatting sqref="O8">
    <cfRule type="notContainsBlanks" priority="11" dxfId="5">
      <formula>LEN(TRIM(O8))&gt;0</formula>
    </cfRule>
    <cfRule type="containsBlanks" priority="12" dxfId="4">
      <formula>LEN(TRIM(O8))=0</formula>
    </cfRule>
  </conditionalFormatting>
  <conditionalFormatting sqref="B4">
    <cfRule type="containsBlanks" priority="3" dxfId="3">
      <formula>LEN(TRIM(B4))=0</formula>
    </cfRule>
    <cfRule type="notContainsBlanks" priority="4" dxfId="2">
      <formula>LEN(TRIM(B4))&gt;0</formula>
    </cfRule>
  </conditionalFormatting>
  <conditionalFormatting sqref="D7">
    <cfRule type="containsBlanks" priority="2" dxfId="0">
      <formula>LEN(TRIM(D7))=0</formula>
    </cfRule>
  </conditionalFormatting>
  <conditionalFormatting sqref="D8:D9">
    <cfRule type="containsBlanks" priority="1" dxfId="0">
      <formula>LEN(TRIM(D8))=0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ggJum5gYzvjcAula0TvgV1WMvZM=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UZ5djddhFKlqhxTAyoIBwYl3Zgo=</DigestValue>
    </Reference>
  </SignedInfo>
  <SignatureValue>iQuYThamJoFnw2rV4GmbDXqs50rhlYzGWYQe6oydWA6KmjZSy357VT5L7kY1EzIosMUlC5f0e5+6
en+GTu6Klt+1FW35DMUL6wftjPVui4RFExEvy/056ovYnKdO3Or5dWa5xtIPumioe2DKbnYj1gcL
JKFCj/U1sa9zjqvlIUuwzI47kEYIyCilw20/5x6lbRvu6fCQO383Y1/B1Sew2XYgkSusL9+ZcTX+
o/TK9Undxz0liRWEmfJicgWngtj7LyhpS5Ve4D9WXm1xjMqmqs3Qukl4UefYk8+1pxCfks4InaE7
kVp4HNFZjDr/08kYRmUyKrQs4wJWtTFPHl4wEw==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hBHQ23G2U7u6ALDWgpzf9na43xA=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WfH0FG8gh3zOWORzkSdTiCHWsQg=</DigestValue>
      </Reference>
      <Reference URI="/xl/styles.xml?ContentType=application/vnd.openxmlformats-officedocument.spreadsheetml.styles+xml">
        <DigestMethod Algorithm="http://www.w3.org/2000/09/xmldsig#sha1"/>
        <DigestValue>JQXP1mJ8jO2d29bD89Pf+6qhx0k=</DigestValue>
      </Reference>
      <Reference URI="/xl/worksheets/sheet1.xml?ContentType=application/vnd.openxmlformats-officedocument.spreadsheetml.worksheet+xml">
        <DigestMethod Algorithm="http://www.w3.org/2000/09/xmldsig#sha1"/>
        <DigestValue>c/vsNCBLRXlCsiIaLYSuWQ56m1A=</DigestValue>
      </Reference>
      <Reference URI="/xl/sharedStrings.xml?ContentType=application/vnd.openxmlformats-officedocument.spreadsheetml.sharedStrings+xml">
        <DigestMethod Algorithm="http://www.w3.org/2000/09/xmldsig#sha1"/>
        <DigestValue>DQ7jHVqcxg6LSq2tsISgPmNhuzQ=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KkTDhyAqhbR8wM5oElqbhXYQIpQ=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2015-11-30T13:48:59Z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2015-11-30T13:48:59Z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7L0PKWIhzAQbBOz7KEPZTQwbuXA=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2gqdqOLb465HI4tMcoujXfoX7LQ=</DigestValue>
    </Reference>
  </SignedInfo>
  <SignatureValue>uQ4y1omId2bOu2vsR+hNIjjn3VZsPR8n2UgX4dRzTQfX6wDDwTq97l+C8J4ZzZKf9KmA4JcwBUcz
vClGjgzAoForJhXef4D/r85z79kfFT85lmijrgzyBJdY0QRHVTNEirhLgGQcmZpkkKWutmkAx9yz
Nl30sCk2IQ3pm5sU32ANNzO9C1bm01qwsCsg/ENc+cbUVThr7TvOwvhiE79WVtV6d6S+5DpwvfBS
R0RXHTpd5vLGU0M6qaihmFeLcNcQX+Ey7NmU8FnF5vXuaT809HS5fQVHsQhLXFDD/0a+TAjnDFtX
DMPiVuwOGNpJSexw7jHKjByWXImjuSaqYTGn9A==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hBHQ23G2U7u6ALDWgpzf9na43xA=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WfH0FG8gh3zOWORzkSdTiCHWsQg=</DigestValue>
      </Reference>
      <Reference URI="/xl/styles.xml?ContentType=application/vnd.openxmlformats-officedocument.spreadsheetml.styles+xml">
        <DigestMethod Algorithm="http://www.w3.org/2000/09/xmldsig#sha1"/>
        <DigestValue>JQXP1mJ8jO2d29bD89Pf+6qhx0k=</DigestValue>
      </Reference>
      <Reference URI="/xl/worksheets/sheet1.xml?ContentType=application/vnd.openxmlformats-officedocument.spreadsheetml.worksheet+xml">
        <DigestMethod Algorithm="http://www.w3.org/2000/09/xmldsig#sha1"/>
        <DigestValue>c/vsNCBLRXlCsiIaLYSuWQ56m1A=</DigestValue>
      </Reference>
      <Reference URI="/xl/sharedStrings.xml?ContentType=application/vnd.openxmlformats-officedocument.spreadsheetml.sharedStrings+xml">
        <DigestMethod Algorithm="http://www.w3.org/2000/09/xmldsig#sha1"/>
        <DigestValue>DQ7jHVqcxg6LSq2tsISgPmNhuzQ=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KkTDhyAqhbR8wM5oElqbhXYQIpQ=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2015-12-07T13:06:41Z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2015-12-07T13:06:41Z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2015-11-02T13:44:07Z</cp:lastPrinted>
  <dcterms:created xsi:type="dcterms:W3CDTF">2014-03-05T12:43:32Z</dcterms:created>
  <dcterms:modified xsi:type="dcterms:W3CDTF">2015-11-30T13:48:58Z</dcterms:modified>
  <cp:category/>
  <cp:version/>
  <cp:contentType/>
  <cp:contentStatus/>
</cp:coreProperties>
</file>