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Tonery" sheetId="22" r:id="rId1"/>
    <sheet name="SOP_T" sheetId="43" r:id="rId2"/>
    <sheet name="CPV" sheetId="18" r:id="rId3"/>
  </sheets>
  <definedNames>
    <definedName name="_xlnm.Print_Area" localSheetId="0">'Tonery'!$A$1:$S$19</definedName>
  </definedNames>
  <calcPr calcId="145621"/>
</workbook>
</file>

<file path=xl/sharedStrings.xml><?xml version="1.0" encoding="utf-8"?>
<sst xmlns="http://schemas.openxmlformats.org/spreadsheetml/2006/main" count="91" uniqueCount="75">
  <si>
    <t>Množství</t>
  </si>
  <si>
    <t>Položka</t>
  </si>
  <si>
    <t>Obchodní název + typ</t>
  </si>
  <si>
    <t>30125000-1 - Části a příslušenství fotokopírovacích strojů</t>
  </si>
  <si>
    <t>30125100-2 - Zásobníky tonerů</t>
  </si>
  <si>
    <t>30125110-5 - Tonery pro laserové tiskárny/faxové přístroje</t>
  </si>
  <si>
    <t>30125120-8 - Tonery pro fotokopírovací stroje</t>
  </si>
  <si>
    <t>30125130-1 - Tonery pro střediska zpracování dat a výzkumná a dokumentační střediska</t>
  </si>
  <si>
    <t>Tonery (T)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</si>
  <si>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</si>
  <si>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</si>
  <si>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</si>
  <si>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</si>
  <si>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</si>
  <si>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</si>
  <si>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</si>
  <si>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</si>
  <si>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</si>
  <si>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</si>
  <si>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</si>
  <si>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</si>
  <si>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</si>
  <si>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</si>
  <si>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</si>
  <si>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</si>
  <si>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</t>
    </r>
    <r>
      <rPr>
        <b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 xml:space="preserve"> kalendářních dnů od od dojití výzvy k plnění smlouvy
- fakturace do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dnů ode dne dodání a převzetí Zboží
- splatnost faktury 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>kalendářních dnů ode dne jejího prokazatelného doručení Kupujícímu
- prodlení Prodávajícího s dodáním Zboží a splněním veškerých povinností oproti stanovenému termínu =&gt; povinnost  zaplatit smluvní pokutu ve výši</t>
    </r>
    <r>
      <rPr>
        <b/>
        <sz val="11"/>
        <rFont val="Calibri"/>
        <family val="2"/>
        <scheme val="minor"/>
      </rPr>
      <t xml:space="preserve"> 0,2 </t>
    </r>
    <r>
      <rPr>
        <sz val="11"/>
        <rFont val="Calibri"/>
        <family val="2"/>
        <scheme val="minor"/>
      </rPr>
      <t xml:space="preserve">% z celkové kupní ceny bez DPH za každý, byť i jen započatý den prodlení
-  nedodržení lhůty pro provedení záruční opravy nebo výměny vadného Zboží ve lhůtě podle článku 8.3 =&gt; oprávnění Kupujícího uplatňovat na Prodávajícím smluvní pokutu ve výši </t>
    </r>
    <r>
      <rPr>
        <b/>
        <sz val="11"/>
        <rFont val="Calibri"/>
        <family val="2"/>
        <scheme val="minor"/>
      </rPr>
      <t>0,05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
- prodlení Kupujícího s úhradou faktury =&gt; Prodávající je oprávněn uplatnit vůči Kupujícímu úrok z prodlení ve výši </t>
    </r>
    <r>
      <rPr>
        <b/>
        <sz val="11"/>
        <rFont val="Calibri"/>
        <family val="2"/>
        <scheme val="minor"/>
      </rPr>
      <t xml:space="preserve">0,05 </t>
    </r>
    <r>
      <rPr>
        <sz val="11"/>
        <rFont val="Calibri"/>
        <family val="2"/>
        <scheme val="minor"/>
      </rPr>
      <t xml:space="preserve">% z dlužné částky za každý, byť i jen započatý den prodlení s úhradou faktury
- záruka za Zboží = </t>
    </r>
    <r>
      <rPr>
        <b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
- nástup Prodávajícího k odstraňení reklamované vady ve lhůtě nejpozději do </t>
    </r>
    <r>
      <rPr>
        <b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 xml:space="preserve"> hodin (možno stanovit delší lhůtu) od nahlášení závady Kupujícím Prodávajícímu
- prodávající provede záruční opravy na vlastní náklady bezodkladně, nejpozději do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kalendářních dnů od nahlášení vady Kupujícím, není-li smluvními stranami stanoveno jinak
- prodávající se zavazuje pro účely odstranění reklamovaných vad zajistit servis Zboží po celou dobu trvání záruční lhůty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</si>
  <si>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</si>
  <si>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</si>
  <si>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Toner do tiskárny Canon I-Sensys LBP 7018c - červený</t>
  </si>
  <si>
    <t>Toner do tiskárny Canon I-Sensys LBP 7018c - modrý</t>
  </si>
  <si>
    <t>Toner do tiskárny Canon I-Sensys LBP 7018c - žlutý</t>
  </si>
  <si>
    <t>KRO - pí Šusová, tel:37763 5005</t>
  </si>
  <si>
    <t>Sedláčkova 19,Plzeň</t>
  </si>
  <si>
    <t>ANO</t>
  </si>
  <si>
    <t>015ZU 00004 - Dětská univerzita FPE 2015</t>
  </si>
  <si>
    <t>Jitka Štrofová, 377 636 655</t>
  </si>
  <si>
    <t>Veleslavínova 42, Plzeň, Fakulta pedagogická ZČU, VC 106</t>
  </si>
  <si>
    <t>Martina Šurkalová, 377636493</t>
  </si>
  <si>
    <t>FPE, Klatovská 51, Plzeň</t>
  </si>
  <si>
    <t>Rektorát ZČU, UR 311a,Univerzitní 8,Plzeň</t>
  </si>
  <si>
    <t>IA - pí Rázková, tel:37763 1090</t>
  </si>
  <si>
    <t>Tonery - 037 - 2015</t>
  </si>
  <si>
    <t>Toner do tiskárny Canon I-Sensys LBP 7018c - černý</t>
  </si>
  <si>
    <t>Toner do tiskárny OKI MC562dnw - black</t>
  </si>
  <si>
    <t>Toner do tiskárny OKI MC562dnw - magenta</t>
  </si>
  <si>
    <t>Toner do tiskárny OKI MC562dnw -  yellow</t>
  </si>
  <si>
    <t>Toner do tiskárny OKI MC562dnw - cyan</t>
  </si>
  <si>
    <t xml:space="preserve">toner do kopírky SHARP AR 5012 – černý   </t>
  </si>
  <si>
    <t xml:space="preserve">toner do kopírky Canon iR 2520 </t>
  </si>
  <si>
    <t>Originální toner OKI, min. výtěžnost 3500 stran</t>
  </si>
  <si>
    <t>Originální toner OKI, min. výtěžnost 2000 stran</t>
  </si>
  <si>
    <t>Priloha_1_KS_technicka_specifikace_T-037-2015</t>
  </si>
  <si>
    <t>samostatná faktura</t>
  </si>
  <si>
    <t>Originální toner, min. životnost je 14300 stran A4.</t>
  </si>
  <si>
    <t xml:space="preserve">Název </t>
  </si>
  <si>
    <t xml:space="preserve">Měrná jednotka [MJ] </t>
  </si>
  <si>
    <t xml:space="preserve">Popis </t>
  </si>
  <si>
    <t>Fakturace</t>
  </si>
  <si>
    <t>Financováno
 z projektových finančních prostředků</t>
  </si>
  <si>
    <t>Kontaktní osoba 
k převzetí zboží</t>
  </si>
  <si>
    <t xml:space="preserve">Místo dodání </t>
  </si>
  <si>
    <t>Originální nebo kompatibilní toner splňující podmínky certifikátu STMC. Minimální výtěžnost při 5% pokrytí  - 1200 stran</t>
  </si>
  <si>
    <t>Originální nebo kompatibilní toner splňující podmínky certifikátu STMC. Minimální výtěžnost při 5% pokrytí  - 1000 stran</t>
  </si>
  <si>
    <t>Originální nebo kompatibilní toner splňující podmínky certifikátu STMC. Minimální výtěžnost při 5% pokrytí r - 1000 stran</t>
  </si>
  <si>
    <t xml:space="preserve">Originální nebo kompatibilní toner splňující podmínky certifikátu STMC. Minimální výtěžnost při 5% pokrytí  8000 stran. </t>
  </si>
  <si>
    <t>Printline kompatibilní toner s Canon CRG-729Bk, černá</t>
  </si>
  <si>
    <t>Printline kompatibilní toner s Canon CRG-729M, červená</t>
  </si>
  <si>
    <t>Printline kompatibilní toner s Canon CRG-729C, modrá</t>
  </si>
  <si>
    <t>Printline kompatibilní toner s Canon CRG-729Y, žlutá</t>
  </si>
  <si>
    <t>Canon toner C-EXV33/ IR-2520/ IR-2525/ IR-2530/ 14 300 stran/ černý</t>
  </si>
  <si>
    <t>OKI 44469803</t>
  </si>
  <si>
    <t>OKI 44469705</t>
  </si>
  <si>
    <t>OKI 44469704</t>
  </si>
  <si>
    <t>OKI 44469706</t>
  </si>
  <si>
    <t>SHARP toner AR-168T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</si>
</sst>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/>
    <xf numFmtId="0" fontId="0" fillId="0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13" fillId="0" borderId="1" xfId="0" applyFont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15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6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Alignment="1" applyProtection="1">
      <alignment vertical="center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left"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left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left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left" vertical="center" wrapText="1" shrinkToFi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0" fontId="4" fillId="2" borderId="4" xfId="0" applyNumberFormat="1" applyFont="1" applyFill="1" applyBorder="1" applyAlignment="1" applyProtection="1">
      <alignment horizontal="left" vertical="center" wrapText="1" shrinkToFi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0" fontId="4" fillId="2" borderId="5" xfId="0" applyNumberFormat="1" applyFont="1" applyFill="1" applyBorder="1" applyAlignment="1" applyProtection="1">
      <alignment horizontal="left" vertical="center" wrapText="1" shrinkToFi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0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0" fillId="0" borderId="0" xfId="0" applyNumberFormat="1" applyFont="1" applyFill="1" applyBorder="1" applyAlignment="1" applyProtection="1">
      <alignment horizontal="justify" vertical="top" wrapText="1"/>
      <protection/>
    </xf>
    <xf numFmtId="0" fontId="12" fillId="0" borderId="0" xfId="0" applyNumberFormat="1" applyFont="1" applyBorder="1" applyAlignment="1" applyProtection="1">
      <alignment horizontal="justify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vertical="center" wrapText="1"/>
      <protection/>
    </xf>
    <xf numFmtId="0" fontId="0" fillId="0" borderId="13" xfId="0" applyNumberForma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006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24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17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006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006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006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006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006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006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006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180975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006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006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006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628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20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24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25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27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22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22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2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22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85725</xdr:colOff>
      <xdr:row>19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22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2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14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714375</xdr:rowOff>
    </xdr:from>
    <xdr:to>
      <xdr:col>19</xdr:col>
      <xdr:colOff>276225</xdr:colOff>
      <xdr:row>18</xdr:row>
      <xdr:rowOff>361950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9086850"/>
          <a:ext cx="27622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1203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20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23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956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956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956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956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956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956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956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956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956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956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956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21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1031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3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180975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180975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180975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180975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126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180975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138</xdr:row>
      <xdr:rowOff>180975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139</xdr:row>
      <xdr:rowOff>180975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144</xdr:row>
      <xdr:rowOff>180975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145</xdr:row>
      <xdr:rowOff>180975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148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150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180975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180975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180975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2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2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2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2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2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2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2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2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2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2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2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2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3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3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3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3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3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3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3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3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3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3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3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3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3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3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3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3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3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3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3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3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3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3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3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3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3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3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3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3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3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3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3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3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3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3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3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3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3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3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3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4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4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4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4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4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4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4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4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4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4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4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4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4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4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4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4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4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4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4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4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4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4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4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4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4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4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4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4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4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4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4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4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4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5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8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5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60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60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6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6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60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0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60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6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0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6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61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1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1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1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6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6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6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6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2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2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6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2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6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62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62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63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3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3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2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72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72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72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73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73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7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74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74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9525</xdr:rowOff>
    </xdr:to>
    <xdr:pic>
      <xdr:nvPicPr>
        <xdr:cNvPr id="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9525</xdr:rowOff>
    </xdr:to>
    <xdr:pic>
      <xdr:nvPicPr>
        <xdr:cNvPr id="7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7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7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9525</xdr:rowOff>
    </xdr:to>
    <xdr:pic>
      <xdr:nvPicPr>
        <xdr:cNvPr id="7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7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9525</xdr:rowOff>
    </xdr:to>
    <xdr:pic>
      <xdr:nvPicPr>
        <xdr:cNvPr id="7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52</xdr:row>
      <xdr:rowOff>9525</xdr:rowOff>
    </xdr:to>
    <xdr:pic>
      <xdr:nvPicPr>
        <xdr:cNvPr id="7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9525</xdr:rowOff>
    </xdr:to>
    <xdr:pic>
      <xdr:nvPicPr>
        <xdr:cNvPr id="7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9525</xdr:rowOff>
    </xdr:to>
    <xdr:pic>
      <xdr:nvPicPr>
        <xdr:cNvPr id="7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9525</xdr:rowOff>
    </xdr:to>
    <xdr:pic>
      <xdr:nvPicPr>
        <xdr:cNvPr id="7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9525</xdr:rowOff>
    </xdr:to>
    <xdr:pic>
      <xdr:nvPicPr>
        <xdr:cNvPr id="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7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9525</xdr:rowOff>
    </xdr:to>
    <xdr:pic>
      <xdr:nvPicPr>
        <xdr:cNvPr id="7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7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9525</xdr:rowOff>
    </xdr:to>
    <xdr:pic>
      <xdr:nvPicPr>
        <xdr:cNvPr id="7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65</xdr:row>
      <xdr:rowOff>9525</xdr:rowOff>
    </xdr:to>
    <xdr:pic>
      <xdr:nvPicPr>
        <xdr:cNvPr id="7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9525</xdr:rowOff>
    </xdr:to>
    <xdr:pic>
      <xdr:nvPicPr>
        <xdr:cNvPr id="7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9525</xdr:rowOff>
    </xdr:to>
    <xdr:pic>
      <xdr:nvPicPr>
        <xdr:cNvPr id="7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9525</xdr:rowOff>
    </xdr:to>
    <xdr:pic>
      <xdr:nvPicPr>
        <xdr:cNvPr id="7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9525</xdr:rowOff>
    </xdr:to>
    <xdr:pic>
      <xdr:nvPicPr>
        <xdr:cNvPr id="7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9525</xdr:rowOff>
    </xdr:to>
    <xdr:pic>
      <xdr:nvPicPr>
        <xdr:cNvPr id="8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9525</xdr:rowOff>
    </xdr:to>
    <xdr:pic>
      <xdr:nvPicPr>
        <xdr:cNvPr id="8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9525</xdr:rowOff>
    </xdr:to>
    <xdr:pic>
      <xdr:nvPicPr>
        <xdr:cNvPr id="8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9525</xdr:rowOff>
    </xdr:to>
    <xdr:pic>
      <xdr:nvPicPr>
        <xdr:cNvPr id="8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9525</xdr:rowOff>
    </xdr:to>
    <xdr:pic>
      <xdr:nvPicPr>
        <xdr:cNvPr id="8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79</xdr:row>
      <xdr:rowOff>9525</xdr:rowOff>
    </xdr:to>
    <xdr:pic>
      <xdr:nvPicPr>
        <xdr:cNvPr id="8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9525</xdr:rowOff>
    </xdr:to>
    <xdr:pic>
      <xdr:nvPicPr>
        <xdr:cNvPr id="8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9525</xdr:rowOff>
    </xdr:to>
    <xdr:pic>
      <xdr:nvPicPr>
        <xdr:cNvPr id="8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9525</xdr:rowOff>
    </xdr:to>
    <xdr:pic>
      <xdr:nvPicPr>
        <xdr:cNvPr id="8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9525</xdr:rowOff>
    </xdr:to>
    <xdr:pic>
      <xdr:nvPicPr>
        <xdr:cNvPr id="8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9525</xdr:rowOff>
    </xdr:to>
    <xdr:pic>
      <xdr:nvPicPr>
        <xdr:cNvPr id="8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9525</xdr:rowOff>
    </xdr:to>
    <xdr:pic>
      <xdr:nvPicPr>
        <xdr:cNvPr id="8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190500</xdr:colOff>
      <xdr:row>87</xdr:row>
      <xdr:rowOff>9525</xdr:rowOff>
    </xdr:to>
    <xdr:pic>
      <xdr:nvPicPr>
        <xdr:cNvPr id="8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8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9525</xdr:rowOff>
    </xdr:to>
    <xdr:pic>
      <xdr:nvPicPr>
        <xdr:cNvPr id="8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9525</xdr:rowOff>
    </xdr:to>
    <xdr:pic>
      <xdr:nvPicPr>
        <xdr:cNvPr id="8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9525</xdr:rowOff>
    </xdr:to>
    <xdr:pic>
      <xdr:nvPicPr>
        <xdr:cNvPr id="8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9525</xdr:rowOff>
    </xdr:to>
    <xdr:pic>
      <xdr:nvPicPr>
        <xdr:cNvPr id="8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8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9525</xdr:rowOff>
    </xdr:to>
    <xdr:pic>
      <xdr:nvPicPr>
        <xdr:cNvPr id="8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9525</xdr:rowOff>
    </xdr:to>
    <xdr:pic>
      <xdr:nvPicPr>
        <xdr:cNvPr id="8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8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9525</xdr:rowOff>
    </xdr:to>
    <xdr:pic>
      <xdr:nvPicPr>
        <xdr:cNvPr id="8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8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9525</xdr:rowOff>
    </xdr:to>
    <xdr:pic>
      <xdr:nvPicPr>
        <xdr:cNvPr id="8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9525</xdr:rowOff>
    </xdr:to>
    <xdr:pic>
      <xdr:nvPicPr>
        <xdr:cNvPr id="8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9525</xdr:rowOff>
    </xdr:to>
    <xdr:pic>
      <xdr:nvPicPr>
        <xdr:cNvPr id="8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9525</xdr:rowOff>
    </xdr:to>
    <xdr:pic>
      <xdr:nvPicPr>
        <xdr:cNvPr id="8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9525</xdr:rowOff>
    </xdr:to>
    <xdr:pic>
      <xdr:nvPicPr>
        <xdr:cNvPr id="8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190500</xdr:colOff>
      <xdr:row>110</xdr:row>
      <xdr:rowOff>9525</xdr:rowOff>
    </xdr:to>
    <xdr:pic>
      <xdr:nvPicPr>
        <xdr:cNvPr id="8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9525</xdr:rowOff>
    </xdr:to>
    <xdr:pic>
      <xdr:nvPicPr>
        <xdr:cNvPr id="8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9525</xdr:rowOff>
    </xdr:to>
    <xdr:pic>
      <xdr:nvPicPr>
        <xdr:cNvPr id="8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8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190500</xdr:colOff>
      <xdr:row>116</xdr:row>
      <xdr:rowOff>9525</xdr:rowOff>
    </xdr:to>
    <xdr:pic>
      <xdr:nvPicPr>
        <xdr:cNvPr id="8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9525</xdr:rowOff>
    </xdr:to>
    <xdr:pic>
      <xdr:nvPicPr>
        <xdr:cNvPr id="8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190500</xdr:colOff>
      <xdr:row>118</xdr:row>
      <xdr:rowOff>9525</xdr:rowOff>
    </xdr:to>
    <xdr:pic>
      <xdr:nvPicPr>
        <xdr:cNvPr id="8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9525</xdr:rowOff>
    </xdr:to>
    <xdr:pic>
      <xdr:nvPicPr>
        <xdr:cNvPr id="8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8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190500</xdr:colOff>
      <xdr:row>121</xdr:row>
      <xdr:rowOff>9525</xdr:rowOff>
    </xdr:to>
    <xdr:pic>
      <xdr:nvPicPr>
        <xdr:cNvPr id="8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122</xdr:row>
      <xdr:rowOff>9525</xdr:rowOff>
    </xdr:to>
    <xdr:pic>
      <xdr:nvPicPr>
        <xdr:cNvPr id="8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8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9525</xdr:rowOff>
    </xdr:to>
    <xdr:pic>
      <xdr:nvPicPr>
        <xdr:cNvPr id="8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9525</xdr:rowOff>
    </xdr:to>
    <xdr:pic>
      <xdr:nvPicPr>
        <xdr:cNvPr id="8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190500</xdr:colOff>
      <xdr:row>127</xdr:row>
      <xdr:rowOff>9525</xdr:rowOff>
    </xdr:to>
    <xdr:pic>
      <xdr:nvPicPr>
        <xdr:cNvPr id="8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190500</xdr:colOff>
      <xdr:row>128</xdr:row>
      <xdr:rowOff>9525</xdr:rowOff>
    </xdr:to>
    <xdr:pic>
      <xdr:nvPicPr>
        <xdr:cNvPr id="8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9525</xdr:rowOff>
    </xdr:to>
    <xdr:pic>
      <xdr:nvPicPr>
        <xdr:cNvPr id="8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9525</xdr:rowOff>
    </xdr:to>
    <xdr:pic>
      <xdr:nvPicPr>
        <xdr:cNvPr id="8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9525</xdr:rowOff>
    </xdr:to>
    <xdr:pic>
      <xdr:nvPicPr>
        <xdr:cNvPr id="8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9525</xdr:rowOff>
    </xdr:to>
    <xdr:pic>
      <xdr:nvPicPr>
        <xdr:cNvPr id="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190500</xdr:colOff>
      <xdr:row>139</xdr:row>
      <xdr:rowOff>9525</xdr:rowOff>
    </xdr:to>
    <xdr:pic>
      <xdr:nvPicPr>
        <xdr:cNvPr id="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190500</xdr:colOff>
      <xdr:row>140</xdr:row>
      <xdr:rowOff>9525</xdr:rowOff>
    </xdr:to>
    <xdr:pic>
      <xdr:nvPicPr>
        <xdr:cNvPr id="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8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8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190500</xdr:colOff>
      <xdr:row>145</xdr:row>
      <xdr:rowOff>9525</xdr:rowOff>
    </xdr:to>
    <xdr:pic>
      <xdr:nvPicPr>
        <xdr:cNvPr id="8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190500</xdr:colOff>
      <xdr:row>146</xdr:row>
      <xdr:rowOff>9525</xdr:rowOff>
    </xdr:to>
    <xdr:pic>
      <xdr:nvPicPr>
        <xdr:cNvPr id="8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9525</xdr:rowOff>
    </xdr:to>
    <xdr:pic>
      <xdr:nvPicPr>
        <xdr:cNvPr id="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190500</xdr:colOff>
      <xdr:row>148</xdr:row>
      <xdr:rowOff>9525</xdr:rowOff>
    </xdr:to>
    <xdr:pic>
      <xdr:nvPicPr>
        <xdr:cNvPr id="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190500</xdr:colOff>
      <xdr:row>149</xdr:row>
      <xdr:rowOff>9525</xdr:rowOff>
    </xdr:to>
    <xdr:pic>
      <xdr:nvPicPr>
        <xdr:cNvPr id="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9525</xdr:rowOff>
    </xdr:to>
    <xdr:pic>
      <xdr:nvPicPr>
        <xdr:cNvPr id="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190500</xdr:colOff>
      <xdr:row>151</xdr:row>
      <xdr:rowOff>9525</xdr:rowOff>
    </xdr:to>
    <xdr:pic>
      <xdr:nvPicPr>
        <xdr:cNvPr id="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41</xdr:row>
      <xdr:rowOff>180975</xdr:rowOff>
    </xdr:to>
    <xdr:pic>
      <xdr:nvPicPr>
        <xdr:cNvPr id="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8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8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8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8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8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8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8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45</xdr:row>
      <xdr:rowOff>9525</xdr:rowOff>
    </xdr:to>
    <xdr:pic>
      <xdr:nvPicPr>
        <xdr:cNvPr id="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5286375</xdr:colOff>
      <xdr:row>23</xdr:row>
      <xdr:rowOff>104775</xdr:rowOff>
    </xdr:from>
    <xdr:to>
      <xdr:col>2</xdr:col>
      <xdr:colOff>142875</xdr:colOff>
      <xdr:row>24</xdr:row>
      <xdr:rowOff>123825</xdr:rowOff>
    </xdr:to>
    <xdr:pic>
      <xdr:nvPicPr>
        <xdr:cNvPr id="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486275"/>
          <a:ext cx="142875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5286375</xdr:colOff>
      <xdr:row>31</xdr:row>
      <xdr:rowOff>57150</xdr:rowOff>
    </xdr:from>
    <xdr:to>
      <xdr:col>2</xdr:col>
      <xdr:colOff>171450</xdr:colOff>
      <xdr:row>32</xdr:row>
      <xdr:rowOff>66675</xdr:rowOff>
    </xdr:to>
    <xdr:pic>
      <xdr:nvPicPr>
        <xdr:cNvPr id="9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962650"/>
          <a:ext cx="1714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133350</xdr:rowOff>
    </xdr:from>
    <xdr:to>
      <xdr:col>2</xdr:col>
      <xdr:colOff>190500</xdr:colOff>
      <xdr:row>25</xdr:row>
      <xdr:rowOff>142875</xdr:rowOff>
    </xdr:to>
    <xdr:pic>
      <xdr:nvPicPr>
        <xdr:cNvPr id="9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70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1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1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1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1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1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01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0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0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0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0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0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0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102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7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02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02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02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02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103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03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03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0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10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10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10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0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0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0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0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0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0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10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0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0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0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10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0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0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0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0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0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10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10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0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0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0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0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0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10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0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0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0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0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10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10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0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0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1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1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1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1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1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1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1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1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1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1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1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1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1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12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12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12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2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2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2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12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2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12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12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2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2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12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2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2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2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12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2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12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2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2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2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2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2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2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12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2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2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2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2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12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2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2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2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12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12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12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2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2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2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2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2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2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13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3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3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3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13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3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3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3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3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3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13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13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3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3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3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3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3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3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3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13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3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3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3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3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13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13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3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1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3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19050</xdr:rowOff>
    </xdr:to>
    <xdr:pic>
      <xdr:nvPicPr>
        <xdr:cNvPr id="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zoomScale="85" zoomScaleNormal="85" zoomScaleSheetLayoutView="55" workbookViewId="0" topLeftCell="A1">
      <selection activeCell="L22" sqref="L22"/>
    </sheetView>
  </sheetViews>
  <sheetFormatPr defaultColWidth="8.8515625" defaultRowHeight="15"/>
  <cols>
    <col min="1" max="1" width="1.421875" style="75" customWidth="1"/>
    <col min="2" max="2" width="5.7109375" style="75" customWidth="1"/>
    <col min="3" max="3" width="39.28125" style="28" customWidth="1"/>
    <col min="4" max="4" width="9.7109375" style="102" customWidth="1"/>
    <col min="5" max="5" width="9.00390625" style="32" customWidth="1"/>
    <col min="6" max="6" width="40.7109375" style="28" customWidth="1"/>
    <col min="7" max="7" width="29.140625" style="103" customWidth="1"/>
    <col min="8" max="8" width="23.57421875" style="28" customWidth="1"/>
    <col min="9" max="9" width="20.8515625" style="28" customWidth="1"/>
    <col min="10" max="10" width="30.8515625" style="29" customWidth="1"/>
    <col min="11" max="11" width="18.57421875" style="29" customWidth="1"/>
    <col min="12" max="12" width="22.140625" style="28" customWidth="1"/>
    <col min="13" max="14" width="22.140625" style="103" hidden="1" customWidth="1"/>
    <col min="15" max="15" width="19.8515625" style="103" hidden="1" customWidth="1"/>
    <col min="16" max="16" width="20.8515625" style="75" customWidth="1"/>
    <col min="17" max="17" width="16.8515625" style="75" customWidth="1"/>
    <col min="18" max="18" width="21.00390625" style="75" customWidth="1"/>
    <col min="19" max="19" width="19.421875" style="75" customWidth="1"/>
    <col min="20" max="20" width="8.8515625" style="75" customWidth="1"/>
    <col min="21" max="22" width="14.28125" style="75" customWidth="1"/>
    <col min="23" max="16384" width="8.8515625" style="75" customWidth="1"/>
  </cols>
  <sheetData>
    <row r="1" spans="2:15" s="29" customFormat="1" ht="24.6" customHeight="1">
      <c r="B1" s="117" t="s">
        <v>41</v>
      </c>
      <c r="C1" s="118"/>
      <c r="D1" s="32"/>
      <c r="E1" s="32"/>
      <c r="F1" s="28"/>
      <c r="G1" s="59"/>
      <c r="H1" s="59"/>
      <c r="I1" s="60"/>
      <c r="J1" s="60"/>
      <c r="K1" s="61"/>
      <c r="L1" s="28"/>
      <c r="M1" s="28"/>
      <c r="N1" s="28"/>
      <c r="O1" s="28"/>
    </row>
    <row r="2" spans="3:19" s="29" customFormat="1" ht="18.75" customHeight="1">
      <c r="C2" s="28"/>
      <c r="D2" s="26"/>
      <c r="E2" s="27"/>
      <c r="F2" s="28"/>
      <c r="G2" s="121"/>
      <c r="H2" s="121"/>
      <c r="I2" s="121"/>
      <c r="J2" s="121"/>
      <c r="K2" s="121"/>
      <c r="L2" s="28"/>
      <c r="M2" s="28"/>
      <c r="N2" s="28"/>
      <c r="O2" s="28"/>
      <c r="Q2" s="116" t="s">
        <v>51</v>
      </c>
      <c r="R2" s="116"/>
      <c r="S2" s="116"/>
    </row>
    <row r="3" spans="2:18" s="29" customFormat="1" ht="23.25" customHeight="1">
      <c r="B3" s="62"/>
      <c r="C3" s="63" t="s">
        <v>22</v>
      </c>
      <c r="D3" s="64"/>
      <c r="E3" s="64"/>
      <c r="F3" s="64"/>
      <c r="G3" s="120"/>
      <c r="H3" s="120"/>
      <c r="I3" s="120"/>
      <c r="J3" s="120"/>
      <c r="K3" s="120"/>
      <c r="L3" s="65"/>
      <c r="M3" s="66"/>
      <c r="N3" s="66"/>
      <c r="O3" s="66"/>
      <c r="P3" s="66"/>
      <c r="Q3" s="65"/>
      <c r="R3" s="65"/>
    </row>
    <row r="4" spans="2:18" s="29" customFormat="1" ht="23.25" customHeight="1" thickBot="1">
      <c r="B4" s="67"/>
      <c r="C4" s="68" t="s">
        <v>10</v>
      </c>
      <c r="D4" s="64"/>
      <c r="E4" s="64"/>
      <c r="F4" s="64"/>
      <c r="G4" s="64"/>
      <c r="H4" s="65"/>
      <c r="I4" s="65"/>
      <c r="J4" s="65"/>
      <c r="K4" s="65"/>
      <c r="L4" s="65"/>
      <c r="M4" s="28"/>
      <c r="N4" s="28"/>
      <c r="O4" s="28"/>
      <c r="P4" s="28"/>
      <c r="Q4" s="65"/>
      <c r="R4" s="65"/>
    </row>
    <row r="5" spans="2:17" s="29" customFormat="1" ht="23.25" customHeight="1" thickBot="1">
      <c r="B5" s="30"/>
      <c r="C5" s="31"/>
      <c r="D5" s="32"/>
      <c r="E5" s="32"/>
      <c r="F5" s="28"/>
      <c r="G5" s="33" t="s">
        <v>9</v>
      </c>
      <c r="H5" s="28"/>
      <c r="I5" s="28"/>
      <c r="J5" s="69"/>
      <c r="L5" s="28"/>
      <c r="M5" s="34"/>
      <c r="N5" s="34"/>
      <c r="O5" s="35"/>
      <c r="Q5" s="33" t="s">
        <v>9</v>
      </c>
    </row>
    <row r="6" spans="2:19" s="29" customFormat="1" ht="94.5" customHeight="1" thickBot="1" thickTop="1">
      <c r="B6" s="36" t="s">
        <v>1</v>
      </c>
      <c r="C6" s="37" t="s">
        <v>54</v>
      </c>
      <c r="D6" s="37" t="s">
        <v>0</v>
      </c>
      <c r="E6" s="37" t="s">
        <v>55</v>
      </c>
      <c r="F6" s="37" t="s">
        <v>56</v>
      </c>
      <c r="G6" s="38" t="s">
        <v>2</v>
      </c>
      <c r="H6" s="37" t="s">
        <v>57</v>
      </c>
      <c r="I6" s="37" t="s">
        <v>58</v>
      </c>
      <c r="J6" s="37" t="s">
        <v>26</v>
      </c>
      <c r="K6" s="39" t="s">
        <v>59</v>
      </c>
      <c r="L6" s="37" t="s">
        <v>60</v>
      </c>
      <c r="M6" s="40" t="s">
        <v>23</v>
      </c>
      <c r="N6" s="40" t="s">
        <v>16</v>
      </c>
      <c r="O6" s="37" t="s">
        <v>17</v>
      </c>
      <c r="P6" s="37" t="s">
        <v>18</v>
      </c>
      <c r="Q6" s="57" t="s">
        <v>19</v>
      </c>
      <c r="R6" s="57" t="s">
        <v>20</v>
      </c>
      <c r="S6" s="57" t="s">
        <v>21</v>
      </c>
    </row>
    <row r="7" spans="1:22" ht="60.75" thickTop="1">
      <c r="A7" s="70"/>
      <c r="B7" s="71">
        <v>1</v>
      </c>
      <c r="C7" s="72" t="s">
        <v>42</v>
      </c>
      <c r="D7" s="73">
        <v>2</v>
      </c>
      <c r="E7" s="74" t="s">
        <v>27</v>
      </c>
      <c r="F7" s="72" t="s">
        <v>61</v>
      </c>
      <c r="G7" s="48" t="s">
        <v>65</v>
      </c>
      <c r="H7" s="122" t="s">
        <v>52</v>
      </c>
      <c r="I7" s="122"/>
      <c r="J7" s="122"/>
      <c r="K7" s="122" t="s">
        <v>31</v>
      </c>
      <c r="L7" s="122" t="s">
        <v>32</v>
      </c>
      <c r="M7" s="12">
        <f aca="true" t="shared" si="0" ref="M7:M16">D7*O7</f>
        <v>1400</v>
      </c>
      <c r="N7" s="12">
        <f aca="true" t="shared" si="1" ref="N7:N16">D7*P7</f>
        <v>1400</v>
      </c>
      <c r="O7" s="13">
        <v>700</v>
      </c>
      <c r="P7" s="13">
        <v>700</v>
      </c>
      <c r="Q7" s="49">
        <v>458</v>
      </c>
      <c r="R7" s="14">
        <f aca="true" t="shared" si="2" ref="R7:R16">D7*Q7</f>
        <v>916</v>
      </c>
      <c r="S7" s="46" t="str">
        <f aca="true" t="shared" si="3" ref="S7:S16">IF(ISNUMBER(Q7),IF(Q7&gt;P7,"NEVYHOVUJE","VYHOVUJE")," ")</f>
        <v>VYHOVUJE</v>
      </c>
      <c r="U7" s="76"/>
      <c r="V7" s="76"/>
    </row>
    <row r="8" spans="2:22" ht="60">
      <c r="B8" s="77">
        <v>2</v>
      </c>
      <c r="C8" s="78" t="s">
        <v>28</v>
      </c>
      <c r="D8" s="79">
        <v>2</v>
      </c>
      <c r="E8" s="80" t="s">
        <v>27</v>
      </c>
      <c r="F8" s="78" t="s">
        <v>62</v>
      </c>
      <c r="G8" s="15" t="s">
        <v>66</v>
      </c>
      <c r="H8" s="123"/>
      <c r="I8" s="123"/>
      <c r="J8" s="123"/>
      <c r="K8" s="123"/>
      <c r="L8" s="123"/>
      <c r="M8" s="16">
        <f t="shared" si="0"/>
        <v>1400</v>
      </c>
      <c r="N8" s="16">
        <f t="shared" si="1"/>
        <v>1400</v>
      </c>
      <c r="O8" s="17">
        <v>700</v>
      </c>
      <c r="P8" s="17">
        <v>700</v>
      </c>
      <c r="Q8" s="18">
        <v>462</v>
      </c>
      <c r="R8" s="19">
        <f t="shared" si="2"/>
        <v>924</v>
      </c>
      <c r="S8" s="47" t="str">
        <f t="shared" si="3"/>
        <v>VYHOVUJE</v>
      </c>
      <c r="U8" s="76"/>
      <c r="V8" s="76"/>
    </row>
    <row r="9" spans="2:22" ht="45">
      <c r="B9" s="77">
        <v>3</v>
      </c>
      <c r="C9" s="78" t="s">
        <v>29</v>
      </c>
      <c r="D9" s="79">
        <v>2</v>
      </c>
      <c r="E9" s="80" t="s">
        <v>27</v>
      </c>
      <c r="F9" s="78" t="s">
        <v>63</v>
      </c>
      <c r="G9" s="15" t="s">
        <v>67</v>
      </c>
      <c r="H9" s="123"/>
      <c r="I9" s="123"/>
      <c r="J9" s="123"/>
      <c r="K9" s="123"/>
      <c r="L9" s="123"/>
      <c r="M9" s="16">
        <f t="shared" si="0"/>
        <v>1400</v>
      </c>
      <c r="N9" s="16">
        <f t="shared" si="1"/>
        <v>1400</v>
      </c>
      <c r="O9" s="17">
        <v>700</v>
      </c>
      <c r="P9" s="17">
        <v>700</v>
      </c>
      <c r="Q9" s="18">
        <v>462</v>
      </c>
      <c r="R9" s="19">
        <f t="shared" si="2"/>
        <v>924</v>
      </c>
      <c r="S9" s="47" t="str">
        <f t="shared" si="3"/>
        <v>VYHOVUJE</v>
      </c>
      <c r="U9" s="76"/>
      <c r="V9" s="76"/>
    </row>
    <row r="10" spans="2:22" ht="45.75" thickBot="1">
      <c r="B10" s="81">
        <v>4</v>
      </c>
      <c r="C10" s="82" t="s">
        <v>30</v>
      </c>
      <c r="D10" s="83">
        <v>2</v>
      </c>
      <c r="E10" s="84" t="s">
        <v>27</v>
      </c>
      <c r="F10" s="82" t="s">
        <v>62</v>
      </c>
      <c r="G10" s="20" t="s">
        <v>68</v>
      </c>
      <c r="H10" s="124"/>
      <c r="I10" s="124"/>
      <c r="J10" s="124"/>
      <c r="K10" s="124"/>
      <c r="L10" s="124"/>
      <c r="M10" s="21">
        <f t="shared" si="0"/>
        <v>1400</v>
      </c>
      <c r="N10" s="21">
        <f t="shared" si="1"/>
        <v>1400</v>
      </c>
      <c r="O10" s="22">
        <v>700</v>
      </c>
      <c r="P10" s="22">
        <v>700</v>
      </c>
      <c r="Q10" s="18">
        <v>462</v>
      </c>
      <c r="R10" s="23">
        <f t="shared" si="2"/>
        <v>924</v>
      </c>
      <c r="S10" s="50" t="str">
        <f t="shared" si="3"/>
        <v>VYHOVUJE</v>
      </c>
      <c r="U10" s="76"/>
      <c r="V10" s="76"/>
    </row>
    <row r="11" spans="1:22" ht="67.5" customHeight="1" thickBot="1" thickTop="1">
      <c r="A11" s="70"/>
      <c r="B11" s="85">
        <v>5</v>
      </c>
      <c r="C11" s="86" t="s">
        <v>48</v>
      </c>
      <c r="D11" s="87">
        <v>1</v>
      </c>
      <c r="E11" s="88" t="s">
        <v>27</v>
      </c>
      <c r="F11" s="86" t="s">
        <v>53</v>
      </c>
      <c r="G11" s="51" t="s">
        <v>69</v>
      </c>
      <c r="H11" s="88" t="s">
        <v>52</v>
      </c>
      <c r="I11" s="88" t="s">
        <v>33</v>
      </c>
      <c r="J11" s="88" t="s">
        <v>34</v>
      </c>
      <c r="K11" s="88" t="s">
        <v>35</v>
      </c>
      <c r="L11" s="88" t="s">
        <v>36</v>
      </c>
      <c r="M11" s="52">
        <f t="shared" si="0"/>
        <v>900</v>
      </c>
      <c r="N11" s="52">
        <f t="shared" si="1"/>
        <v>900</v>
      </c>
      <c r="O11" s="53">
        <v>900</v>
      </c>
      <c r="P11" s="53">
        <v>900</v>
      </c>
      <c r="Q11" s="54">
        <v>805</v>
      </c>
      <c r="R11" s="55">
        <f t="shared" si="2"/>
        <v>805</v>
      </c>
      <c r="S11" s="56" t="str">
        <f t="shared" si="3"/>
        <v>VYHOVUJE</v>
      </c>
      <c r="U11" s="76"/>
      <c r="V11" s="76"/>
    </row>
    <row r="12" spans="2:22" ht="19.9" customHeight="1" thickTop="1">
      <c r="B12" s="71">
        <v>6</v>
      </c>
      <c r="C12" s="89" t="s">
        <v>43</v>
      </c>
      <c r="D12" s="73">
        <v>1</v>
      </c>
      <c r="E12" s="74" t="s">
        <v>27</v>
      </c>
      <c r="F12" s="90" t="s">
        <v>49</v>
      </c>
      <c r="G12" s="48" t="s">
        <v>70</v>
      </c>
      <c r="H12" s="122" t="s">
        <v>52</v>
      </c>
      <c r="I12" s="122"/>
      <c r="J12" s="122"/>
      <c r="K12" s="122" t="s">
        <v>37</v>
      </c>
      <c r="L12" s="122" t="s">
        <v>38</v>
      </c>
      <c r="M12" s="12">
        <f t="shared" si="0"/>
        <v>1350</v>
      </c>
      <c r="N12" s="12">
        <f t="shared" si="1"/>
        <v>1350</v>
      </c>
      <c r="O12" s="13">
        <v>1350</v>
      </c>
      <c r="P12" s="13">
        <v>1350</v>
      </c>
      <c r="Q12" s="49">
        <v>1090</v>
      </c>
      <c r="R12" s="14">
        <f t="shared" si="2"/>
        <v>1090</v>
      </c>
      <c r="S12" s="46" t="str">
        <f t="shared" si="3"/>
        <v>VYHOVUJE</v>
      </c>
      <c r="U12" s="76"/>
      <c r="V12" s="76"/>
    </row>
    <row r="13" spans="2:22" ht="19.9" customHeight="1">
      <c r="B13" s="77">
        <v>7</v>
      </c>
      <c r="C13" s="91" t="s">
        <v>44</v>
      </c>
      <c r="D13" s="79">
        <v>1</v>
      </c>
      <c r="E13" s="80" t="s">
        <v>27</v>
      </c>
      <c r="F13" s="92" t="s">
        <v>50</v>
      </c>
      <c r="G13" s="15" t="s">
        <v>71</v>
      </c>
      <c r="H13" s="123"/>
      <c r="I13" s="123"/>
      <c r="J13" s="123"/>
      <c r="K13" s="123"/>
      <c r="L13" s="123"/>
      <c r="M13" s="16">
        <f t="shared" si="0"/>
        <v>1800</v>
      </c>
      <c r="N13" s="16">
        <f t="shared" si="1"/>
        <v>1800</v>
      </c>
      <c r="O13" s="17">
        <v>1800</v>
      </c>
      <c r="P13" s="17">
        <v>1800</v>
      </c>
      <c r="Q13" s="18">
        <v>1469</v>
      </c>
      <c r="R13" s="19">
        <f t="shared" si="2"/>
        <v>1469</v>
      </c>
      <c r="S13" s="47" t="str">
        <f t="shared" si="3"/>
        <v>VYHOVUJE</v>
      </c>
      <c r="U13" s="76"/>
      <c r="V13" s="76"/>
    </row>
    <row r="14" spans="2:22" ht="17.45" customHeight="1">
      <c r="B14" s="77">
        <v>8</v>
      </c>
      <c r="C14" s="91" t="s">
        <v>45</v>
      </c>
      <c r="D14" s="79">
        <v>1</v>
      </c>
      <c r="E14" s="80" t="s">
        <v>27</v>
      </c>
      <c r="F14" s="78" t="s">
        <v>50</v>
      </c>
      <c r="G14" s="15" t="s">
        <v>72</v>
      </c>
      <c r="H14" s="123"/>
      <c r="I14" s="123"/>
      <c r="J14" s="123"/>
      <c r="K14" s="123"/>
      <c r="L14" s="123"/>
      <c r="M14" s="16">
        <f t="shared" si="0"/>
        <v>1800</v>
      </c>
      <c r="N14" s="16">
        <f t="shared" si="1"/>
        <v>1800</v>
      </c>
      <c r="O14" s="17">
        <v>1800</v>
      </c>
      <c r="P14" s="17">
        <v>1800</v>
      </c>
      <c r="Q14" s="18">
        <v>1469</v>
      </c>
      <c r="R14" s="19">
        <f t="shared" si="2"/>
        <v>1469</v>
      </c>
      <c r="S14" s="47" t="str">
        <f t="shared" si="3"/>
        <v>VYHOVUJE</v>
      </c>
      <c r="U14" s="76"/>
      <c r="V14" s="76"/>
    </row>
    <row r="15" spans="2:22" ht="22.15" customHeight="1" thickBot="1">
      <c r="B15" s="81">
        <v>9</v>
      </c>
      <c r="C15" s="93" t="s">
        <v>46</v>
      </c>
      <c r="D15" s="83">
        <v>1</v>
      </c>
      <c r="E15" s="84" t="s">
        <v>27</v>
      </c>
      <c r="F15" s="94" t="s">
        <v>50</v>
      </c>
      <c r="G15" s="20" t="s">
        <v>73</v>
      </c>
      <c r="H15" s="124"/>
      <c r="I15" s="124"/>
      <c r="J15" s="124"/>
      <c r="K15" s="124"/>
      <c r="L15" s="124"/>
      <c r="M15" s="21">
        <f t="shared" si="0"/>
        <v>1800</v>
      </c>
      <c r="N15" s="21">
        <f t="shared" si="1"/>
        <v>1800</v>
      </c>
      <c r="O15" s="22">
        <v>1800</v>
      </c>
      <c r="P15" s="22">
        <v>1800</v>
      </c>
      <c r="Q15" s="18">
        <v>1469</v>
      </c>
      <c r="R15" s="23">
        <f t="shared" si="2"/>
        <v>1469</v>
      </c>
      <c r="S15" s="50" t="str">
        <f t="shared" si="3"/>
        <v>VYHOVUJE</v>
      </c>
      <c r="U15" s="76"/>
      <c r="V15" s="76"/>
    </row>
    <row r="16" spans="1:22" ht="81.75" customHeight="1" thickBot="1" thickTop="1">
      <c r="A16" s="70"/>
      <c r="B16" s="85">
        <v>10</v>
      </c>
      <c r="C16" s="86" t="s">
        <v>47</v>
      </c>
      <c r="D16" s="87">
        <v>1</v>
      </c>
      <c r="E16" s="88" t="s">
        <v>27</v>
      </c>
      <c r="F16" s="95" t="s">
        <v>64</v>
      </c>
      <c r="G16" s="51" t="s">
        <v>74</v>
      </c>
      <c r="H16" s="88" t="s">
        <v>52</v>
      </c>
      <c r="I16" s="88"/>
      <c r="J16" s="88"/>
      <c r="K16" s="88" t="s">
        <v>40</v>
      </c>
      <c r="L16" s="88" t="s">
        <v>39</v>
      </c>
      <c r="M16" s="52">
        <f t="shared" si="0"/>
        <v>1000</v>
      </c>
      <c r="N16" s="52">
        <f t="shared" si="1"/>
        <v>1100</v>
      </c>
      <c r="O16" s="53">
        <v>1000</v>
      </c>
      <c r="P16" s="53">
        <v>1100</v>
      </c>
      <c r="Q16" s="54">
        <v>680</v>
      </c>
      <c r="R16" s="55">
        <f t="shared" si="2"/>
        <v>680</v>
      </c>
      <c r="S16" s="56" t="str">
        <f t="shared" si="3"/>
        <v>VYHOVUJE</v>
      </c>
      <c r="U16" s="76"/>
      <c r="V16" s="76"/>
    </row>
    <row r="17" spans="1:20" ht="13.5" customHeight="1" thickBot="1" thickTop="1">
      <c r="A17" s="96"/>
      <c r="B17" s="96"/>
      <c r="C17" s="97"/>
      <c r="D17" s="96"/>
      <c r="E17" s="97"/>
      <c r="F17" s="97"/>
      <c r="G17" s="96"/>
      <c r="H17" s="97"/>
      <c r="I17" s="97"/>
      <c r="J17" s="97"/>
      <c r="K17" s="97"/>
      <c r="L17" s="97"/>
      <c r="M17" s="96"/>
      <c r="N17" s="96"/>
      <c r="O17" s="96"/>
      <c r="P17" s="96"/>
      <c r="Q17" s="96"/>
      <c r="R17" s="96"/>
      <c r="S17" s="96"/>
      <c r="T17" s="96"/>
    </row>
    <row r="18" spans="1:19" ht="60.75" customHeight="1" thickBot="1" thickTop="1">
      <c r="A18" s="98"/>
      <c r="B18" s="119" t="s">
        <v>12</v>
      </c>
      <c r="C18" s="119"/>
      <c r="D18" s="119"/>
      <c r="E18" s="119"/>
      <c r="F18" s="119"/>
      <c r="G18" s="119"/>
      <c r="H18" s="41"/>
      <c r="I18" s="41"/>
      <c r="J18" s="41"/>
      <c r="K18" s="99"/>
      <c r="L18" s="99"/>
      <c r="M18" s="100"/>
      <c r="N18" s="6"/>
      <c r="O18" s="45" t="s">
        <v>13</v>
      </c>
      <c r="P18" s="37" t="s">
        <v>14</v>
      </c>
      <c r="Q18" s="125" t="s">
        <v>15</v>
      </c>
      <c r="R18" s="126"/>
      <c r="S18" s="127"/>
    </row>
    <row r="19" spans="1:22" ht="33" customHeight="1" thickBot="1" thickTop="1">
      <c r="A19" s="98"/>
      <c r="B19" s="112" t="s">
        <v>11</v>
      </c>
      <c r="C19" s="112"/>
      <c r="D19" s="112"/>
      <c r="E19" s="112"/>
      <c r="F19" s="112"/>
      <c r="G19" s="112"/>
      <c r="H19" s="101"/>
      <c r="K19" s="42"/>
      <c r="L19" s="42"/>
      <c r="M19" s="7"/>
      <c r="N19" s="8"/>
      <c r="O19" s="9">
        <f>SUM(M7:M16)</f>
        <v>14250</v>
      </c>
      <c r="P19" s="58">
        <f>SUM(N7:N16)</f>
        <v>14350</v>
      </c>
      <c r="Q19" s="113">
        <f>SUM(R7:R16)</f>
        <v>10670</v>
      </c>
      <c r="R19" s="114"/>
      <c r="S19" s="115"/>
      <c r="U19" s="76"/>
      <c r="V19" s="76"/>
    </row>
    <row r="20" spans="1:20" ht="39.75" customHeight="1" thickTop="1">
      <c r="A20" s="98"/>
      <c r="I20" s="43"/>
      <c r="J20" s="43"/>
      <c r="K20" s="44"/>
      <c r="L20" s="44"/>
      <c r="M20" s="10"/>
      <c r="N20" s="104"/>
      <c r="O20" s="104"/>
      <c r="P20" s="104"/>
      <c r="Q20" s="105"/>
      <c r="R20" s="105"/>
      <c r="S20" s="105"/>
      <c r="T20" s="105"/>
    </row>
    <row r="21" spans="1:20" ht="19.9" customHeight="1">
      <c r="A21" s="98"/>
      <c r="K21" s="44"/>
      <c r="L21" s="44"/>
      <c r="M21" s="10"/>
      <c r="N21" s="104"/>
      <c r="O21" s="104"/>
      <c r="P21" s="11"/>
      <c r="Q21" s="11"/>
      <c r="R21" s="11"/>
      <c r="S21" s="105"/>
      <c r="T21" s="105"/>
    </row>
    <row r="22" spans="1:20" ht="71.25" customHeight="1">
      <c r="A22" s="98"/>
      <c r="K22" s="44"/>
      <c r="L22" s="44"/>
      <c r="M22" s="10"/>
      <c r="N22" s="104"/>
      <c r="O22" s="104"/>
      <c r="P22" s="11"/>
      <c r="Q22" s="11"/>
      <c r="R22" s="11"/>
      <c r="S22" s="105"/>
      <c r="T22" s="105"/>
    </row>
    <row r="23" spans="1:20" ht="36" customHeight="1">
      <c r="A23" s="98"/>
      <c r="K23" s="106"/>
      <c r="L23" s="106"/>
      <c r="M23" s="107"/>
      <c r="N23" s="107"/>
      <c r="O23" s="107"/>
      <c r="P23" s="104"/>
      <c r="Q23" s="105"/>
      <c r="R23" s="105"/>
      <c r="S23" s="105"/>
      <c r="T23" s="105"/>
    </row>
    <row r="24" spans="1:20" ht="14.25" customHeight="1">
      <c r="A24" s="98"/>
      <c r="B24" s="105"/>
      <c r="C24" s="108"/>
      <c r="D24" s="109"/>
      <c r="E24" s="110"/>
      <c r="F24" s="108"/>
      <c r="G24" s="104"/>
      <c r="H24" s="108"/>
      <c r="I24" s="108"/>
      <c r="J24" s="111"/>
      <c r="K24" s="111"/>
      <c r="L24" s="111"/>
      <c r="M24" s="104"/>
      <c r="N24" s="104"/>
      <c r="O24" s="104"/>
      <c r="P24" s="104"/>
      <c r="Q24" s="105"/>
      <c r="R24" s="105"/>
      <c r="S24" s="105"/>
      <c r="T24" s="105"/>
    </row>
    <row r="25" spans="1:20" ht="14.25" customHeight="1">
      <c r="A25" s="98"/>
      <c r="B25" s="105"/>
      <c r="C25" s="108"/>
      <c r="D25" s="109"/>
      <c r="E25" s="110"/>
      <c r="F25" s="108"/>
      <c r="G25" s="104"/>
      <c r="H25" s="108"/>
      <c r="I25" s="108"/>
      <c r="J25" s="111"/>
      <c r="K25" s="111"/>
      <c r="L25" s="111"/>
      <c r="M25" s="104"/>
      <c r="N25" s="104"/>
      <c r="O25" s="104"/>
      <c r="P25" s="104"/>
      <c r="Q25" s="105"/>
      <c r="R25" s="105"/>
      <c r="S25" s="105"/>
      <c r="T25" s="105"/>
    </row>
    <row r="26" spans="1:20" ht="14.25" customHeight="1">
      <c r="A26" s="98"/>
      <c r="B26" s="105"/>
      <c r="C26" s="108"/>
      <c r="D26" s="109"/>
      <c r="E26" s="110"/>
      <c r="F26" s="108"/>
      <c r="G26" s="104"/>
      <c r="H26" s="108"/>
      <c r="I26" s="108"/>
      <c r="J26" s="111"/>
      <c r="K26" s="111"/>
      <c r="L26" s="111"/>
      <c r="M26" s="104"/>
      <c r="N26" s="104"/>
      <c r="O26" s="104"/>
      <c r="P26" s="104"/>
      <c r="Q26" s="105"/>
      <c r="R26" s="105"/>
      <c r="S26" s="105"/>
      <c r="T26" s="105"/>
    </row>
    <row r="27" spans="1:20" ht="14.25" customHeight="1">
      <c r="A27" s="98"/>
      <c r="B27" s="105"/>
      <c r="C27" s="108"/>
      <c r="D27" s="109"/>
      <c r="E27" s="110"/>
      <c r="F27" s="108"/>
      <c r="G27" s="104"/>
      <c r="H27" s="108"/>
      <c r="I27" s="108"/>
      <c r="J27" s="111"/>
      <c r="K27" s="111"/>
      <c r="L27" s="111"/>
      <c r="M27" s="104"/>
      <c r="N27" s="104"/>
      <c r="O27" s="104"/>
      <c r="P27" s="104"/>
      <c r="Q27" s="105"/>
      <c r="R27" s="105"/>
      <c r="S27" s="105"/>
      <c r="T27" s="105"/>
    </row>
    <row r="28" spans="3:15" ht="15">
      <c r="C28" s="29"/>
      <c r="D28" s="75"/>
      <c r="E28" s="29"/>
      <c r="F28" s="29"/>
      <c r="G28" s="75"/>
      <c r="H28" s="29"/>
      <c r="I28" s="29"/>
      <c r="L28" s="29"/>
      <c r="M28" s="75"/>
      <c r="N28" s="75"/>
      <c r="O28" s="75"/>
    </row>
    <row r="29" spans="3:15" ht="15">
      <c r="C29" s="29"/>
      <c r="D29" s="75"/>
      <c r="E29" s="29"/>
      <c r="F29" s="29"/>
      <c r="G29" s="75"/>
      <c r="H29" s="29"/>
      <c r="I29" s="29"/>
      <c r="L29" s="29"/>
      <c r="M29" s="75"/>
      <c r="N29" s="75"/>
      <c r="O29" s="75"/>
    </row>
    <row r="30" spans="3:15" ht="15">
      <c r="C30" s="29"/>
      <c r="D30" s="75"/>
      <c r="E30" s="29"/>
      <c r="F30" s="29"/>
      <c r="G30" s="75"/>
      <c r="H30" s="29"/>
      <c r="I30" s="29"/>
      <c r="L30" s="29"/>
      <c r="M30" s="75"/>
      <c r="N30" s="75"/>
      <c r="O30" s="75"/>
    </row>
  </sheetData>
  <mergeCells count="18">
    <mergeCell ref="J7:J10"/>
    <mergeCell ref="J12:J15"/>
    <mergeCell ref="B19:G19"/>
    <mergeCell ref="Q19:S19"/>
    <mergeCell ref="Q2:S2"/>
    <mergeCell ref="B1:C1"/>
    <mergeCell ref="B18:G18"/>
    <mergeCell ref="G3:K3"/>
    <mergeCell ref="G2:K2"/>
    <mergeCell ref="K7:K10"/>
    <mergeCell ref="K12:K15"/>
    <mergeCell ref="L7:L10"/>
    <mergeCell ref="L12:L15"/>
    <mergeCell ref="Q18:S18"/>
    <mergeCell ref="H7:H10"/>
    <mergeCell ref="H12:H15"/>
    <mergeCell ref="I7:I10"/>
    <mergeCell ref="I12:I15"/>
  </mergeCells>
  <conditionalFormatting sqref="B7:B16">
    <cfRule type="containsBlanks" priority="26" dxfId="0">
      <formula>LEN(TRIM(B7))=0</formula>
    </cfRule>
  </conditionalFormatting>
  <conditionalFormatting sqref="G7:G16">
    <cfRule type="containsBlanks" priority="24" dxfId="5">
      <formula>LEN(TRIM(G7))=0</formula>
    </cfRule>
    <cfRule type="notContainsBlanks" priority="25" dxfId="4">
      <formula>LEN(TRIM(G7))&gt;0</formula>
    </cfRule>
  </conditionalFormatting>
  <conditionalFormatting sqref="B7:B16">
    <cfRule type="cellIs" priority="21" dxfId="10" operator="greaterThanOrEqual">
      <formula>1</formula>
    </cfRule>
  </conditionalFormatting>
  <conditionalFormatting sqref="Q7:Q16">
    <cfRule type="notContainsBlanks" priority="19" dxfId="9">
      <formula>LEN(TRIM(Q7))&gt;0</formula>
    </cfRule>
    <cfRule type="containsBlanks" priority="20" dxfId="8">
      <formula>LEN(TRIM(Q7))=0</formula>
    </cfRule>
  </conditionalFormatting>
  <conditionalFormatting sqref="S7:S16">
    <cfRule type="cellIs" priority="17" dxfId="7" operator="equal">
      <formula>"NEVYHOVUJE"</formula>
    </cfRule>
    <cfRule type="cellIs" priority="18" dxfId="6" operator="equal">
      <formula>"VYHOVUJE"</formula>
    </cfRule>
  </conditionalFormatting>
  <conditionalFormatting sqref="B4">
    <cfRule type="containsBlanks" priority="7" dxfId="5">
      <formula>LEN(TRIM(B4))=0</formula>
    </cfRule>
    <cfRule type="notContainsBlanks" priority="8" dxfId="4">
      <formula>LEN(TRIM(B4))&gt;0</formula>
    </cfRule>
  </conditionalFormatting>
  <conditionalFormatting sqref="D7:D10">
    <cfRule type="containsBlanks" priority="6" dxfId="0">
      <formula>LEN(TRIM(D7))=0</formula>
    </cfRule>
  </conditionalFormatting>
  <conditionalFormatting sqref="D11">
    <cfRule type="containsBlanks" priority="5" dxfId="0">
      <formula>LEN(TRIM(D11))=0</formula>
    </cfRule>
  </conditionalFormatting>
  <conditionalFormatting sqref="D12:D15">
    <cfRule type="containsBlanks" priority="4" dxfId="0">
      <formula>LEN(TRIM(D12))=0</formula>
    </cfRule>
  </conditionalFormatting>
  <conditionalFormatting sqref="D16">
    <cfRule type="containsBlanks" priority="3" dxfId="0">
      <formula>LEN(TRIM(D16))=0</formula>
    </cfRule>
  </conditionalFormatting>
  <dataValidations count="2">
    <dataValidation type="list" showInputMessage="1" showErrorMessage="1" sqref="I7:I16">
      <formula1>"ANO,NE"</formula1>
    </dataValidation>
    <dataValidation type="list" showInputMessage="1" showErrorMessage="1" sqref="E7:E1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85" zoomScaleNormal="85" workbookViewId="0" topLeftCell="A1">
      <selection activeCell="A23" sqref="A23"/>
    </sheetView>
  </sheetViews>
  <sheetFormatPr defaultColWidth="9.140625" defaultRowHeight="15"/>
  <cols>
    <col min="1" max="1" width="118.7109375" style="0" customWidth="1"/>
  </cols>
  <sheetData>
    <row r="1" spans="1:2" ht="259.5" thickBot="1">
      <c r="A1" s="25" t="s">
        <v>25</v>
      </c>
      <c r="B1" s="2"/>
    </row>
    <row r="2" spans="1:2" ht="68.45" customHeight="1" thickBot="1">
      <c r="A2" s="5" t="s">
        <v>24</v>
      </c>
      <c r="B2" s="3"/>
    </row>
    <row r="7" ht="15">
      <c r="A7" s="24"/>
    </row>
    <row r="8" ht="15">
      <c r="A8" s="24"/>
    </row>
    <row r="10" ht="15">
      <c r="A10" s="24"/>
    </row>
    <row r="11" ht="15">
      <c r="A11" s="24"/>
    </row>
    <row r="13" ht="15">
      <c r="A13" s="24"/>
    </row>
    <row r="14" ht="15">
      <c r="A14" s="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zoomScale="85" zoomScaleNormal="85" workbookViewId="0" topLeftCell="A1"/>
  </sheetViews>
  <sheetFormatPr defaultColWidth="9.140625" defaultRowHeight="15"/>
  <cols>
    <col min="2" max="2" width="79.28125" style="0" customWidth="1"/>
  </cols>
  <sheetData>
    <row r="2" ht="15">
      <c r="B2" s="4" t="s">
        <v>8</v>
      </c>
    </row>
    <row r="3" ht="15">
      <c r="B3" s="1" t="s">
        <v>3</v>
      </c>
    </row>
    <row r="4" ht="15">
      <c r="B4" s="1" t="s">
        <v>4</v>
      </c>
    </row>
    <row r="5" ht="15">
      <c r="B5" s="1" t="s">
        <v>5</v>
      </c>
    </row>
    <row r="6" ht="15">
      <c r="B6" s="1" t="s">
        <v>6</v>
      </c>
    </row>
    <row r="7" ht="15">
      <c r="B7" s="1" t="s">
        <v>7</v>
      </c>
    </row>
  </sheetData>
  <printOptions/>
  <pageMargins left="0.7" right="0.7" top="0.787401575" bottom="0.787401575" header="0.3" footer="0.3"/>
  <pageSetup orientation="portrait" paperSize="9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OQTspCDe7D7SQwvZ1dniklOMwz8=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Z7xaL1DCcg8KiOYljQLFyC4Xt7A=</DigestValue>
    </Reference>
  </SignedInfo>
  <SignatureValue>SRLInlVyevuLgjbLVIM8lhr0P9susqke9Gb/FzfKe3V7gjhKfr1WXP+tmW54cie/4FVz2Hix9NzW
iHBxCpkzJ5U8ihAGXpahK/9xyZ1plJMMe0HesvctnQIg4SamjmMiDITtqujOFNICpqofA+QzpAaW
vbUBULioJ0clnFMAn5cgZx9mh0cLyA2MYgjNNQDTNC+N7Qt5absUB2bF06QN1jvlEa+jH60JSeii
9QN9/dbKv8zye5Bq6SIprQ+UyCmPakS4x3lyVICXWWMKrxG/8janTIsll04jo+2xChEOWjK9B5Co
O71lRqLVizjkXF+4QlSym+vDfng9I1HlCwKdFg==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xEiBAbUShOdDeDlgl0OKlRV+31g=</DigestValue>
      </Reference>
      <Reference URI="/xl/worksheets/sheet1.xml?ContentType=application/vnd.openxmlformats-officedocument.spreadsheetml.worksheet+xml">
        <DigestMethod Algorithm="http://www.w3.org/2000/09/xmldsig#sha1"/>
        <DigestValue>EofWXmgVjiddOGGf47vyE3O+r0I=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sharedStrings.xml?ContentType=application/vnd.openxmlformats-officedocument.spreadsheetml.sharedStrings+xml">
        <DigestMethod Algorithm="http://www.w3.org/2000/09/xmldsig#sha1"/>
        <DigestValue>QH/41k1qYEPIyCDRBQFeEPRop8E=</DigestValue>
      </Reference>
      <Reference URI="/xl/drawings/drawing2.xml?ContentType=application/vnd.openxmlformats-officedocument.drawing+xml">
        <DigestMethod Algorithm="http://www.w3.org/2000/09/xmldsig#sha1"/>
        <DigestValue>3c9hz6HEDyKtdtx+qoa4VXuxbXI=</DigestValue>
      </Reference>
      <Reference URI="/xl/calcChain.xml?ContentType=application/vnd.openxmlformats-officedocument.spreadsheetml.calcChain+xml">
        <DigestMethod Algorithm="http://www.w3.org/2000/09/xmldsig#sha1"/>
        <DigestValue>lqujKB3yizIXq8SCULWs/xqa+/M=</DigestValue>
      </Reference>
      <Reference URI="/xl/worksheets/sheet3.xml?ContentType=application/vnd.openxmlformats-officedocument.spreadsheetml.worksheet+xml">
        <DigestMethod Algorithm="http://www.w3.org/2000/09/xmldsig#sha1"/>
        <DigestValue>rzqW16GqnsN/LY7L1RpApPMYNPU=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LY9u1Vx271i0wObM8mJsoKe3dLs=</DigestValue>
      </Reference>
      <Reference URI="/xl/workbook.xml?ContentType=application/vnd.openxmlformats-officedocument.spreadsheetml.sheet.main+xml">
        <DigestMethod Algorithm="http://www.w3.org/2000/09/xmldsig#sha1"/>
        <DigestValue>llvzwEIbpLMPUFsJcdQzMrwbK98=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WFDjCg+1umgixqjurYusOeU5CBs=</DigestValue>
      </Reference>
      <Reference URI="/xl/drawings/drawing1.xml?ContentType=application/vnd.openxmlformats-officedocument.drawing+xml">
        <DigestMethod Algorithm="http://www.w3.org/2000/09/xmldsig#sha1"/>
        <DigestValue>zVP8BtGVuuBQjKPtjprdutiJIQ0=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2015-11-18T12:41:39Z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2015-11-18T12:41:39Z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a32/8QCvS9cza0ZHAa7U0rdm1W8=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9v7F912Yti3uShj4jEV3U0fa9Yc=</DigestValue>
    </Reference>
  </SignedInfo>
  <SignatureValue>ljSHkvPqUgxgBcknJsOrCtWRvEnoBum5VeRfvw16d0O1/kFCrVDa60wFUxjpwf2Po5LyAGg3q/DQ
icLhWz7GyIAiXTIdCBt5k2zvhDcrp0DYLAEHT1VNkZXFXjQRhZgTAsiBKCFkeLwq85zFxo0xnNaC
8e/5KHhDtXFbOiRWXicdwhf3dI5iVKwlTIMTOlbNHl4VbHgqyVvPf/UOThjHog9omTnysDcCAIHP
N1zdSxHEJgDtjTQVOB2umY1TH/kYffzwQR4c2Por3WU6lumQKVy5/LY4+byGQt1cD9hV7jrBpjvU
W1uJd4Hz0PKSrcIyr1o5pJNV9XVhpQFxgzwHnQ==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xEiBAbUShOdDeDlgl0OKlRV+31g=</DigestValue>
      </Reference>
      <Reference URI="/xl/worksheets/sheet1.xml?ContentType=application/vnd.openxmlformats-officedocument.spreadsheetml.worksheet+xml">
        <DigestMethod Algorithm="http://www.w3.org/2000/09/xmldsig#sha1"/>
        <DigestValue>EofWXmgVjiddOGGf47vyE3O+r0I=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sharedStrings.xml?ContentType=application/vnd.openxmlformats-officedocument.spreadsheetml.sharedStrings+xml">
        <DigestMethod Algorithm="http://www.w3.org/2000/09/xmldsig#sha1"/>
        <DigestValue>QH/41k1qYEPIyCDRBQFeEPRop8E=</DigestValue>
      </Reference>
      <Reference URI="/xl/drawings/drawing2.xml?ContentType=application/vnd.openxmlformats-officedocument.drawing+xml">
        <DigestMethod Algorithm="http://www.w3.org/2000/09/xmldsig#sha1"/>
        <DigestValue>3c9hz6HEDyKtdtx+qoa4VXuxbXI=</DigestValue>
      </Reference>
      <Reference URI="/xl/calcChain.xml?ContentType=application/vnd.openxmlformats-officedocument.spreadsheetml.calcChain+xml">
        <DigestMethod Algorithm="http://www.w3.org/2000/09/xmldsig#sha1"/>
        <DigestValue>lqujKB3yizIXq8SCULWs/xqa+/M=</DigestValue>
      </Reference>
      <Reference URI="/xl/worksheets/sheet3.xml?ContentType=application/vnd.openxmlformats-officedocument.spreadsheetml.worksheet+xml">
        <DigestMethod Algorithm="http://www.w3.org/2000/09/xmldsig#sha1"/>
        <DigestValue>rzqW16GqnsN/LY7L1RpApPMYNPU=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LY9u1Vx271i0wObM8mJsoKe3dLs=</DigestValue>
      </Reference>
      <Reference URI="/xl/workbook.xml?ContentType=application/vnd.openxmlformats-officedocument.spreadsheetml.sheet.main+xml">
        <DigestMethod Algorithm="http://www.w3.org/2000/09/xmldsig#sha1"/>
        <DigestValue>llvzwEIbpLMPUFsJcdQzMrwbK98=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WFDjCg+1umgixqjurYusOeU5CBs=</DigestValue>
      </Reference>
      <Reference URI="/xl/drawings/drawing1.xml?ContentType=application/vnd.openxmlformats-officedocument.drawing+xml">
        <DigestMethod Algorithm="http://www.w3.org/2000/09/xmldsig#sha1"/>
        <DigestValue>zVP8BtGVuuBQjKPtjprdutiJIQ0=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2015-11-26T09:48:16Z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2015-11-26T09:48:16Z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2015-06-17T10:31:14Z</cp:lastPrinted>
  <dcterms:created xsi:type="dcterms:W3CDTF">2014-03-05T12:43:32Z</dcterms:created>
  <dcterms:modified xsi:type="dcterms:W3CDTF">2015-11-18T12:41:39Z</dcterms:modified>
  <cp:category/>
  <cp:version/>
  <cp:contentType/>
  <cp:contentStatus/>
</cp:coreProperties>
</file>