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'Tonery'!$A$1:$S$25</definedName>
  </definedNames>
  <calcPr calcId="145621"/>
</workbook>
</file>

<file path=xl/sharedStrings.xml><?xml version="1.0" encoding="utf-8"?>
<sst xmlns="http://schemas.openxmlformats.org/spreadsheetml/2006/main" count="122" uniqueCount="94">
  <si>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</si>
  <si>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</si>
  <si>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</si>
  <si>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</si>
  <si>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</si>
  <si>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</si>
  <si>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</si>
  <si>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</si>
  <si>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</si>
  <si>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</si>
  <si>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</si>
  <si>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</si>
  <si>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</si>
  <si>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</si>
  <si>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</si>
  <si>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</si>
  <si>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</si>
  <si>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</si>
  <si>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</si>
  <si>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Canon LBP2900, černý</t>
  </si>
  <si>
    <t>toner do tiskárny Canon MF5880dn, černý</t>
  </si>
  <si>
    <t>ks</t>
  </si>
  <si>
    <t>Kollárova 19, KO 325</t>
  </si>
  <si>
    <t>Mikulášková, tel:37763 1501</t>
  </si>
  <si>
    <t>Až 25.000 stran pro průměrné úlohy o 3 stranách při tisku z pohotovostního režimu</t>
  </si>
  <si>
    <t>ANO</t>
  </si>
  <si>
    <t>SGS-2015-029</t>
  </si>
  <si>
    <t>Bc. Irena Chavíková, 736 154 043</t>
  </si>
  <si>
    <t>Chodské náměstí 1, CH 306</t>
  </si>
  <si>
    <t>toner do tiskárny OKI MB441 - černý</t>
  </si>
  <si>
    <t>toner do kopírky MINOLTA EP1054 - černý</t>
  </si>
  <si>
    <t>toner do tiskárny Brother HL-2250DN - černý</t>
  </si>
  <si>
    <t>Petra Kotorová, 377636401</t>
  </si>
  <si>
    <t>Klatovská 51, Plzeň, KL 128</t>
  </si>
  <si>
    <t>BIOZE
TA01020865</t>
  </si>
  <si>
    <t>Petr Janeček
tel: 377 632 539</t>
  </si>
  <si>
    <t>Technická 8
NTIS, UN 523</t>
  </si>
  <si>
    <t>UK - pí Vacíková,tel: 37763 7701</t>
  </si>
  <si>
    <t>Univerzitní 18,Plzeň</t>
  </si>
  <si>
    <t>B. Petrlová, tel. 605588599, mail: petrlova@tandem-org.cz</t>
  </si>
  <si>
    <t>Tandem-CVM, Riegrova 17 (1. patro - Sekretariát), Plzeň</t>
  </si>
  <si>
    <t>LO1506 PUNTIS - AP2</t>
  </si>
  <si>
    <t>Ptáčková Helena - tel. 377632463</t>
  </si>
  <si>
    <t>Technická 8, UC356,Plzeň</t>
  </si>
  <si>
    <t xml:space="preserve">černý obrazový válec do multifunkční tiskárny OKI MB491
</t>
  </si>
  <si>
    <t>Toner do kopírovacího stroje UTAX CDC 1935_DCC 2935 KX, červená barva</t>
  </si>
  <si>
    <t>Toner do kopírovacího stroje Canon iR2200-3300 PCL6, černá barva</t>
  </si>
  <si>
    <t>Toner do kopírovacího stroje OKI MC562(PCL), červená barva</t>
  </si>
  <si>
    <t>Toner do kopírovacího stroje UTAX CDC 1935_DCC 2935 KX, modrá barva</t>
  </si>
  <si>
    <t xml:space="preserve">Toner do tiskárny OKI C711dn - černý  </t>
  </si>
  <si>
    <t>Toner do tiskárnyOKI C711dn - azurový</t>
  </si>
  <si>
    <t>Toner do tiskárnyOKI C711dn - purpurový</t>
  </si>
  <si>
    <t>samostatná faktura</t>
  </si>
  <si>
    <t>Priloha_1_KS_technicka_specifikace_T-032-2015</t>
  </si>
  <si>
    <t>Tonery - 032 - 2015</t>
  </si>
  <si>
    <t xml:space="preserve">Originální toner </t>
  </si>
  <si>
    <t xml:space="preserve">Originální toner- min. výtežnost  2500 stran, </t>
  </si>
  <si>
    <t>toner do multifunkční tiskárny OKI MC562dnw - černý</t>
  </si>
  <si>
    <t>Toner do tiskárny Samsung M2875nd  - černý</t>
  </si>
  <si>
    <t>originální toner, min. výtěžnost 3500 stran</t>
  </si>
  <si>
    <t xml:space="preserve">originální toner, střední pokrytí 11.000 listů </t>
  </si>
  <si>
    <t>originální toner, střední pokrytí  11.500 listů</t>
  </si>
  <si>
    <t>SGS-2015-030</t>
  </si>
  <si>
    <t>Toner  pro OKI MB441 - černý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</si>
  <si>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</si>
  <si>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</si>
  <si>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</si>
  <si>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</si>
  <si>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</si>
  <si>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</si>
  <si>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</si>
  <si>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Originální nebo kompatibilní toner splňující podmínky certifikátu STMC. Minimální výtěžnost při 5% pokrytí 6400 stran. </t>
  </si>
  <si>
    <t xml:space="preserve">Originální nebo kompatibilní toner splňující podmínky certifikátu STMC. Minimální výtěžnost při 5% pokrytí 2000 stran. </t>
  </si>
  <si>
    <t xml:space="preserve">Originální nebo kompatibilní toner splňující podmínky certifikátu STMC. Minimální výtěžnost při 5% pokrytí 2500 stran. </t>
  </si>
  <si>
    <t>Originální nebo kompatibilní toner splňující podmínky certifikátu STMC. 
Životnost cca 15000 stran A4</t>
  </si>
  <si>
    <t xml:space="preserve">Originální nebo kompatibilní toner splňující podmínky certifikátu STMC. Minimální výtěžnost při 5% pokrytí 2600 stran. </t>
  </si>
  <si>
    <t>Originální nebo kompatibilní toner splňující podmínky certifikátu STMC. Minimální výtěžnost 15000 str.</t>
  </si>
  <si>
    <t>Originální nebo kompatibilní toner splňující podmínky certifikátu STMC. Minimální výtěžnost t 5000 str.</t>
  </si>
  <si>
    <t>Printline kompatibilní toner s Canon CRG-719H černý</t>
  </si>
  <si>
    <t>Printline kompatibilní toner s Canon CRG-703 černý</t>
  </si>
  <si>
    <t>Obrazový válec OKI 44574302 pro cerný toner do B411/B431 (25 000 stran)</t>
  </si>
  <si>
    <t>Peach kompatibilní toner s OKI 44992402 černá</t>
  </si>
  <si>
    <t>SPO toner pro Minolta EP 1054/1085 Black, 2x270g (104B)</t>
  </si>
  <si>
    <t>ActiveJet Toner Brother TN-2220, 2600 stran ATB-2220N</t>
  </si>
  <si>
    <t>OKI originál toner 44992402 do B401/MB441/MB451/MB451w (2 500 stran)</t>
  </si>
  <si>
    <t xml:space="preserve">Toner OKI 44469803 do C310/C330/C331/C510/C511/C530/C531/MC351/MC352/MC361/MC561 (3 500 stran), černý  </t>
  </si>
  <si>
    <t>OKI originál tonerová kazeta 44318608/ C710/ C711/ 11 000 stran/ černá</t>
  </si>
  <si>
    <t>OKI originál tonerová kazeta 44318607/ C710/ C711/ 11 500 stran/ Modrá</t>
  </si>
  <si>
    <t>OKI originál tonerová kazeta 44318606/ C710/ C711/ 11 500 stran/ Magenta</t>
  </si>
  <si>
    <t>Samsung MLT-D116S/ELS 1200 stran Toner Black</t>
  </si>
  <si>
    <t>Xerox alternativní toner pro Canon IR 2200/2020 (C-EXV3)</t>
  </si>
  <si>
    <t>SAFEPRINT toner 44469723 pro OKI C511/C531/MC562 (44469723/magenta/5000K)</t>
  </si>
  <si>
    <t>Originální toner do kopírovacího stroje UTAX CDC 1935_DCC 2935 KX, modrá barva</t>
  </si>
  <si>
    <t>Originální toner do kopírovacího stroje UTAX CDC 1935_DCC 2935 KX, červená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</si>
</sst>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0" fontId="0" fillId="2" borderId="7" xfId="0" applyNumberFormat="1" applyFill="1" applyBorder="1" applyAlignment="1" applyProtection="1">
      <alignment horizontal="left" vertical="center" wrapText="1"/>
      <protection/>
    </xf>
    <xf numFmtId="0" fontId="0" fillId="2" borderId="7" xfId="0" applyNumberFormat="1" applyFill="1" applyBorder="1" applyAlignment="1" applyProtection="1">
      <alignment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vertical="top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3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2" borderId="2" xfId="0" applyNumberForma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5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0"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30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5211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3344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36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36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85725</xdr:colOff>
      <xdr:row>25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636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4287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7183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470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545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0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90" zoomScaleNormal="90" zoomScaleSheetLayoutView="55" workbookViewId="0" topLeftCell="A1">
      <selection activeCell="R7" sqref="R7"/>
    </sheetView>
  </sheetViews>
  <sheetFormatPr defaultColWidth="8.8515625" defaultRowHeight="15"/>
  <cols>
    <col min="1" max="1" width="1.421875" style="82" customWidth="1"/>
    <col min="2" max="2" width="5.7109375" style="82" customWidth="1"/>
    <col min="3" max="3" width="39.28125" style="20" customWidth="1"/>
    <col min="4" max="4" width="9.7109375" style="121" customWidth="1"/>
    <col min="5" max="5" width="9.00390625" style="24" customWidth="1"/>
    <col min="6" max="6" width="40.7109375" style="20" customWidth="1"/>
    <col min="7" max="7" width="29.140625" style="122" customWidth="1"/>
    <col min="8" max="8" width="23.57421875" style="20" customWidth="1"/>
    <col min="9" max="9" width="20.8515625" style="20" customWidth="1"/>
    <col min="10" max="10" width="30.8515625" style="21" customWidth="1"/>
    <col min="11" max="11" width="18.57421875" style="21" customWidth="1"/>
    <col min="12" max="12" width="22.140625" style="20" customWidth="1"/>
    <col min="13" max="14" width="22.140625" style="122" hidden="1" customWidth="1"/>
    <col min="15" max="15" width="19.8515625" style="122" hidden="1" customWidth="1"/>
    <col min="16" max="16" width="20.8515625" style="82" customWidth="1"/>
    <col min="17" max="17" width="16.8515625" style="82" customWidth="1"/>
    <col min="18" max="18" width="21.00390625" style="82" customWidth="1"/>
    <col min="19" max="19" width="19.421875" style="82" customWidth="1"/>
    <col min="20" max="21" width="18.00390625" style="82" customWidth="1"/>
    <col min="22" max="22" width="9.140625" style="82" customWidth="1"/>
    <col min="23" max="16384" width="8.8515625" style="82" customWidth="1"/>
  </cols>
  <sheetData>
    <row r="1" spans="2:15" s="21" customFormat="1" ht="24.6" customHeight="1">
      <c r="B1" s="140" t="s">
        <v>54</v>
      </c>
      <c r="C1" s="141"/>
      <c r="D1" s="24"/>
      <c r="E1" s="24"/>
      <c r="F1" s="20"/>
      <c r="G1" s="65"/>
      <c r="H1" s="65"/>
      <c r="I1" s="66"/>
      <c r="J1" s="66"/>
      <c r="K1" s="67"/>
      <c r="L1" s="20"/>
      <c r="M1" s="20"/>
      <c r="N1" s="20"/>
      <c r="O1" s="20"/>
    </row>
    <row r="2" spans="3:19" s="21" customFormat="1" ht="18.75" customHeight="1">
      <c r="C2" s="20"/>
      <c r="D2" s="18"/>
      <c r="E2" s="19"/>
      <c r="F2" s="20"/>
      <c r="G2" s="144"/>
      <c r="H2" s="144"/>
      <c r="I2" s="144"/>
      <c r="J2" s="144"/>
      <c r="K2" s="144"/>
      <c r="L2" s="20"/>
      <c r="M2" s="20"/>
      <c r="N2" s="20"/>
      <c r="O2" s="20"/>
      <c r="Q2" s="136" t="s">
        <v>53</v>
      </c>
      <c r="R2" s="136"/>
      <c r="S2" s="136"/>
    </row>
    <row r="3" spans="2:18" s="21" customFormat="1" ht="20.25" customHeight="1">
      <c r="B3" s="68"/>
      <c r="C3" s="69" t="s">
        <v>16</v>
      </c>
      <c r="D3" s="70"/>
      <c r="E3" s="70"/>
      <c r="F3" s="70"/>
      <c r="G3" s="143"/>
      <c r="H3" s="143"/>
      <c r="I3" s="143"/>
      <c r="J3" s="143"/>
      <c r="K3" s="143"/>
      <c r="L3" s="71"/>
      <c r="M3" s="72"/>
      <c r="N3" s="72"/>
      <c r="O3" s="72"/>
      <c r="P3" s="72"/>
      <c r="Q3" s="71"/>
      <c r="R3" s="71"/>
    </row>
    <row r="4" spans="2:18" s="21" customFormat="1" ht="20.25" customHeight="1" thickBot="1">
      <c r="B4" s="73"/>
      <c r="C4" s="74" t="s">
        <v>4</v>
      </c>
      <c r="D4" s="70"/>
      <c r="E4" s="70"/>
      <c r="F4" s="70"/>
      <c r="G4" s="70"/>
      <c r="H4" s="71"/>
      <c r="I4" s="71"/>
      <c r="J4" s="71"/>
      <c r="K4" s="71"/>
      <c r="L4" s="71"/>
      <c r="M4" s="20"/>
      <c r="N4" s="20"/>
      <c r="O4" s="20"/>
      <c r="P4" s="20"/>
      <c r="Q4" s="71"/>
      <c r="R4" s="71"/>
    </row>
    <row r="5" spans="2:17" s="21" customFormat="1" ht="20.25" customHeight="1" thickBot="1">
      <c r="B5" s="22"/>
      <c r="C5" s="23"/>
      <c r="D5" s="24"/>
      <c r="E5" s="24"/>
      <c r="F5" s="20"/>
      <c r="G5" s="25" t="s">
        <v>3</v>
      </c>
      <c r="H5" s="20"/>
      <c r="I5" s="20"/>
      <c r="J5" s="75"/>
      <c r="L5" s="20"/>
      <c r="M5" s="26"/>
      <c r="N5" s="26"/>
      <c r="O5" s="27"/>
      <c r="Q5" s="25" t="s">
        <v>3</v>
      </c>
    </row>
    <row r="6" spans="2:19" s="21" customFormat="1" ht="94.5" customHeight="1" thickBot="1" thickTop="1">
      <c r="B6" s="28" t="s">
        <v>1</v>
      </c>
      <c r="C6" s="29" t="s">
        <v>64</v>
      </c>
      <c r="D6" s="29" t="s">
        <v>0</v>
      </c>
      <c r="E6" s="29" t="s">
        <v>65</v>
      </c>
      <c r="F6" s="29" t="s">
        <v>66</v>
      </c>
      <c r="G6" s="30" t="s">
        <v>2</v>
      </c>
      <c r="H6" s="29" t="s">
        <v>67</v>
      </c>
      <c r="I6" s="29" t="s">
        <v>68</v>
      </c>
      <c r="J6" s="29" t="s">
        <v>18</v>
      </c>
      <c r="K6" s="31" t="s">
        <v>69</v>
      </c>
      <c r="L6" s="29" t="s">
        <v>70</v>
      </c>
      <c r="M6" s="32" t="s">
        <v>17</v>
      </c>
      <c r="N6" s="32" t="s">
        <v>10</v>
      </c>
      <c r="O6" s="29" t="s">
        <v>11</v>
      </c>
      <c r="P6" s="29" t="s">
        <v>12</v>
      </c>
      <c r="Q6" s="63" t="s">
        <v>13</v>
      </c>
      <c r="R6" s="63" t="s">
        <v>14</v>
      </c>
      <c r="S6" s="63" t="s">
        <v>15</v>
      </c>
    </row>
    <row r="7" spans="2:21" ht="60.75" thickTop="1">
      <c r="B7" s="76">
        <v>1</v>
      </c>
      <c r="C7" s="77" t="s">
        <v>20</v>
      </c>
      <c r="D7" s="78">
        <v>1</v>
      </c>
      <c r="E7" s="79" t="s">
        <v>21</v>
      </c>
      <c r="F7" s="92" t="s">
        <v>71</v>
      </c>
      <c r="G7" s="43" t="s">
        <v>78</v>
      </c>
      <c r="H7" s="137" t="s">
        <v>52</v>
      </c>
      <c r="I7" s="137"/>
      <c r="J7" s="137"/>
      <c r="K7" s="137" t="s">
        <v>23</v>
      </c>
      <c r="L7" s="137" t="s">
        <v>22</v>
      </c>
      <c r="M7" s="7">
        <f aca="true" t="shared" si="0" ref="M7:M22">D7*O7</f>
        <v>2600</v>
      </c>
      <c r="N7" s="7">
        <f aca="true" t="shared" si="1" ref="N7:N22">D7*P7</f>
        <v>2700</v>
      </c>
      <c r="O7" s="8">
        <v>2600</v>
      </c>
      <c r="P7" s="8">
        <v>2700</v>
      </c>
      <c r="Q7" s="44">
        <v>591</v>
      </c>
      <c r="R7" s="9">
        <f aca="true" t="shared" si="2" ref="R7:R22">D7*Q7</f>
        <v>591</v>
      </c>
      <c r="S7" s="38" t="str">
        <f aca="true" t="shared" si="3" ref="S7:S22">IF(ISNUMBER(Q7),IF(Q7&gt;P7,"NEVYHOVUJE","VYHOVUJE")," ")</f>
        <v>VYHOVUJE</v>
      </c>
      <c r="T7" s="81"/>
      <c r="U7" s="81"/>
    </row>
    <row r="8" spans="2:21" ht="60.75" thickBot="1">
      <c r="B8" s="83">
        <v>2</v>
      </c>
      <c r="C8" s="98" t="s">
        <v>19</v>
      </c>
      <c r="D8" s="84">
        <v>1</v>
      </c>
      <c r="E8" s="85" t="s">
        <v>21</v>
      </c>
      <c r="F8" s="86" t="s">
        <v>72</v>
      </c>
      <c r="G8" s="45" t="s">
        <v>79</v>
      </c>
      <c r="H8" s="138"/>
      <c r="I8" s="138"/>
      <c r="J8" s="138"/>
      <c r="K8" s="138"/>
      <c r="L8" s="138"/>
      <c r="M8" s="46">
        <f t="shared" si="0"/>
        <v>1000</v>
      </c>
      <c r="N8" s="46">
        <f t="shared" si="1"/>
        <v>1250</v>
      </c>
      <c r="O8" s="47">
        <v>1000</v>
      </c>
      <c r="P8" s="47">
        <v>1250</v>
      </c>
      <c r="Q8" s="48">
        <v>414</v>
      </c>
      <c r="R8" s="49">
        <f t="shared" si="2"/>
        <v>414</v>
      </c>
      <c r="S8" s="50" t="str">
        <f t="shared" si="3"/>
        <v>VYHOVUJE</v>
      </c>
      <c r="T8" s="81"/>
      <c r="U8" s="81"/>
    </row>
    <row r="9" spans="2:21" ht="46.5" thickBot="1" thickTop="1">
      <c r="B9" s="87">
        <v>3</v>
      </c>
      <c r="C9" s="88" t="s">
        <v>44</v>
      </c>
      <c r="D9" s="89">
        <v>1</v>
      </c>
      <c r="E9" s="90" t="s">
        <v>21</v>
      </c>
      <c r="F9" s="91" t="s">
        <v>24</v>
      </c>
      <c r="G9" s="51" t="s">
        <v>80</v>
      </c>
      <c r="H9" s="90" t="s">
        <v>52</v>
      </c>
      <c r="I9" s="90" t="s">
        <v>25</v>
      </c>
      <c r="J9" s="90" t="s">
        <v>26</v>
      </c>
      <c r="K9" s="90" t="s">
        <v>27</v>
      </c>
      <c r="L9" s="90" t="s">
        <v>28</v>
      </c>
      <c r="M9" s="52">
        <f t="shared" si="0"/>
        <v>3500</v>
      </c>
      <c r="N9" s="52">
        <f t="shared" si="1"/>
        <v>4000</v>
      </c>
      <c r="O9" s="53">
        <v>3500</v>
      </c>
      <c r="P9" s="53">
        <v>4000</v>
      </c>
      <c r="Q9" s="54">
        <v>2170</v>
      </c>
      <c r="R9" s="55">
        <f t="shared" si="2"/>
        <v>2170</v>
      </c>
      <c r="S9" s="56" t="str">
        <f t="shared" si="3"/>
        <v>VYHOVUJE</v>
      </c>
      <c r="T9" s="81"/>
      <c r="U9" s="81"/>
    </row>
    <row r="10" spans="2:21" ht="45.75" thickTop="1">
      <c r="B10" s="76">
        <v>4</v>
      </c>
      <c r="C10" s="77" t="s">
        <v>29</v>
      </c>
      <c r="D10" s="78">
        <v>4</v>
      </c>
      <c r="E10" s="79" t="s">
        <v>21</v>
      </c>
      <c r="F10" s="92" t="s">
        <v>73</v>
      </c>
      <c r="G10" s="43" t="s">
        <v>81</v>
      </c>
      <c r="H10" s="137" t="s">
        <v>52</v>
      </c>
      <c r="I10" s="137" t="s">
        <v>25</v>
      </c>
      <c r="J10" s="137" t="s">
        <v>62</v>
      </c>
      <c r="K10" s="137" t="s">
        <v>32</v>
      </c>
      <c r="L10" s="137" t="s">
        <v>33</v>
      </c>
      <c r="M10" s="7">
        <f t="shared" si="0"/>
        <v>1640</v>
      </c>
      <c r="N10" s="7">
        <f t="shared" si="1"/>
        <v>1640</v>
      </c>
      <c r="O10" s="8">
        <v>410</v>
      </c>
      <c r="P10" s="8">
        <v>410</v>
      </c>
      <c r="Q10" s="44">
        <v>410</v>
      </c>
      <c r="R10" s="9">
        <f t="shared" si="2"/>
        <v>1640</v>
      </c>
      <c r="S10" s="38" t="str">
        <f t="shared" si="3"/>
        <v>VYHOVUJE</v>
      </c>
      <c r="T10" s="81"/>
      <c r="U10" s="81"/>
    </row>
    <row r="11" spans="2:21" ht="45">
      <c r="B11" s="93">
        <v>5</v>
      </c>
      <c r="C11" s="94" t="s">
        <v>30</v>
      </c>
      <c r="D11" s="95">
        <v>1</v>
      </c>
      <c r="E11" s="96" t="s">
        <v>21</v>
      </c>
      <c r="F11" s="97" t="s">
        <v>74</v>
      </c>
      <c r="G11" s="10" t="s">
        <v>82</v>
      </c>
      <c r="H11" s="139"/>
      <c r="I11" s="139"/>
      <c r="J11" s="139"/>
      <c r="K11" s="139"/>
      <c r="L11" s="139"/>
      <c r="M11" s="11">
        <f t="shared" si="0"/>
        <v>400</v>
      </c>
      <c r="N11" s="11">
        <f t="shared" si="1"/>
        <v>400</v>
      </c>
      <c r="O11" s="12">
        <v>400</v>
      </c>
      <c r="P11" s="12">
        <v>400</v>
      </c>
      <c r="Q11" s="13">
        <v>320</v>
      </c>
      <c r="R11" s="14">
        <f t="shared" si="2"/>
        <v>320</v>
      </c>
      <c r="S11" s="40" t="str">
        <f t="shared" si="3"/>
        <v>VYHOVUJE</v>
      </c>
      <c r="T11" s="81"/>
      <c r="U11" s="81"/>
    </row>
    <row r="12" spans="2:21" ht="45.75" thickBot="1">
      <c r="B12" s="83">
        <v>6</v>
      </c>
      <c r="C12" s="98" t="s">
        <v>31</v>
      </c>
      <c r="D12" s="84">
        <v>1</v>
      </c>
      <c r="E12" s="85" t="s">
        <v>21</v>
      </c>
      <c r="F12" s="99" t="s">
        <v>75</v>
      </c>
      <c r="G12" s="45" t="s">
        <v>83</v>
      </c>
      <c r="H12" s="138"/>
      <c r="I12" s="138"/>
      <c r="J12" s="138"/>
      <c r="K12" s="138"/>
      <c r="L12" s="138"/>
      <c r="M12" s="46">
        <f t="shared" si="0"/>
        <v>400</v>
      </c>
      <c r="N12" s="46">
        <f t="shared" si="1"/>
        <v>600</v>
      </c>
      <c r="O12" s="47">
        <v>400</v>
      </c>
      <c r="P12" s="47">
        <v>600</v>
      </c>
      <c r="Q12" s="48">
        <v>434</v>
      </c>
      <c r="R12" s="49">
        <f t="shared" si="2"/>
        <v>434</v>
      </c>
      <c r="S12" s="50" t="str">
        <f t="shared" si="3"/>
        <v>VYHOVUJE</v>
      </c>
      <c r="T12" s="81"/>
      <c r="U12" s="81"/>
    </row>
    <row r="13" spans="2:21" ht="48" customHeight="1" thickTop="1">
      <c r="B13" s="76">
        <v>7</v>
      </c>
      <c r="C13" s="77" t="s">
        <v>63</v>
      </c>
      <c r="D13" s="78">
        <v>1</v>
      </c>
      <c r="E13" s="79" t="s">
        <v>21</v>
      </c>
      <c r="F13" s="80" t="s">
        <v>56</v>
      </c>
      <c r="G13" s="43" t="s">
        <v>84</v>
      </c>
      <c r="H13" s="137" t="s">
        <v>52</v>
      </c>
      <c r="I13" s="137" t="s">
        <v>25</v>
      </c>
      <c r="J13" s="137" t="s">
        <v>34</v>
      </c>
      <c r="K13" s="137" t="s">
        <v>35</v>
      </c>
      <c r="L13" s="137" t="s">
        <v>36</v>
      </c>
      <c r="M13" s="7">
        <f t="shared" si="0"/>
        <v>1500</v>
      </c>
      <c r="N13" s="7">
        <f t="shared" si="1"/>
        <v>2000</v>
      </c>
      <c r="O13" s="8">
        <v>1500</v>
      </c>
      <c r="P13" s="8">
        <v>2000</v>
      </c>
      <c r="Q13" s="44">
        <v>1257</v>
      </c>
      <c r="R13" s="9">
        <f t="shared" si="2"/>
        <v>1257</v>
      </c>
      <c r="S13" s="38" t="str">
        <f t="shared" si="3"/>
        <v>VYHOVUJE</v>
      </c>
      <c r="T13" s="81"/>
      <c r="U13" s="81"/>
    </row>
    <row r="14" spans="2:21" ht="44.25" customHeight="1" thickBot="1">
      <c r="B14" s="83">
        <v>8</v>
      </c>
      <c r="C14" s="98" t="s">
        <v>58</v>
      </c>
      <c r="D14" s="84">
        <v>1</v>
      </c>
      <c r="E14" s="85" t="s">
        <v>21</v>
      </c>
      <c r="F14" s="86" t="s">
        <v>55</v>
      </c>
      <c r="G14" s="45" t="s">
        <v>89</v>
      </c>
      <c r="H14" s="138"/>
      <c r="I14" s="138"/>
      <c r="J14" s="138"/>
      <c r="K14" s="138"/>
      <c r="L14" s="138"/>
      <c r="M14" s="46">
        <f t="shared" si="0"/>
        <v>1200</v>
      </c>
      <c r="N14" s="46">
        <f t="shared" si="1"/>
        <v>1500</v>
      </c>
      <c r="O14" s="47">
        <v>1200</v>
      </c>
      <c r="P14" s="47">
        <v>1500</v>
      </c>
      <c r="Q14" s="48">
        <v>781</v>
      </c>
      <c r="R14" s="49">
        <f t="shared" si="2"/>
        <v>781</v>
      </c>
      <c r="S14" s="50" t="str">
        <f t="shared" si="3"/>
        <v>VYHOVUJE</v>
      </c>
      <c r="T14" s="81"/>
      <c r="U14" s="81"/>
    </row>
    <row r="15" spans="2:21" ht="78.75" customHeight="1" thickBot="1" thickTop="1">
      <c r="B15" s="100">
        <v>9</v>
      </c>
      <c r="C15" s="101" t="s">
        <v>57</v>
      </c>
      <c r="D15" s="102">
        <v>1</v>
      </c>
      <c r="E15" s="103" t="s">
        <v>21</v>
      </c>
      <c r="F15" s="104" t="s">
        <v>59</v>
      </c>
      <c r="G15" s="57" t="s">
        <v>85</v>
      </c>
      <c r="H15" s="103" t="s">
        <v>52</v>
      </c>
      <c r="I15" s="103"/>
      <c r="J15" s="103"/>
      <c r="K15" s="103" t="s">
        <v>37</v>
      </c>
      <c r="L15" s="103" t="s">
        <v>38</v>
      </c>
      <c r="M15" s="58">
        <f t="shared" si="0"/>
        <v>1420</v>
      </c>
      <c r="N15" s="58">
        <f t="shared" si="1"/>
        <v>1500</v>
      </c>
      <c r="O15" s="59">
        <v>1420</v>
      </c>
      <c r="P15" s="59">
        <v>1500</v>
      </c>
      <c r="Q15" s="60">
        <v>1100</v>
      </c>
      <c r="R15" s="61">
        <f t="shared" si="2"/>
        <v>1100</v>
      </c>
      <c r="S15" s="62" t="str">
        <f t="shared" si="3"/>
        <v>VYHOVUJE</v>
      </c>
      <c r="T15" s="81"/>
      <c r="U15" s="81"/>
    </row>
    <row r="16" spans="2:21" ht="51" customHeight="1" thickTop="1">
      <c r="B16" s="76">
        <v>10</v>
      </c>
      <c r="C16" s="105" t="s">
        <v>48</v>
      </c>
      <c r="D16" s="78">
        <v>1</v>
      </c>
      <c r="E16" s="79" t="s">
        <v>21</v>
      </c>
      <c r="F16" s="92" t="s">
        <v>76</v>
      </c>
      <c r="G16" s="43" t="s">
        <v>92</v>
      </c>
      <c r="H16" s="137" t="s">
        <v>52</v>
      </c>
      <c r="I16" s="137"/>
      <c r="J16" s="137"/>
      <c r="K16" s="137" t="s">
        <v>39</v>
      </c>
      <c r="L16" s="137" t="s">
        <v>40</v>
      </c>
      <c r="M16" s="7">
        <f t="shared" si="0"/>
        <v>3600</v>
      </c>
      <c r="N16" s="7">
        <f t="shared" si="1"/>
        <v>4000</v>
      </c>
      <c r="O16" s="8">
        <v>3600</v>
      </c>
      <c r="P16" s="8">
        <v>4000</v>
      </c>
      <c r="Q16" s="44">
        <v>2314</v>
      </c>
      <c r="R16" s="9">
        <f t="shared" si="2"/>
        <v>2314</v>
      </c>
      <c r="S16" s="38" t="str">
        <f t="shared" si="3"/>
        <v>VYHOVUJE</v>
      </c>
      <c r="T16" s="81"/>
      <c r="U16" s="81"/>
    </row>
    <row r="17" spans="2:21" ht="60">
      <c r="B17" s="93">
        <v>11</v>
      </c>
      <c r="C17" s="106" t="s">
        <v>45</v>
      </c>
      <c r="D17" s="95">
        <v>1</v>
      </c>
      <c r="E17" s="96" t="s">
        <v>21</v>
      </c>
      <c r="F17" s="97" t="s">
        <v>76</v>
      </c>
      <c r="G17" s="10" t="s">
        <v>93</v>
      </c>
      <c r="H17" s="139"/>
      <c r="I17" s="139"/>
      <c r="J17" s="139"/>
      <c r="K17" s="139"/>
      <c r="L17" s="139"/>
      <c r="M17" s="11">
        <f t="shared" si="0"/>
        <v>3600</v>
      </c>
      <c r="N17" s="11">
        <f t="shared" si="1"/>
        <v>4000</v>
      </c>
      <c r="O17" s="12">
        <v>3600</v>
      </c>
      <c r="P17" s="12">
        <v>4000</v>
      </c>
      <c r="Q17" s="13">
        <v>2314</v>
      </c>
      <c r="R17" s="14">
        <f t="shared" si="2"/>
        <v>2314</v>
      </c>
      <c r="S17" s="40" t="str">
        <f t="shared" si="3"/>
        <v>VYHOVUJE</v>
      </c>
      <c r="T17" s="81"/>
      <c r="U17" s="81"/>
    </row>
    <row r="18" spans="2:21" ht="45">
      <c r="B18" s="93">
        <v>12</v>
      </c>
      <c r="C18" s="94" t="s">
        <v>46</v>
      </c>
      <c r="D18" s="95">
        <v>1</v>
      </c>
      <c r="E18" s="96" t="s">
        <v>21</v>
      </c>
      <c r="F18" s="97" t="s">
        <v>76</v>
      </c>
      <c r="G18" s="10" t="s">
        <v>90</v>
      </c>
      <c r="H18" s="139"/>
      <c r="I18" s="139"/>
      <c r="J18" s="139"/>
      <c r="K18" s="139"/>
      <c r="L18" s="139"/>
      <c r="M18" s="11">
        <f t="shared" si="0"/>
        <v>1130</v>
      </c>
      <c r="N18" s="11">
        <f t="shared" si="1"/>
        <v>1200</v>
      </c>
      <c r="O18" s="12">
        <v>1130</v>
      </c>
      <c r="P18" s="12">
        <v>1200</v>
      </c>
      <c r="Q18" s="13">
        <v>503</v>
      </c>
      <c r="R18" s="14">
        <f t="shared" si="2"/>
        <v>503</v>
      </c>
      <c r="S18" s="40" t="str">
        <f t="shared" si="3"/>
        <v>VYHOVUJE</v>
      </c>
      <c r="T18" s="81"/>
      <c r="U18" s="81"/>
    </row>
    <row r="19" spans="2:21" ht="50.25" customHeight="1" thickBot="1">
      <c r="B19" s="83">
        <v>13</v>
      </c>
      <c r="C19" s="98" t="s">
        <v>47</v>
      </c>
      <c r="D19" s="84">
        <v>1</v>
      </c>
      <c r="E19" s="85" t="s">
        <v>21</v>
      </c>
      <c r="F19" s="99" t="s">
        <v>77</v>
      </c>
      <c r="G19" s="45" t="s">
        <v>91</v>
      </c>
      <c r="H19" s="138"/>
      <c r="I19" s="138"/>
      <c r="J19" s="138"/>
      <c r="K19" s="138"/>
      <c r="L19" s="138"/>
      <c r="M19" s="46">
        <f t="shared" si="0"/>
        <v>3110</v>
      </c>
      <c r="N19" s="46">
        <f t="shared" si="1"/>
        <v>3600</v>
      </c>
      <c r="O19" s="47">
        <v>3110</v>
      </c>
      <c r="P19" s="47">
        <v>3600</v>
      </c>
      <c r="Q19" s="48">
        <v>789</v>
      </c>
      <c r="R19" s="49">
        <f t="shared" si="2"/>
        <v>789</v>
      </c>
      <c r="S19" s="50" t="str">
        <f t="shared" si="3"/>
        <v>VYHOVUJE</v>
      </c>
      <c r="T19" s="81"/>
      <c r="U19" s="81"/>
    </row>
    <row r="20" spans="2:21" ht="60" customHeight="1" thickTop="1">
      <c r="B20" s="76">
        <v>14</v>
      </c>
      <c r="C20" s="131" t="s">
        <v>49</v>
      </c>
      <c r="D20" s="78">
        <v>1</v>
      </c>
      <c r="E20" s="79" t="s">
        <v>21</v>
      </c>
      <c r="F20" s="80" t="s">
        <v>60</v>
      </c>
      <c r="G20" s="43" t="s">
        <v>86</v>
      </c>
      <c r="H20" s="137" t="s">
        <v>52</v>
      </c>
      <c r="I20" s="137" t="s">
        <v>25</v>
      </c>
      <c r="J20" s="137" t="s">
        <v>41</v>
      </c>
      <c r="K20" s="137" t="s">
        <v>42</v>
      </c>
      <c r="L20" s="137" t="s">
        <v>43</v>
      </c>
      <c r="M20" s="7">
        <f t="shared" si="0"/>
        <v>2118</v>
      </c>
      <c r="N20" s="7">
        <f t="shared" si="1"/>
        <v>2336</v>
      </c>
      <c r="O20" s="8">
        <v>2118</v>
      </c>
      <c r="P20" s="8">
        <v>2336</v>
      </c>
      <c r="Q20" s="44">
        <v>1882</v>
      </c>
      <c r="R20" s="9">
        <f t="shared" si="2"/>
        <v>1882</v>
      </c>
      <c r="S20" s="38" t="str">
        <f t="shared" si="3"/>
        <v>VYHOVUJE</v>
      </c>
      <c r="T20" s="81"/>
      <c r="U20" s="81"/>
    </row>
    <row r="21" spans="2:21" ht="57" customHeight="1">
      <c r="B21" s="93">
        <v>15</v>
      </c>
      <c r="C21" s="107" t="s">
        <v>50</v>
      </c>
      <c r="D21" s="108">
        <v>1</v>
      </c>
      <c r="E21" s="109" t="s">
        <v>21</v>
      </c>
      <c r="F21" s="110" t="s">
        <v>61</v>
      </c>
      <c r="G21" s="10" t="s">
        <v>87</v>
      </c>
      <c r="H21" s="139"/>
      <c r="I21" s="139"/>
      <c r="J21" s="139"/>
      <c r="K21" s="139"/>
      <c r="L21" s="139"/>
      <c r="M21" s="11">
        <f t="shared" si="0"/>
        <v>3758</v>
      </c>
      <c r="N21" s="11">
        <f t="shared" si="1"/>
        <v>4133</v>
      </c>
      <c r="O21" s="12">
        <v>3758</v>
      </c>
      <c r="P21" s="12">
        <v>4133</v>
      </c>
      <c r="Q21" s="13">
        <v>3363</v>
      </c>
      <c r="R21" s="14">
        <f t="shared" si="2"/>
        <v>3363</v>
      </c>
      <c r="S21" s="40" t="str">
        <f t="shared" si="3"/>
        <v>VYHOVUJE</v>
      </c>
      <c r="T21" s="81"/>
      <c r="U21" s="81"/>
    </row>
    <row r="22" spans="2:21" ht="54" customHeight="1" thickBot="1">
      <c r="B22" s="111">
        <v>16</v>
      </c>
      <c r="C22" s="112" t="s">
        <v>51</v>
      </c>
      <c r="D22" s="113">
        <v>1</v>
      </c>
      <c r="E22" s="114" t="s">
        <v>21</v>
      </c>
      <c r="F22" s="110" t="s">
        <v>61</v>
      </c>
      <c r="G22" s="41" t="s">
        <v>88</v>
      </c>
      <c r="H22" s="145"/>
      <c r="I22" s="145"/>
      <c r="J22" s="145"/>
      <c r="K22" s="145"/>
      <c r="L22" s="145"/>
      <c r="M22" s="15">
        <f t="shared" si="0"/>
        <v>3758</v>
      </c>
      <c r="N22" s="15">
        <f t="shared" si="1"/>
        <v>4133</v>
      </c>
      <c r="O22" s="16">
        <v>3758</v>
      </c>
      <c r="P22" s="16">
        <v>4133</v>
      </c>
      <c r="Q22" s="42">
        <v>3363</v>
      </c>
      <c r="R22" s="17">
        <f t="shared" si="2"/>
        <v>3363</v>
      </c>
      <c r="S22" s="39" t="str">
        <f t="shared" si="3"/>
        <v>VYHOVUJE</v>
      </c>
      <c r="T22" s="81"/>
      <c r="U22" s="81"/>
    </row>
    <row r="23" spans="1:21" ht="13.5" customHeight="1" thickBot="1">
      <c r="A23" s="115"/>
      <c r="B23" s="115"/>
      <c r="C23" s="116"/>
      <c r="D23" s="115"/>
      <c r="E23" s="116"/>
      <c r="F23" s="116"/>
      <c r="G23" s="115"/>
      <c r="H23" s="116"/>
      <c r="I23" s="116"/>
      <c r="J23" s="116"/>
      <c r="K23" s="116"/>
      <c r="L23" s="116"/>
      <c r="M23" s="115"/>
      <c r="N23" s="115"/>
      <c r="O23" s="115"/>
      <c r="P23" s="115"/>
      <c r="Q23" s="115"/>
      <c r="R23" s="115"/>
      <c r="S23" s="115"/>
      <c r="T23" s="81"/>
      <c r="U23" s="81"/>
    </row>
    <row r="24" spans="1:21" ht="60.75" customHeight="1" thickBot="1" thickTop="1">
      <c r="A24" s="117"/>
      <c r="B24" s="142" t="s">
        <v>6</v>
      </c>
      <c r="C24" s="142"/>
      <c r="D24" s="142"/>
      <c r="E24" s="142"/>
      <c r="F24" s="142"/>
      <c r="G24" s="142"/>
      <c r="H24" s="33"/>
      <c r="I24" s="33"/>
      <c r="J24" s="33"/>
      <c r="K24" s="118"/>
      <c r="L24" s="118"/>
      <c r="M24" s="119"/>
      <c r="N24" s="1"/>
      <c r="O24" s="37" t="s">
        <v>7</v>
      </c>
      <c r="P24" s="29" t="s">
        <v>8</v>
      </c>
      <c r="Q24" s="146" t="s">
        <v>9</v>
      </c>
      <c r="R24" s="147"/>
      <c r="S24" s="148"/>
      <c r="T24" s="81"/>
      <c r="U24" s="81"/>
    </row>
    <row r="25" spans="1:21" ht="33" customHeight="1" thickBot="1" thickTop="1">
      <c r="A25" s="117"/>
      <c r="B25" s="132" t="s">
        <v>5</v>
      </c>
      <c r="C25" s="132"/>
      <c r="D25" s="132"/>
      <c r="E25" s="132"/>
      <c r="F25" s="132"/>
      <c r="G25" s="132"/>
      <c r="H25" s="120"/>
      <c r="K25" s="34"/>
      <c r="L25" s="34"/>
      <c r="M25" s="2"/>
      <c r="N25" s="3"/>
      <c r="O25" s="4">
        <f>SUM(M7:M22)</f>
        <v>34734</v>
      </c>
      <c r="P25" s="64">
        <f>SUM(N7:N22)</f>
        <v>38992</v>
      </c>
      <c r="Q25" s="133">
        <f>SUM(R7:R22)</f>
        <v>23235</v>
      </c>
      <c r="R25" s="134"/>
      <c r="S25" s="135"/>
      <c r="T25" s="81"/>
      <c r="U25" s="81"/>
    </row>
    <row r="26" spans="1:19" ht="39.75" customHeight="1" thickTop="1">
      <c r="A26" s="117"/>
      <c r="I26" s="35"/>
      <c r="J26" s="35"/>
      <c r="K26" s="36"/>
      <c r="L26" s="36"/>
      <c r="M26" s="5"/>
      <c r="N26" s="123"/>
      <c r="O26" s="123"/>
      <c r="P26" s="123"/>
      <c r="Q26" s="124"/>
      <c r="R26" s="124"/>
      <c r="S26" s="124"/>
    </row>
    <row r="27" spans="1:19" ht="19.9" customHeight="1">
      <c r="A27" s="117"/>
      <c r="K27" s="36"/>
      <c r="L27" s="36"/>
      <c r="M27" s="5"/>
      <c r="N27" s="123"/>
      <c r="O27" s="123"/>
      <c r="P27" s="6"/>
      <c r="Q27" s="6"/>
      <c r="R27" s="6"/>
      <c r="S27" s="124"/>
    </row>
    <row r="28" spans="1:19" ht="71.25" customHeight="1">
      <c r="A28" s="117"/>
      <c r="K28" s="36"/>
      <c r="L28" s="36"/>
      <c r="M28" s="5"/>
      <c r="N28" s="123"/>
      <c r="O28" s="123"/>
      <c r="P28" s="6"/>
      <c r="Q28" s="6"/>
      <c r="R28" s="6"/>
      <c r="S28" s="124"/>
    </row>
    <row r="29" spans="1:19" ht="36" customHeight="1">
      <c r="A29" s="117"/>
      <c r="K29" s="125"/>
      <c r="L29" s="125"/>
      <c r="M29" s="126"/>
      <c r="N29" s="126"/>
      <c r="O29" s="126"/>
      <c r="P29" s="123"/>
      <c r="Q29" s="124"/>
      <c r="R29" s="124"/>
      <c r="S29" s="124"/>
    </row>
    <row r="30" spans="1:19" ht="14.25" customHeight="1">
      <c r="A30" s="117"/>
      <c r="B30" s="124"/>
      <c r="C30" s="127"/>
      <c r="D30" s="128"/>
      <c r="E30" s="129"/>
      <c r="F30" s="127"/>
      <c r="G30" s="123"/>
      <c r="H30" s="127"/>
      <c r="I30" s="127"/>
      <c r="J30" s="130"/>
      <c r="K30" s="130"/>
      <c r="L30" s="130"/>
      <c r="M30" s="123"/>
      <c r="N30" s="123"/>
      <c r="O30" s="123"/>
      <c r="P30" s="123"/>
      <c r="Q30" s="124"/>
      <c r="R30" s="124"/>
      <c r="S30" s="124"/>
    </row>
    <row r="31" spans="1:19" ht="14.25" customHeight="1">
      <c r="A31" s="117"/>
      <c r="B31" s="124"/>
      <c r="C31" s="127"/>
      <c r="D31" s="128"/>
      <c r="E31" s="129"/>
      <c r="F31" s="127"/>
      <c r="G31" s="123"/>
      <c r="H31" s="127"/>
      <c r="I31" s="127"/>
      <c r="J31" s="130"/>
      <c r="K31" s="130"/>
      <c r="L31" s="130"/>
      <c r="M31" s="123"/>
      <c r="N31" s="123"/>
      <c r="O31" s="123"/>
      <c r="P31" s="123"/>
      <c r="Q31" s="124"/>
      <c r="R31" s="124"/>
      <c r="S31" s="124"/>
    </row>
    <row r="32" spans="1:19" ht="14.25" customHeight="1">
      <c r="A32" s="117"/>
      <c r="B32" s="124"/>
      <c r="C32" s="127"/>
      <c r="D32" s="128"/>
      <c r="E32" s="129"/>
      <c r="F32" s="127"/>
      <c r="G32" s="123"/>
      <c r="H32" s="127"/>
      <c r="I32" s="127"/>
      <c r="J32" s="130"/>
      <c r="K32" s="130"/>
      <c r="L32" s="130"/>
      <c r="M32" s="123"/>
      <c r="N32" s="123"/>
      <c r="O32" s="123"/>
      <c r="P32" s="123"/>
      <c r="Q32" s="124"/>
      <c r="R32" s="124"/>
      <c r="S32" s="124"/>
    </row>
    <row r="33" spans="1:19" ht="14.25" customHeight="1">
      <c r="A33" s="117"/>
      <c r="B33" s="124"/>
      <c r="C33" s="127"/>
      <c r="D33" s="128"/>
      <c r="E33" s="129"/>
      <c r="F33" s="127"/>
      <c r="G33" s="123"/>
      <c r="H33" s="127"/>
      <c r="I33" s="127"/>
      <c r="J33" s="130"/>
      <c r="K33" s="130"/>
      <c r="L33" s="130"/>
      <c r="M33" s="123"/>
      <c r="N33" s="123"/>
      <c r="O33" s="123"/>
      <c r="P33" s="123"/>
      <c r="Q33" s="124"/>
      <c r="R33" s="124"/>
      <c r="S33" s="124"/>
    </row>
    <row r="34" spans="3:15" ht="15">
      <c r="C34" s="21"/>
      <c r="D34" s="82"/>
      <c r="E34" s="21"/>
      <c r="F34" s="21"/>
      <c r="G34" s="82"/>
      <c r="H34" s="21"/>
      <c r="I34" s="21"/>
      <c r="L34" s="21"/>
      <c r="M34" s="82"/>
      <c r="N34" s="82"/>
      <c r="O34" s="82"/>
    </row>
    <row r="35" spans="3:15" ht="15">
      <c r="C35" s="21"/>
      <c r="D35" s="82"/>
      <c r="E35" s="21"/>
      <c r="F35" s="21"/>
      <c r="G35" s="82"/>
      <c r="H35" s="21"/>
      <c r="I35" s="21"/>
      <c r="L35" s="21"/>
      <c r="M35" s="82"/>
      <c r="N35" s="82"/>
      <c r="O35" s="82"/>
    </row>
    <row r="36" spans="3:15" ht="15">
      <c r="C36" s="21"/>
      <c r="D36" s="82"/>
      <c r="E36" s="21"/>
      <c r="F36" s="21"/>
      <c r="G36" s="82"/>
      <c r="H36" s="21"/>
      <c r="I36" s="21"/>
      <c r="L36" s="21"/>
      <c r="M36" s="82"/>
      <c r="N36" s="82"/>
      <c r="O36" s="82"/>
    </row>
  </sheetData>
  <mergeCells count="33">
    <mergeCell ref="L16:L19"/>
    <mergeCell ref="B1:C1"/>
    <mergeCell ref="B24:G24"/>
    <mergeCell ref="G3:K3"/>
    <mergeCell ref="G2:K2"/>
    <mergeCell ref="H7:H8"/>
    <mergeCell ref="I7:I8"/>
    <mergeCell ref="J7:J8"/>
    <mergeCell ref="K7:K8"/>
    <mergeCell ref="K16:K19"/>
    <mergeCell ref="H20:H22"/>
    <mergeCell ref="I20:I22"/>
    <mergeCell ref="I13:I14"/>
    <mergeCell ref="K20:K22"/>
    <mergeCell ref="J20:J22"/>
    <mergeCell ref="H13:H14"/>
    <mergeCell ref="J13:J14"/>
    <mergeCell ref="B25:G25"/>
    <mergeCell ref="Q25:S25"/>
    <mergeCell ref="Q2:S2"/>
    <mergeCell ref="K13:K14"/>
    <mergeCell ref="L13:L14"/>
    <mergeCell ref="H10:H12"/>
    <mergeCell ref="I10:I12"/>
    <mergeCell ref="J10:J12"/>
    <mergeCell ref="K10:K12"/>
    <mergeCell ref="L10:L12"/>
    <mergeCell ref="H16:H19"/>
    <mergeCell ref="I16:I19"/>
    <mergeCell ref="J16:J19"/>
    <mergeCell ref="L7:L8"/>
    <mergeCell ref="L20:L22"/>
    <mergeCell ref="Q24:S24"/>
  </mergeCells>
  <conditionalFormatting sqref="B7:B12 B15:B22">
    <cfRule type="containsBlanks" priority="40" dxfId="0">
      <formula>LEN(TRIM(B7))=0</formula>
    </cfRule>
  </conditionalFormatting>
  <conditionalFormatting sqref="G7:G12 G15:G22">
    <cfRule type="containsBlanks" priority="38" dxfId="9">
      <formula>LEN(TRIM(G7))=0</formula>
    </cfRule>
    <cfRule type="notContainsBlanks" priority="39" dxfId="8">
      <formula>LEN(TRIM(G7))&gt;0</formula>
    </cfRule>
  </conditionalFormatting>
  <conditionalFormatting sqref="B7:B12 B15:B22">
    <cfRule type="cellIs" priority="35" dxfId="7" operator="greaterThanOrEqual">
      <formula>1</formula>
    </cfRule>
  </conditionalFormatting>
  <conditionalFormatting sqref="Q9:Q10 Q12 Q15:Q16 Q18:Q19 Q21:Q22 Q7">
    <cfRule type="notContainsBlanks" priority="33" dxfId="2">
      <formula>LEN(TRIM(Q7))&gt;0</formula>
    </cfRule>
    <cfRule type="containsBlanks" priority="34" dxfId="1">
      <formula>LEN(TRIM(Q7))=0</formula>
    </cfRule>
  </conditionalFormatting>
  <conditionalFormatting sqref="S7:S12 S15:S22">
    <cfRule type="cellIs" priority="31" dxfId="4" operator="equal">
      <formula>"NEVYHOVUJE"</formula>
    </cfRule>
    <cfRule type="cellIs" priority="32" dxfId="3" operator="equal">
      <formula>"VYHOVUJE"</formula>
    </cfRule>
  </conditionalFormatting>
  <conditionalFormatting sqref="Q8 Q11 Q17 Q20">
    <cfRule type="notContainsBlanks" priority="29" dxfId="2">
      <formula>LEN(TRIM(Q8))&gt;0</formula>
    </cfRule>
    <cfRule type="containsBlanks" priority="30" dxfId="1">
      <formula>LEN(TRIM(Q8))=0</formula>
    </cfRule>
  </conditionalFormatting>
  <conditionalFormatting sqref="B4">
    <cfRule type="containsBlanks" priority="21" dxfId="9">
      <formula>LEN(TRIM(B4))=0</formula>
    </cfRule>
    <cfRule type="notContainsBlanks" priority="22" dxfId="8">
      <formula>LEN(TRIM(B4))&gt;0</formula>
    </cfRule>
  </conditionalFormatting>
  <conditionalFormatting sqref="D7:D8">
    <cfRule type="containsBlanks" priority="20" dxfId="0">
      <formula>LEN(TRIM(D7))=0</formula>
    </cfRule>
  </conditionalFormatting>
  <conditionalFormatting sqref="D9">
    <cfRule type="containsBlanks" priority="19" dxfId="0">
      <formula>LEN(TRIM(D9))=0</formula>
    </cfRule>
  </conditionalFormatting>
  <conditionalFormatting sqref="D10:D12">
    <cfRule type="containsBlanks" priority="18" dxfId="0">
      <formula>LEN(TRIM(D10))=0</formula>
    </cfRule>
  </conditionalFormatting>
  <conditionalFormatting sqref="D15">
    <cfRule type="containsBlanks" priority="16" dxfId="0">
      <formula>LEN(TRIM(D15))=0</formula>
    </cfRule>
  </conditionalFormatting>
  <conditionalFormatting sqref="D16:D19">
    <cfRule type="containsBlanks" priority="15" dxfId="0">
      <formula>LEN(TRIM(D16))=0</formula>
    </cfRule>
  </conditionalFormatting>
  <conditionalFormatting sqref="D20:D21">
    <cfRule type="containsBlanks" priority="14" dxfId="0">
      <formula>LEN(TRIM(D20))=0</formula>
    </cfRule>
  </conditionalFormatting>
  <conditionalFormatting sqref="D22">
    <cfRule type="containsBlanks" priority="13" dxfId="0">
      <formula>LEN(TRIM(D22))=0</formula>
    </cfRule>
  </conditionalFormatting>
  <conditionalFormatting sqref="B13:B14">
    <cfRule type="containsBlanks" priority="11" dxfId="0">
      <formula>LEN(TRIM(B13))=0</formula>
    </cfRule>
  </conditionalFormatting>
  <conditionalFormatting sqref="G13:G14">
    <cfRule type="containsBlanks" priority="9" dxfId="9">
      <formula>LEN(TRIM(G13))=0</formula>
    </cfRule>
    <cfRule type="notContainsBlanks" priority="10" dxfId="8">
      <formula>LEN(TRIM(G13))&gt;0</formula>
    </cfRule>
  </conditionalFormatting>
  <conditionalFormatting sqref="B13:B14">
    <cfRule type="cellIs" priority="8" dxfId="7" operator="greaterThanOrEqual">
      <formula>1</formula>
    </cfRule>
  </conditionalFormatting>
  <conditionalFormatting sqref="Q13">
    <cfRule type="notContainsBlanks" priority="6" dxfId="2">
      <formula>LEN(TRIM(Q13))&gt;0</formula>
    </cfRule>
    <cfRule type="containsBlanks" priority="7" dxfId="1">
      <formula>LEN(TRIM(Q13))=0</formula>
    </cfRule>
  </conditionalFormatting>
  <conditionalFormatting sqref="S13:S14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Q14">
    <cfRule type="notContainsBlanks" priority="2" dxfId="2">
      <formula>LEN(TRIM(Q14))&gt;0</formula>
    </cfRule>
    <cfRule type="containsBlanks" priority="3" dxfId="1">
      <formula>LEN(TRIM(Q14))=0</formula>
    </cfRule>
  </conditionalFormatting>
  <conditionalFormatting sqref="D13:D14">
    <cfRule type="containsBlanks" priority="1" dxfId="0">
      <formula>LEN(TRIM(D13))=0</formula>
    </cfRule>
  </conditionalFormatting>
  <dataValidations count="2">
    <dataValidation type="list" showInputMessage="1" showErrorMessage="1" sqref="I7:I22">
      <formula1>"ANO,NE"</formula1>
    </dataValidation>
    <dataValidation type="list" showInputMessage="1" showErrorMessage="1" sqref="E7:E2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hAGXR5Lej271TlE1LsXwnE7URkU=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oO1O8zg+BB2apBvbE5U0oIWMHjk=</DigestValue>
    </Reference>
  </SignedInfo>
  <SignatureValue>QDTc1XjvAWW6Y9grl3jdDZlkbdh43bjMITISshj9SkuwrGtizBse+qEzHwM/PXK5Dmm8HM6Mqqzh
JQhgT4tVgmMpfhxD9ilE5jTQTRAmo8H69ajOXA5Igz2jduIA8zxCr01LlauhtJ7hj2mu4RCf+nWv
88tOQoh8zg/Ci/pA+y+qiEoLbSjOoKJQDaneqAosteBGwksc7E40Yawu5zWWjn3i009VnKqw3ZU+
40KocC8vgB5s5wiCNmUPI96/uLVxMtiYjQCnb7pleFr38watpqmIsDntYCfuzlzxAPhWSjq8Cr+t
H7uZAaL6GDhOP9VN7DQK4/8N3eZeZ554cuULiw==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vchVImH5ZHdhq6g3fiNPSEDdWy8=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kYBVnFSBsoCSz3YKeYTdMJj5QlM=</DigestValue>
      </Reference>
      <Reference URI="/xl/styles.xml?ContentType=application/vnd.openxmlformats-officedocument.spreadsheetml.styles+xml">
        <DigestMethod Algorithm="http://www.w3.org/2000/09/xmldsig#sha1"/>
        <DigestValue>zIT+9yoC8MMcr0y1TSTiSkvpO6k=</DigestValue>
      </Reference>
      <Reference URI="/xl/worksheets/sheet1.xml?ContentType=application/vnd.openxmlformats-officedocument.spreadsheetml.worksheet+xml">
        <DigestMethod Algorithm="http://www.w3.org/2000/09/xmldsig#sha1"/>
        <DigestValue>L4T5EJkGnQownuuYgU48yulfXGg=</DigestValue>
      </Reference>
      <Reference URI="/xl/sharedStrings.xml?ContentType=application/vnd.openxmlformats-officedocument.spreadsheetml.sharedStrings+xml">
        <DigestMethod Algorithm="http://www.w3.org/2000/09/xmldsig#sha1"/>
        <DigestValue>IK/9m40FkJtevxJpYe1sXBkuW/s=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pwtbHef/q+YCDbwjAssuytFCsdM=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2015-11-13T11:32:14Z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2015-11-13T11:32:14Z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gr5kyEYgLpgSXLf0JYb2obE7ul0=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7DO2Qzwz4VPmukg284UM4g8SuPg=</DigestValue>
    </Reference>
  </SignedInfo>
  <SignatureValue>LqBpoH+53P/gGZSXdC08VQKo8rw8IBdRS2ie2nSJdBTpKvd8YLMMvZV2msSqAQMK9B0MI3IlFMD0
dPZkBH7B57qG3uDAU5sPFJ9ZT9pWpqoEnNO1OIJvegrqnitcuSgV0dcNPOnL/WC6NdOGvt0fSEUy
GoLvFalOLzPTZo9PmGqQGqlqbQbh2sCQ5RwsCDYhI2Un3H7eUmDu1Enx1PP+q+L7fW7OvmXOqNyw
+TAsboH4Gfy8i/vnwF2qEgTD4hasfquer35I7D6NEa0HWQryiq6qY3Rtgjj+siww/v1LTswCki4b
R53rSqPq52IYSSILSzUmK+BV4lDnzWyI2jpGqQ==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vchVImH5ZHdhq6g3fiNPSEDdWy8=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kYBVnFSBsoCSz3YKeYTdMJj5QlM=</DigestValue>
      </Reference>
      <Reference URI="/xl/styles.xml?ContentType=application/vnd.openxmlformats-officedocument.spreadsheetml.styles+xml">
        <DigestMethod Algorithm="http://www.w3.org/2000/09/xmldsig#sha1"/>
        <DigestValue>zIT+9yoC8MMcr0y1TSTiSkvpO6k=</DigestValue>
      </Reference>
      <Reference URI="/xl/worksheets/sheet1.xml?ContentType=application/vnd.openxmlformats-officedocument.spreadsheetml.worksheet+xml">
        <DigestMethod Algorithm="http://www.w3.org/2000/09/xmldsig#sha1"/>
        <DigestValue>L4T5EJkGnQownuuYgU48yulfXGg=</DigestValue>
      </Reference>
      <Reference URI="/xl/sharedStrings.xml?ContentType=application/vnd.openxmlformats-officedocument.spreadsheetml.sharedStrings+xml">
        <DigestMethod Algorithm="http://www.w3.org/2000/09/xmldsig#sha1"/>
        <DigestValue>IK/9m40FkJtevxJpYe1sXBkuW/s=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pwtbHef/q+YCDbwjAssuytFCsdM=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2015-11-26T07:10:04Z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2015-11-26T07:10:04Z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2015-10-20T06:17:07Z</cp:lastPrinted>
  <dcterms:created xsi:type="dcterms:W3CDTF">2014-03-05T12:43:32Z</dcterms:created>
  <dcterms:modified xsi:type="dcterms:W3CDTF">2015-11-13T11:32:14Z</dcterms:modified>
  <cp:category/>
  <cp:version/>
  <cp:contentType/>
  <cp:contentStatus/>
</cp:coreProperties>
</file>