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2076" windowWidth="14400" windowHeight="3672" tabRatio="795" activeTab="0"/>
  </bookViews>
  <sheets>
    <sheet name="Tonery" sheetId="22" r:id="rId1"/>
    <sheet name="SOP_T" sheetId="43" r:id="rId2"/>
    <sheet name="CPV" sheetId="18" r:id="rId3"/>
  </sheets>
  <definedNames>
    <definedName name="_xlnm.Print_Area" localSheetId="0">'Tonery'!$A$1:$P$17</definedName>
  </definedNames>
  <calcPr calcId="152511"/>
</workbook>
</file>

<file path=xl/sharedStrings.xml><?xml version="1.0" encoding="utf-8"?>
<sst xmlns="http://schemas.openxmlformats.org/spreadsheetml/2006/main" count="80" uniqueCount="67">
  <si>
    <t>Množství</t>
  </si>
  <si>
    <t>Položka</t>
  </si>
  <si>
    <t>Obchodní název + typ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</si>
  <si>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</si>
  <si>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</si>
  <si>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</si>
  <si>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</si>
  <si>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</si>
  <si>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Tonery (T)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</si>
  <si>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</si>
  <si>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</si>
  <si>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</si>
  <si>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</si>
  <si>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</si>
  <si>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</si>
  <si>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</si>
  <si>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</si>
  <si>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</si>
  <si>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</si>
  <si>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</si>
  <si>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</si>
  <si>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</si>
  <si>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</si>
  <si>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</si>
  <si>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</si>
  <si>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ode dne jejího prokazatelného doručení Kupujícímu
- prodlení Prodávajícího s dodáním Zboží a splněním veškerých povinností oproti stanovenému termínu =&gt; povinnost  zaplatit smluvní pokutu ve výši</t>
    </r>
    <r>
      <rPr>
        <b/>
        <sz val="11"/>
        <rFont val="Calibri"/>
        <family val="2"/>
        <scheme val="minor"/>
      </rPr>
      <t xml:space="preserve"> 0,2 </t>
    </r>
    <r>
      <rPr>
        <sz val="11"/>
        <rFont val="Calibri"/>
        <family val="2"/>
        <scheme val="minor"/>
      </rPr>
      <t xml:space="preserve">% z celkové kupní ceny bez DPH za každý, byť i jen započatý den prodlení
-  nedodržení lhůty pro provedení záruční opravy nebo výměny vadného Zboží ve lhůtě podle článku 8.3 =&gt; oprávnění Kupujícího uplatňovat na Prodávajícím smluvní pokutu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 xml:space="preserve">0,05 </t>
    </r>
    <r>
      <rPr>
        <sz val="11"/>
        <rFont val="Calibri"/>
        <family val="2"/>
        <scheme val="minor"/>
      </rPr>
      <t xml:space="preserve">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</si>
  <si>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t>ks</t>
  </si>
  <si>
    <t>Univerzitní 8,rektorát, kanclář 218</t>
  </si>
  <si>
    <t>EO - pí Vlková, 37763 1146</t>
  </si>
  <si>
    <t>Toner do tiskárny Brother DCP-7065DN</t>
  </si>
  <si>
    <t>Jarmila Ircingová, 377633610</t>
  </si>
  <si>
    <t>Husova 11, Plzeň, HJ212</t>
  </si>
  <si>
    <t>Plzeň, Klatovská 51</t>
  </si>
  <si>
    <t>KVD - p.Vrbík,tel: 37763 6440</t>
  </si>
  <si>
    <t>Blanka Beránková, č. tel. 377631254</t>
  </si>
  <si>
    <t>Univerzitní 8, Rektorát, 2. patro, č.dv. 204, 306 14 Plzeň</t>
  </si>
  <si>
    <t xml:space="preserve"> Tylova 59, TS305, Plzeň</t>
  </si>
  <si>
    <t>FZS - pí Krýslová, tel:37763 3715</t>
  </si>
  <si>
    <t>Tonery - 030 - 2015</t>
  </si>
  <si>
    <t>Priloha_1_KS_technicka_specifikace_T-030-2015</t>
  </si>
  <si>
    <t>samostatná faktura</t>
  </si>
  <si>
    <t xml:space="preserve"> Tonery do tiskáren Lexmark MS415dn</t>
  </si>
  <si>
    <t>Toner do tiskárny LEXMARK MS415dn</t>
  </si>
  <si>
    <t xml:space="preserve">Název </t>
  </si>
  <si>
    <t>Měrná jednotka [MJ]</t>
  </si>
  <si>
    <t>Popis</t>
  </si>
  <si>
    <t xml:space="preserve">Fakturace </t>
  </si>
  <si>
    <t xml:space="preserve">Originální toner - velkokapacitní </t>
  </si>
  <si>
    <t xml:space="preserve">Originální nebo kompatibilní toner spňující podmínky certifikátu STMC. Min.výtěžnost 2000 stran. </t>
  </si>
  <si>
    <t xml:space="preserve">Originální nebo kompatibilní toner spňující podmínky certifikát STMC. Min. výtěžnost 2000 stran. </t>
  </si>
  <si>
    <t xml:space="preserve">Originální nebo kompatibilní toner spňující podmínky certifikátu  STMC. Min. výtěžnost 2000 stran. </t>
  </si>
  <si>
    <t>Originální nebo kompatibilní toner spňující podmínky certifikátu STMC. Min.  výtěžnost  3500 stran.</t>
  </si>
  <si>
    <t xml:space="preserve"> Toner do OKI C321dn K - černý</t>
  </si>
  <si>
    <t xml:space="preserve">Toner do tiskárny OKI MC352 -  black     </t>
  </si>
  <si>
    <t>Toner do tiskárny OKI MC352 –  yellow</t>
  </si>
  <si>
    <t>Toner do tiskárny OKI MC352 –  cyan</t>
  </si>
  <si>
    <t>Toner do tiskárny OKI MC352 –  magenta</t>
  </si>
  <si>
    <t>Originální  toner  50F2X00,  výtěžnost 10000 stran</t>
  </si>
  <si>
    <t>Originální toner  50F2X00. Výtěžnost 10 000 stran</t>
  </si>
  <si>
    <t>Originální toner, min. výtěžnost 2200 stan</t>
  </si>
  <si>
    <t>Toner pro Lexmark MS415dn, originální, 50F2X00, 10.000 stran</t>
  </si>
  <si>
    <t>Toner do tiskárny Brother DCP-7065DN, originální, velkokapacitní</t>
  </si>
  <si>
    <t>Toner do OKI C321dn, originální, černý, 2200 stran</t>
  </si>
  <si>
    <t>Xerox kompatibilní toner pro OKI MC352, 3500str, black</t>
  </si>
  <si>
    <t>Xerox kompatibilní toner pro OKI MC352, 2000str, yellow</t>
  </si>
  <si>
    <t>Xerox kompatibilní toner pro OKI MC352, 2000str, cyan</t>
  </si>
  <si>
    <t>Xerox kompatibilní toner pro OKI MC352, 2000str,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</si>
</sst>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Garamond"/>
      <family val="1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14" fillId="0" borderId="1" xfId="0" applyFon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16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5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Border="1" applyProtection="1"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929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285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7429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3250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3250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372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9467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30725" y="954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261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23</xdr:row>
      <xdr:rowOff>104775</xdr:rowOff>
    </xdr:from>
    <xdr:to>
      <xdr:col>2</xdr:col>
      <xdr:colOff>142875</xdr:colOff>
      <xdr:row>24</xdr:row>
      <xdr:rowOff>123825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486275"/>
          <a:ext cx="142875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31</xdr:row>
      <xdr:rowOff>57150</xdr:rowOff>
    </xdr:from>
    <xdr:to>
      <xdr:col>2</xdr:col>
      <xdr:colOff>171450</xdr:colOff>
      <xdr:row>32</xdr:row>
      <xdr:rowOff>66675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962650"/>
          <a:ext cx="1714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133350</xdr:rowOff>
    </xdr:from>
    <xdr:to>
      <xdr:col>2</xdr:col>
      <xdr:colOff>190500</xdr:colOff>
      <xdr:row>25</xdr:row>
      <xdr:rowOff>142875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0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80" zoomScaleNormal="80" zoomScaleSheetLayoutView="55" workbookViewId="0" topLeftCell="A1">
      <selection activeCell="N9" sqref="N9"/>
    </sheetView>
  </sheetViews>
  <sheetFormatPr defaultColWidth="9.140625" defaultRowHeight="15"/>
  <cols>
    <col min="1" max="1" width="2.140625" style="74" customWidth="1"/>
    <col min="2" max="2" width="5.7109375" style="74" customWidth="1"/>
    <col min="3" max="3" width="39.28125" style="59" customWidth="1"/>
    <col min="4" max="4" width="9.7109375" style="97" customWidth="1"/>
    <col min="5" max="5" width="9.00390625" style="29" customWidth="1"/>
    <col min="6" max="6" width="40.7109375" style="59" customWidth="1"/>
    <col min="7" max="7" width="29.140625" style="98" customWidth="1"/>
    <col min="8" max="8" width="23.57421875" style="26" customWidth="1"/>
    <col min="9" max="9" width="18.28125" style="27" customWidth="1"/>
    <col min="10" max="10" width="22.140625" style="26" customWidth="1"/>
    <col min="11" max="12" width="22.140625" style="98" hidden="1" customWidth="1"/>
    <col min="13" max="13" width="20.8515625" style="74" customWidth="1"/>
    <col min="14" max="14" width="16.8515625" style="74" customWidth="1"/>
    <col min="15" max="15" width="21.00390625" style="74" customWidth="1"/>
    <col min="16" max="16" width="19.421875" style="74" customWidth="1"/>
    <col min="17" max="17" width="8.8515625" style="74" customWidth="1"/>
    <col min="18" max="18" width="14.57421875" style="74" customWidth="1"/>
    <col min="19" max="16384" width="8.8515625" style="74" customWidth="1"/>
  </cols>
  <sheetData>
    <row r="1" spans="2:12" s="27" customFormat="1" ht="24.6" customHeight="1">
      <c r="B1" s="115" t="s">
        <v>38</v>
      </c>
      <c r="C1" s="116"/>
      <c r="D1" s="55"/>
      <c r="E1" s="29"/>
      <c r="F1" s="59"/>
      <c r="G1" s="60"/>
      <c r="H1" s="60"/>
      <c r="I1" s="61"/>
      <c r="J1" s="26"/>
      <c r="K1" s="26"/>
      <c r="L1" s="26"/>
    </row>
    <row r="2" spans="3:16" s="27" customFormat="1" ht="18.75" customHeight="1">
      <c r="C2" s="59"/>
      <c r="D2" s="56"/>
      <c r="E2" s="25"/>
      <c r="F2" s="59"/>
      <c r="G2" s="119"/>
      <c r="H2" s="119"/>
      <c r="I2" s="119"/>
      <c r="J2" s="26"/>
      <c r="K2" s="26"/>
      <c r="L2" s="26"/>
      <c r="N2" s="114" t="s">
        <v>39</v>
      </c>
      <c r="O2" s="114"/>
      <c r="P2" s="114"/>
    </row>
    <row r="3" spans="2:15" s="27" customFormat="1" ht="24" customHeight="1">
      <c r="B3" s="62"/>
      <c r="C3" s="59" t="s">
        <v>22</v>
      </c>
      <c r="D3" s="63"/>
      <c r="E3" s="64"/>
      <c r="F3" s="64"/>
      <c r="G3" s="118"/>
      <c r="H3" s="118"/>
      <c r="I3" s="118"/>
      <c r="J3" s="65"/>
      <c r="K3" s="66"/>
      <c r="L3" s="66"/>
      <c r="M3" s="66"/>
      <c r="N3" s="65"/>
      <c r="O3" s="65"/>
    </row>
    <row r="4" spans="2:15" s="27" customFormat="1" ht="21" customHeight="1" thickBot="1">
      <c r="B4" s="67"/>
      <c r="C4" s="68" t="s">
        <v>10</v>
      </c>
      <c r="D4" s="63"/>
      <c r="E4" s="64"/>
      <c r="F4" s="64"/>
      <c r="G4" s="64"/>
      <c r="H4" s="65"/>
      <c r="I4" s="65"/>
      <c r="J4" s="65"/>
      <c r="K4" s="26"/>
      <c r="L4" s="26"/>
      <c r="M4" s="26"/>
      <c r="N4" s="65"/>
      <c r="O4" s="65"/>
    </row>
    <row r="5" spans="2:14" s="27" customFormat="1" ht="42.75" customHeight="1" thickBot="1">
      <c r="B5" s="28"/>
      <c r="C5" s="57"/>
      <c r="D5" s="55"/>
      <c r="E5" s="29"/>
      <c r="F5" s="59"/>
      <c r="G5" s="30" t="s">
        <v>9</v>
      </c>
      <c r="H5" s="26"/>
      <c r="J5" s="26"/>
      <c r="K5" s="31"/>
      <c r="L5" s="31"/>
      <c r="N5" s="30" t="s">
        <v>9</v>
      </c>
    </row>
    <row r="6" spans="2:16" s="27" customFormat="1" ht="94.5" customHeight="1" thickBot="1" thickTop="1">
      <c r="B6" s="32" t="s">
        <v>1</v>
      </c>
      <c r="C6" s="58" t="s">
        <v>43</v>
      </c>
      <c r="D6" s="33" t="s">
        <v>0</v>
      </c>
      <c r="E6" s="33" t="s">
        <v>44</v>
      </c>
      <c r="F6" s="33" t="s">
        <v>45</v>
      </c>
      <c r="G6" s="34" t="s">
        <v>2</v>
      </c>
      <c r="H6" s="33" t="s">
        <v>46</v>
      </c>
      <c r="I6" s="35" t="s">
        <v>15</v>
      </c>
      <c r="J6" s="33" t="s">
        <v>16</v>
      </c>
      <c r="K6" s="36" t="s">
        <v>23</v>
      </c>
      <c r="L6" s="36" t="s">
        <v>17</v>
      </c>
      <c r="M6" s="33" t="s">
        <v>18</v>
      </c>
      <c r="N6" s="43" t="s">
        <v>19</v>
      </c>
      <c r="O6" s="43" t="s">
        <v>20</v>
      </c>
      <c r="P6" s="43" t="s">
        <v>21</v>
      </c>
    </row>
    <row r="7" spans="1:18" ht="45" customHeight="1" thickBot="1" thickTop="1">
      <c r="A7" s="69"/>
      <c r="B7" s="70">
        <v>1</v>
      </c>
      <c r="C7" s="71" t="s">
        <v>42</v>
      </c>
      <c r="D7" s="72">
        <v>11</v>
      </c>
      <c r="E7" s="46" t="s">
        <v>26</v>
      </c>
      <c r="F7" s="73" t="s">
        <v>57</v>
      </c>
      <c r="G7" s="45" t="s">
        <v>60</v>
      </c>
      <c r="H7" s="46" t="s">
        <v>40</v>
      </c>
      <c r="I7" s="46" t="s">
        <v>28</v>
      </c>
      <c r="J7" s="46" t="s">
        <v>27</v>
      </c>
      <c r="K7" s="47" t="e">
        <f>D7*#REF!</f>
        <v>#REF!</v>
      </c>
      <c r="L7" s="47">
        <f aca="true" t="shared" si="0" ref="L7:L14">D7*M7</f>
        <v>56100</v>
      </c>
      <c r="M7" s="48">
        <v>5100</v>
      </c>
      <c r="N7" s="49">
        <v>3850</v>
      </c>
      <c r="O7" s="50">
        <f aca="true" t="shared" si="1" ref="O7:O14">D7*N7</f>
        <v>42350</v>
      </c>
      <c r="P7" s="51" t="str">
        <f aca="true" t="shared" si="2" ref="P7:P14">IF(ISNUMBER(N7),IF(N7&gt;M7,"NEVYHOVUJE","VYHOVUJE")," ")</f>
        <v>VYHOVUJE</v>
      </c>
      <c r="R7" s="75"/>
    </row>
    <row r="8" spans="1:18" ht="45" customHeight="1" thickBot="1" thickTop="1">
      <c r="A8" s="69"/>
      <c r="B8" s="70">
        <v>2</v>
      </c>
      <c r="C8" s="71" t="s">
        <v>29</v>
      </c>
      <c r="D8" s="72">
        <v>1</v>
      </c>
      <c r="E8" s="46" t="s">
        <v>26</v>
      </c>
      <c r="F8" s="71" t="s">
        <v>47</v>
      </c>
      <c r="G8" s="45" t="s">
        <v>61</v>
      </c>
      <c r="H8" s="46" t="s">
        <v>40</v>
      </c>
      <c r="I8" s="46" t="s">
        <v>30</v>
      </c>
      <c r="J8" s="46" t="s">
        <v>31</v>
      </c>
      <c r="K8" s="47" t="e">
        <f>D8*#REF!</f>
        <v>#REF!</v>
      </c>
      <c r="L8" s="47">
        <f t="shared" si="0"/>
        <v>1800</v>
      </c>
      <c r="M8" s="48">
        <v>1800</v>
      </c>
      <c r="N8" s="49">
        <v>1312</v>
      </c>
      <c r="O8" s="50">
        <f t="shared" si="1"/>
        <v>1312</v>
      </c>
      <c r="P8" s="51" t="str">
        <f t="shared" si="2"/>
        <v>VYHOVUJE</v>
      </c>
      <c r="R8" s="75"/>
    </row>
    <row r="9" spans="1:18" ht="45" customHeight="1" thickBot="1" thickTop="1">
      <c r="A9" s="69"/>
      <c r="B9" s="76">
        <v>3</v>
      </c>
      <c r="C9" s="77" t="s">
        <v>53</v>
      </c>
      <c r="D9" s="78">
        <v>1</v>
      </c>
      <c r="E9" s="79" t="s">
        <v>26</v>
      </c>
      <c r="F9" s="77" t="s">
        <v>51</v>
      </c>
      <c r="G9" s="52" t="s">
        <v>63</v>
      </c>
      <c r="H9" s="120" t="s">
        <v>40</v>
      </c>
      <c r="I9" s="120" t="s">
        <v>33</v>
      </c>
      <c r="J9" s="120" t="s">
        <v>32</v>
      </c>
      <c r="K9" s="11" t="e">
        <f>D9*#REF!</f>
        <v>#REF!</v>
      </c>
      <c r="L9" s="11">
        <f t="shared" si="0"/>
        <v>1500</v>
      </c>
      <c r="M9" s="12">
        <v>1500</v>
      </c>
      <c r="N9" s="53">
        <v>1102</v>
      </c>
      <c r="O9" s="13">
        <f t="shared" si="1"/>
        <v>1102</v>
      </c>
      <c r="P9" s="41" t="str">
        <f t="shared" si="2"/>
        <v>VYHOVUJE</v>
      </c>
      <c r="R9" s="75"/>
    </row>
    <row r="10" spans="1:18" ht="45" customHeight="1" thickBot="1" thickTop="1">
      <c r="A10" s="69"/>
      <c r="B10" s="80">
        <v>4</v>
      </c>
      <c r="C10" s="81" t="s">
        <v>54</v>
      </c>
      <c r="D10" s="82">
        <v>1</v>
      </c>
      <c r="E10" s="83" t="s">
        <v>26</v>
      </c>
      <c r="F10" s="81" t="s">
        <v>48</v>
      </c>
      <c r="G10" s="52" t="s">
        <v>64</v>
      </c>
      <c r="H10" s="121"/>
      <c r="I10" s="121"/>
      <c r="J10" s="121"/>
      <c r="K10" s="14" t="e">
        <f>D10*#REF!</f>
        <v>#REF!</v>
      </c>
      <c r="L10" s="14">
        <f t="shared" si="0"/>
        <v>1800</v>
      </c>
      <c r="M10" s="15">
        <v>1800</v>
      </c>
      <c r="N10" s="16">
        <v>1102</v>
      </c>
      <c r="O10" s="17">
        <f t="shared" si="1"/>
        <v>1102</v>
      </c>
      <c r="P10" s="42" t="str">
        <f t="shared" si="2"/>
        <v>VYHOVUJE</v>
      </c>
      <c r="R10" s="75"/>
    </row>
    <row r="11" spans="1:18" ht="45" customHeight="1" thickTop="1">
      <c r="A11" s="69"/>
      <c r="B11" s="80">
        <v>5</v>
      </c>
      <c r="C11" s="81" t="s">
        <v>55</v>
      </c>
      <c r="D11" s="82">
        <v>1</v>
      </c>
      <c r="E11" s="83" t="s">
        <v>26</v>
      </c>
      <c r="F11" s="81" t="s">
        <v>49</v>
      </c>
      <c r="G11" s="52" t="s">
        <v>65</v>
      </c>
      <c r="H11" s="121"/>
      <c r="I11" s="121"/>
      <c r="J11" s="121"/>
      <c r="K11" s="14" t="e">
        <f>D11*#REF!</f>
        <v>#REF!</v>
      </c>
      <c r="L11" s="14">
        <f t="shared" si="0"/>
        <v>1800</v>
      </c>
      <c r="M11" s="15">
        <v>1800</v>
      </c>
      <c r="N11" s="16">
        <v>1102</v>
      </c>
      <c r="O11" s="17">
        <f t="shared" si="1"/>
        <v>1102</v>
      </c>
      <c r="P11" s="42" t="str">
        <f t="shared" si="2"/>
        <v>VYHOVUJE</v>
      </c>
      <c r="R11" s="75"/>
    </row>
    <row r="12" spans="1:18" ht="45" customHeight="1" thickBot="1">
      <c r="A12" s="69"/>
      <c r="B12" s="84">
        <v>6</v>
      </c>
      <c r="C12" s="85" t="s">
        <v>56</v>
      </c>
      <c r="D12" s="86">
        <v>1</v>
      </c>
      <c r="E12" s="87" t="s">
        <v>26</v>
      </c>
      <c r="F12" s="85" t="s">
        <v>50</v>
      </c>
      <c r="G12" s="18" t="s">
        <v>66</v>
      </c>
      <c r="H12" s="122"/>
      <c r="I12" s="122"/>
      <c r="J12" s="122"/>
      <c r="K12" s="19" t="e">
        <f>D12*#REF!</f>
        <v>#REF!</v>
      </c>
      <c r="L12" s="19">
        <f t="shared" si="0"/>
        <v>1800</v>
      </c>
      <c r="M12" s="20">
        <v>1800</v>
      </c>
      <c r="N12" s="21">
        <v>1102</v>
      </c>
      <c r="O12" s="22">
        <f t="shared" si="1"/>
        <v>1102</v>
      </c>
      <c r="P12" s="54" t="str">
        <f t="shared" si="2"/>
        <v>VYHOVUJE</v>
      </c>
      <c r="R12" s="75"/>
    </row>
    <row r="13" spans="1:18" ht="45" customHeight="1" thickBot="1" thickTop="1">
      <c r="A13" s="69"/>
      <c r="B13" s="70">
        <v>7</v>
      </c>
      <c r="C13" s="71" t="s">
        <v>41</v>
      </c>
      <c r="D13" s="72">
        <v>7</v>
      </c>
      <c r="E13" s="46" t="s">
        <v>26</v>
      </c>
      <c r="F13" s="71" t="s">
        <v>58</v>
      </c>
      <c r="G13" s="45" t="s">
        <v>60</v>
      </c>
      <c r="H13" s="46" t="s">
        <v>40</v>
      </c>
      <c r="I13" s="46" t="s">
        <v>34</v>
      </c>
      <c r="J13" s="46" t="s">
        <v>35</v>
      </c>
      <c r="K13" s="47" t="e">
        <f>D13*#REF!</f>
        <v>#REF!</v>
      </c>
      <c r="L13" s="47">
        <f t="shared" si="0"/>
        <v>35700</v>
      </c>
      <c r="M13" s="48">
        <v>5100</v>
      </c>
      <c r="N13" s="49">
        <v>3850</v>
      </c>
      <c r="O13" s="50">
        <f t="shared" si="1"/>
        <v>26950</v>
      </c>
      <c r="P13" s="51" t="str">
        <f t="shared" si="2"/>
        <v>VYHOVUJE</v>
      </c>
      <c r="R13" s="75"/>
    </row>
    <row r="14" spans="1:18" ht="45" customHeight="1" thickBot="1" thickTop="1">
      <c r="A14" s="69"/>
      <c r="B14" s="70">
        <v>8</v>
      </c>
      <c r="C14" s="88" t="s">
        <v>52</v>
      </c>
      <c r="D14" s="72">
        <v>1</v>
      </c>
      <c r="E14" s="46" t="s">
        <v>26</v>
      </c>
      <c r="F14" s="73" t="s">
        <v>59</v>
      </c>
      <c r="G14" s="45" t="s">
        <v>62</v>
      </c>
      <c r="H14" s="46" t="s">
        <v>40</v>
      </c>
      <c r="I14" s="46" t="s">
        <v>37</v>
      </c>
      <c r="J14" s="46" t="s">
        <v>36</v>
      </c>
      <c r="K14" s="47" t="e">
        <f>D14*#REF!</f>
        <v>#REF!</v>
      </c>
      <c r="L14" s="47">
        <f t="shared" si="0"/>
        <v>1900</v>
      </c>
      <c r="M14" s="48">
        <v>1900</v>
      </c>
      <c r="N14" s="49">
        <v>1480</v>
      </c>
      <c r="O14" s="50">
        <f t="shared" si="1"/>
        <v>1480</v>
      </c>
      <c r="P14" s="51" t="str">
        <f t="shared" si="2"/>
        <v>VYHOVUJE</v>
      </c>
      <c r="R14" s="75"/>
    </row>
    <row r="15" spans="1:17" ht="13.5" customHeight="1" thickBot="1" thickTop="1">
      <c r="A15" s="89"/>
      <c r="B15" s="89"/>
      <c r="C15" s="90"/>
      <c r="D15" s="91"/>
      <c r="E15" s="92"/>
      <c r="F15" s="90"/>
      <c r="G15" s="89"/>
      <c r="H15" s="92"/>
      <c r="I15" s="92"/>
      <c r="J15" s="92"/>
      <c r="K15" s="89"/>
      <c r="L15" s="89"/>
      <c r="M15" s="89"/>
      <c r="N15" s="89"/>
      <c r="O15" s="89"/>
      <c r="P15" s="89"/>
      <c r="Q15" s="89"/>
    </row>
    <row r="16" spans="1:18" ht="60.75" customHeight="1" thickBot="1" thickTop="1">
      <c r="A16" s="93"/>
      <c r="B16" s="117" t="s">
        <v>12</v>
      </c>
      <c r="C16" s="117"/>
      <c r="D16" s="117"/>
      <c r="E16" s="117"/>
      <c r="F16" s="117"/>
      <c r="G16" s="117"/>
      <c r="H16" s="37"/>
      <c r="I16" s="94"/>
      <c r="J16" s="94"/>
      <c r="K16" s="95"/>
      <c r="L16" s="6"/>
      <c r="M16" s="33" t="s">
        <v>13</v>
      </c>
      <c r="N16" s="107" t="s">
        <v>14</v>
      </c>
      <c r="O16" s="108"/>
      <c r="P16" s="109"/>
      <c r="R16" s="75"/>
    </row>
    <row r="17" spans="1:16" ht="33" customHeight="1" thickBot="1" thickTop="1">
      <c r="A17" s="93"/>
      <c r="B17" s="110" t="s">
        <v>11</v>
      </c>
      <c r="C17" s="110"/>
      <c r="D17" s="110"/>
      <c r="E17" s="110"/>
      <c r="F17" s="110"/>
      <c r="G17" s="110"/>
      <c r="H17" s="96"/>
      <c r="I17" s="38"/>
      <c r="J17" s="38"/>
      <c r="K17" s="7"/>
      <c r="L17" s="8"/>
      <c r="M17" s="44">
        <f>SUM(L7:L14)</f>
        <v>102400</v>
      </c>
      <c r="N17" s="111">
        <f>SUM(O7:O14)</f>
        <v>76500</v>
      </c>
      <c r="O17" s="112"/>
      <c r="P17" s="113"/>
    </row>
    <row r="18" spans="1:17" ht="39.75" customHeight="1" thickTop="1">
      <c r="A18" s="93"/>
      <c r="I18" s="40"/>
      <c r="J18" s="40"/>
      <c r="K18" s="9"/>
      <c r="L18" s="99"/>
      <c r="M18" s="99"/>
      <c r="N18" s="100"/>
      <c r="O18" s="100"/>
      <c r="P18" s="100"/>
      <c r="Q18" s="100"/>
    </row>
    <row r="19" spans="1:17" ht="19.95" customHeight="1">
      <c r="A19" s="93"/>
      <c r="I19" s="40"/>
      <c r="J19" s="40"/>
      <c r="K19" s="9"/>
      <c r="L19" s="99"/>
      <c r="M19" s="10"/>
      <c r="N19" s="10"/>
      <c r="O19" s="10"/>
      <c r="P19" s="100"/>
      <c r="Q19" s="100"/>
    </row>
    <row r="20" spans="1:17" ht="71.25" customHeight="1">
      <c r="A20" s="93"/>
      <c r="I20" s="40"/>
      <c r="J20" s="40"/>
      <c r="K20" s="9"/>
      <c r="L20" s="99"/>
      <c r="M20" s="10"/>
      <c r="N20" s="10"/>
      <c r="O20" s="10"/>
      <c r="P20" s="100"/>
      <c r="Q20" s="100"/>
    </row>
    <row r="21" spans="1:17" ht="36" customHeight="1">
      <c r="A21" s="93"/>
      <c r="I21" s="101"/>
      <c r="J21" s="101"/>
      <c r="K21" s="102"/>
      <c r="L21" s="102"/>
      <c r="M21" s="99"/>
      <c r="N21" s="100"/>
      <c r="O21" s="100"/>
      <c r="P21" s="100"/>
      <c r="Q21" s="100"/>
    </row>
    <row r="22" spans="1:17" ht="14.25" customHeight="1">
      <c r="A22" s="93"/>
      <c r="B22" s="100"/>
      <c r="C22" s="39"/>
      <c r="D22" s="103"/>
      <c r="E22" s="104"/>
      <c r="F22" s="39"/>
      <c r="G22" s="99"/>
      <c r="H22" s="105"/>
      <c r="I22" s="106"/>
      <c r="J22" s="106"/>
      <c r="K22" s="99"/>
      <c r="L22" s="99"/>
      <c r="M22" s="99"/>
      <c r="N22" s="100"/>
      <c r="O22" s="100"/>
      <c r="P22" s="100"/>
      <c r="Q22" s="100"/>
    </row>
    <row r="23" spans="1:17" ht="14.25" customHeight="1">
      <c r="A23" s="93"/>
      <c r="B23" s="100"/>
      <c r="C23" s="39"/>
      <c r="D23" s="103"/>
      <c r="E23" s="104"/>
      <c r="F23" s="39"/>
      <c r="G23" s="99"/>
      <c r="H23" s="105"/>
      <c r="I23" s="106"/>
      <c r="J23" s="106"/>
      <c r="K23" s="99"/>
      <c r="L23" s="99"/>
      <c r="M23" s="99"/>
      <c r="N23" s="100"/>
      <c r="O23" s="100"/>
      <c r="P23" s="100"/>
      <c r="Q23" s="100"/>
    </row>
    <row r="24" spans="1:17" ht="14.25" customHeight="1">
      <c r="A24" s="93"/>
      <c r="B24" s="100"/>
      <c r="C24" s="39"/>
      <c r="D24" s="103"/>
      <c r="E24" s="104"/>
      <c r="F24" s="39"/>
      <c r="G24" s="99"/>
      <c r="H24" s="105"/>
      <c r="I24" s="106"/>
      <c r="J24" s="106"/>
      <c r="K24" s="99"/>
      <c r="L24" s="99"/>
      <c r="M24" s="99"/>
      <c r="N24" s="100"/>
      <c r="O24" s="100"/>
      <c r="P24" s="100"/>
      <c r="Q24" s="100"/>
    </row>
    <row r="25" spans="1:17" ht="14.25" customHeight="1">
      <c r="A25" s="93"/>
      <c r="B25" s="100"/>
      <c r="C25" s="39"/>
      <c r="D25" s="103"/>
      <c r="E25" s="104"/>
      <c r="F25" s="39"/>
      <c r="G25" s="99"/>
      <c r="H25" s="105"/>
      <c r="I25" s="106"/>
      <c r="J25" s="106"/>
      <c r="K25" s="99"/>
      <c r="L25" s="99"/>
      <c r="M25" s="99"/>
      <c r="N25" s="100"/>
      <c r="O25" s="100"/>
      <c r="P25" s="100"/>
      <c r="Q25" s="100"/>
    </row>
    <row r="26" spans="3:12" ht="15">
      <c r="C26" s="90"/>
      <c r="D26" s="91"/>
      <c r="E26" s="27"/>
      <c r="F26" s="90"/>
      <c r="G26" s="74"/>
      <c r="H26" s="27"/>
      <c r="J26" s="27"/>
      <c r="K26" s="74"/>
      <c r="L26" s="74"/>
    </row>
    <row r="27" spans="3:12" ht="15">
      <c r="C27" s="90"/>
      <c r="D27" s="91"/>
      <c r="E27" s="27"/>
      <c r="F27" s="90"/>
      <c r="G27" s="74"/>
      <c r="H27" s="27"/>
      <c r="J27" s="27"/>
      <c r="K27" s="74"/>
      <c r="L27" s="74"/>
    </row>
    <row r="28" spans="3:12" ht="15">
      <c r="C28" s="90"/>
      <c r="D28" s="91"/>
      <c r="E28" s="27"/>
      <c r="F28" s="90"/>
      <c r="G28" s="74"/>
      <c r="H28" s="27"/>
      <c r="J28" s="27"/>
      <c r="K28" s="74"/>
      <c r="L28" s="74"/>
    </row>
  </sheetData>
  <sheetProtection password="F79C" sheet="1" objects="1" scenarios="1" selectLockedCells="1"/>
  <mergeCells count="11">
    <mergeCell ref="N16:P16"/>
    <mergeCell ref="B17:G17"/>
    <mergeCell ref="N17:P17"/>
    <mergeCell ref="N2:P2"/>
    <mergeCell ref="B1:C1"/>
    <mergeCell ref="B16:G16"/>
    <mergeCell ref="G3:I3"/>
    <mergeCell ref="G2:I2"/>
    <mergeCell ref="H9:H12"/>
    <mergeCell ref="I9:I12"/>
    <mergeCell ref="J9:J12"/>
  </mergeCells>
  <conditionalFormatting sqref="B7:B14">
    <cfRule type="containsBlanks" priority="28" dxfId="6">
      <formula>LEN(TRIM(B7))=0</formula>
    </cfRule>
  </conditionalFormatting>
  <conditionalFormatting sqref="G7:G14">
    <cfRule type="containsBlanks" priority="26" dxfId="1">
      <formula>LEN(TRIM(G7))=0</formula>
    </cfRule>
    <cfRule type="notContainsBlanks" priority="27" dxfId="0">
      <formula>LEN(TRIM(G7))&gt;0</formula>
    </cfRule>
  </conditionalFormatting>
  <conditionalFormatting sqref="B7:B14">
    <cfRule type="cellIs" priority="23" dxfId="19" operator="greaterThanOrEqual">
      <formula>1</formula>
    </cfRule>
  </conditionalFormatting>
  <conditionalFormatting sqref="N9:N10 N12:N13 N7">
    <cfRule type="notContainsBlanks" priority="21" dxfId="14">
      <formula>LEN(TRIM(N7))&gt;0</formula>
    </cfRule>
    <cfRule type="containsBlanks" priority="22" dxfId="13">
      <formula>LEN(TRIM(N7))=0</formula>
    </cfRule>
  </conditionalFormatting>
  <conditionalFormatting sqref="P7:P14">
    <cfRule type="cellIs" priority="19" dxfId="16" operator="equal">
      <formula>"NEVYHOVUJE"</formula>
    </cfRule>
    <cfRule type="cellIs" priority="20" dxfId="15" operator="equal">
      <formula>"VYHOVUJE"</formula>
    </cfRule>
  </conditionalFormatting>
  <conditionalFormatting sqref="N8 N11 N14">
    <cfRule type="notContainsBlanks" priority="17" dxfId="14">
      <formula>LEN(TRIM(N8))&gt;0</formula>
    </cfRule>
    <cfRule type="containsBlanks" priority="18" dxfId="13">
      <formula>LEN(TRIM(N8))=0</formula>
    </cfRule>
  </conditionalFormatting>
  <conditionalFormatting sqref="B4">
    <cfRule type="containsBlanks" priority="9" dxfId="1">
      <formula>LEN(TRIM(B4))=0</formula>
    </cfRule>
    <cfRule type="notContainsBlanks" priority="10" dxfId="0">
      <formula>LEN(TRIM(B4))&gt;0</formula>
    </cfRule>
  </conditionalFormatting>
  <conditionalFormatting sqref="D7">
    <cfRule type="containsBlanks" priority="8" dxfId="6">
      <formula>LEN(TRIM(D7))=0</formula>
    </cfRule>
  </conditionalFormatting>
  <conditionalFormatting sqref="D8">
    <cfRule type="containsBlanks" priority="7" dxfId="6">
      <formula>LEN(TRIM(D8))=0</formula>
    </cfRule>
  </conditionalFormatting>
  <conditionalFormatting sqref="D9:D12">
    <cfRule type="containsBlanks" priority="3" dxfId="6">
      <formula>LEN(TRIM(D9))=0</formula>
    </cfRule>
  </conditionalFormatting>
  <conditionalFormatting sqref="D13">
    <cfRule type="containsBlanks" priority="2" dxfId="6">
      <formula>LEN(TRIM(D13))=0</formula>
    </cfRule>
  </conditionalFormatting>
  <conditionalFormatting sqref="D14">
    <cfRule type="containsBlanks" priority="1" dxfId="6">
      <formula>LEN(TRIM(D14))=0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85" zoomScaleNormal="85" workbookViewId="0" topLeftCell="A1">
      <selection activeCell="A23" sqref="A23"/>
    </sheetView>
  </sheetViews>
  <sheetFormatPr defaultColWidth="9.140625" defaultRowHeight="15"/>
  <cols>
    <col min="1" max="1" width="118.7109375" style="0" customWidth="1"/>
  </cols>
  <sheetData>
    <row r="1" spans="1:2" ht="234.6" thickBot="1">
      <c r="A1" s="24" t="s">
        <v>25</v>
      </c>
      <c r="B1" s="2"/>
    </row>
    <row r="2" spans="1:2" ht="68.4" customHeight="1" thickBot="1">
      <c r="A2" s="5" t="s">
        <v>24</v>
      </c>
      <c r="B2" s="3"/>
    </row>
    <row r="7" ht="15">
      <c r="A7" s="23"/>
    </row>
    <row r="8" ht="15">
      <c r="A8" s="23"/>
    </row>
    <row r="10" ht="15">
      <c r="A10" s="23"/>
    </row>
    <row r="11" ht="15">
      <c r="A11" s="23"/>
    </row>
    <row r="13" ht="15">
      <c r="A13" s="23"/>
    </row>
    <row r="14" ht="15">
      <c r="A14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zoomScale="85" zoomScaleNormal="85" workbookViewId="0" topLeftCell="A1"/>
  </sheetViews>
  <sheetFormatPr defaultColWidth="9.140625" defaultRowHeight="15"/>
  <cols>
    <col min="2" max="2" width="79.28125" style="0" customWidth="1"/>
  </cols>
  <sheetData>
    <row r="2" ht="15">
      <c r="B2" s="4" t="s">
        <v>8</v>
      </c>
    </row>
    <row r="3" ht="15">
      <c r="B3" s="1" t="s">
        <v>3</v>
      </c>
    </row>
    <row r="4" ht="15">
      <c r="B4" s="1" t="s">
        <v>4</v>
      </c>
    </row>
    <row r="5" ht="15">
      <c r="B5" s="1" t="s">
        <v>5</v>
      </c>
    </row>
    <row r="6" ht="15">
      <c r="B6" s="1" t="s">
        <v>6</v>
      </c>
    </row>
    <row r="7" ht="15">
      <c r="B7" s="1" t="s">
        <v>7</v>
      </c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Q7uFVD0FUxYMaeAV3+4qhCPBSro=</DigestValue>
    </Reference>
    <Reference URI="#idOfficeObject" Type="http://www.w3.org/2000/09/xmldsig#Object">
      <DigestMethod Algorithm="http://www.w3.org/2000/09/xmldsig#sha1"/>
      <DigestValue>HAxlniG12D/WMlFYkiAAicl24yo=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cfnUYjPH2QO3dy2Rf29aeM+Av9E=</DigestValue>
    </Reference>
  </SignedInfo>
  <SignatureValue>OHY+Xh1Ta6eegmUXAOoFmsGADwbfGbzB6A/xk/HzVhc+nW2CaFxKoBfImleJmXyV+S/KCk2brbCn
IdT4mVpPqL4BpedSfwrq/t2S6mV1GBgi+GHFDXk2481AoAFAzzur6o4HX7rm14pMzoR2BUu2GH4/
gz5ZCy2qjHwLM5ocj4ZL+dhpfq9BX+HJt7gSQfDpH9jLdOOvxP5xEEHsKmnxsvQu/kI6uHdwHkCy
Lz6kkx0an+ThBQ5QaJWG8ldNXXD/CF46S6faE5ibjU8RLvnxAkD9v71kLEz6RaEFY+yNxk/9+iH/
wL3hWFukBtcSRXJ4AG+Fnqqk4xTwA2XfLUh08Q==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KW9I+jSi3zVzefdzWX0dFHjBUeY=</DigestValue>
      </Reference>
      <Reference URI="/xl/worksheets/sheet1.xml?ContentType=application/vnd.openxmlformats-officedocument.spreadsheetml.worksheet+xml">
        <DigestMethod Algorithm="http://www.w3.org/2000/09/xmldsig#sha1"/>
        <DigestValue>QSZRJXCLD/udunBMTVxapkCWGIg=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YRYY/EIsdNzCYo+hUwnA9D8dEeA=</DigestValue>
      </Reference>
      <Reference URI="/xl/drawings/drawing2.xml?ContentType=application/vnd.openxmlformats-officedocument.drawing+xml">
        <DigestMethod Algorithm="http://www.w3.org/2000/09/xmldsig#sha1"/>
        <DigestValue>YkZcCn5l6aGjrV+8Sx7lH+4fMGE=</DigestValue>
      </Reference>
      <Reference URI="/xl/calcChain.xml?ContentType=application/vnd.openxmlformats-officedocument.spreadsheetml.calcChain+xml">
        <DigestMethod Algorithm="http://www.w3.org/2000/09/xmldsig#sha1"/>
        <DigestValue>JrHPqwcv9bFFhos7MFbfiBEhjzA=</DigestValue>
      </Reference>
      <Reference URI="/xl/worksheets/sheet3.xml?ContentType=application/vnd.openxmlformats-officedocument.spreadsheetml.worksheet+xml">
        <DigestMethod Algorithm="http://www.w3.org/2000/09/xmldsig#sha1"/>
        <DigestValue>NYBg45YYfFAy11Iysspjd+mf/1M=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workbook.xml?ContentType=application/vnd.openxmlformats-officedocument.spreadsheetml.sheet.main+xml">
        <DigestMethod Algorithm="http://www.w3.org/2000/09/xmldsig#sha1"/>
        <DigestValue>yymwTocJ2PLiV0kNvEu29gfvgQ4=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da6zpB29sqTQg/vybJxm9ZFwcyo=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2.xml?ContentType=application/vnd.openxmlformats-officedocument.spreadsheetml.worksheet+xml">
        <DigestMethod Algorithm="http://www.w3.org/2000/09/xmldsig#sha1"/>
        <DigestValue>899XE1QFJQWsjmFpSeg1skX6IVc=</DigestValue>
      </Reference>
      <Reference URI="/xl/drawings/drawing1.xml?ContentType=application/vnd.openxmlformats-officedocument.drawing+xml">
        <DigestMethod Algorithm="http://www.w3.org/2000/09/xmldsig#sha1"/>
        <DigestValue>OKM6166zr9w9Pppaw3gHsodkgYM=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2015-11-20T13:09:39Z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2015-11-20T13:09:39Z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suhs</cp:lastModifiedBy>
  <cp:lastPrinted>2015-10-30T07:30:55Z</cp:lastPrinted>
  <dcterms:created xsi:type="dcterms:W3CDTF">2014-03-05T12:43:32Z</dcterms:created>
  <dcterms:modified xsi:type="dcterms:W3CDTF">2015-11-09T14:59:50Z</dcterms:modified>
  <cp:category/>
  <cp:version/>
  <cp:contentType/>
  <cp:contentStatus/>
</cp:coreProperties>
</file>