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0" windowWidth="14400" windowHeight="3675" tabRatio="939" activeTab="0"/>
  </bookViews>
  <sheets>
    <sheet name="Tonery" sheetId="22" r:id="rId1"/>
  </sheets>
  <definedNames>
    <definedName name="_xlnm.Print_Area" localSheetId="0">'Tonery'!$A$1:$R$19</definedName>
  </definedNames>
  <calcPr calcId="145621"/>
</workbook>
</file>

<file path=xl/sharedStrings.xml><?xml version="1.0" encoding="utf-8"?>
<sst xmlns="http://schemas.openxmlformats.org/spreadsheetml/2006/main" count="73" uniqueCount="54">
  <si>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</si>
  <si>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</si>
  <si>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</si>
  <si>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</si>
  <si>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</si>
  <si>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</si>
  <si>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</si>
  <si>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</si>
  <si>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</si>
  <si>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</si>
  <si>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</si>
  <si>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</si>
  <si>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</si>
  <si>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</si>
  <si>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</si>
  <si>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</si>
  <si>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</si>
  <si>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</si>
  <si>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ANO</t>
  </si>
  <si>
    <t>RICE CZ.1.05/2.1.00/03.0094</t>
  </si>
  <si>
    <t>Hana Jehlíková,         tel.: 377 634 148, jehlikov@rice.zcu.cz</t>
  </si>
  <si>
    <t>ZČU, RICE-FEL, Univerzitní 26, 30614 Plzeň</t>
  </si>
  <si>
    <t>1.</t>
  </si>
  <si>
    <t>samostatná faktura</t>
  </si>
  <si>
    <t>Inkoustové cartridge do tiskárny Canon PIXMA PRO 9500 MARK II A3+</t>
  </si>
  <si>
    <t>Priloha_1_KS_technicka_specifikace_T-028-2015</t>
  </si>
  <si>
    <t>Tonery - 028 - 2015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</si>
  <si>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</si>
  <si>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</si>
  <si>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</si>
  <si>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</si>
  <si>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</si>
  <si>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</si>
  <si>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</si>
  <si>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r>
      <t xml:space="preserve">Cartrigde originální nebo kompatibilní splňující shodnou sytost, barevné podání, výtěžnost, oděrnost, odolnost vůči vlhkosti  s originální catridge, naplnění a vyčerpání do 100%. </t>
    </r>
    <r>
      <rPr>
        <b/>
        <sz val="11"/>
        <color theme="1"/>
        <rFont val="Calibri"/>
        <family val="2"/>
        <scheme val="minor"/>
      </rPr>
      <t>Červená</t>
    </r>
    <r>
      <rPr>
        <sz val="11"/>
        <color theme="1"/>
        <rFont val="Calibri"/>
        <family val="2"/>
        <scheme val="minor"/>
      </rPr>
      <t xml:space="preserve">. Obsah minimálně 14ml. </t>
    </r>
  </si>
  <si>
    <r>
      <t xml:space="preserve">Cartrigde originální nebo kompatibilní splňující shodnou sytost, barevné podání, výtěžnost, oděrnost, odolnost vůči vlhkosti  s originální catridge, naplnění a vyčerpání do 100%.  </t>
    </r>
    <r>
      <rPr>
        <b/>
        <sz val="11"/>
        <color theme="1"/>
        <rFont val="Calibri"/>
        <family val="2"/>
        <scheme val="minor"/>
      </rPr>
      <t>Zelená</t>
    </r>
    <r>
      <rPr>
        <sz val="11"/>
        <color theme="1"/>
        <rFont val="Calibri"/>
        <family val="2"/>
        <scheme val="minor"/>
      </rPr>
      <t xml:space="preserve">. Obsah minimálně 14ml. </t>
    </r>
  </si>
  <si>
    <r>
      <t xml:space="preserve">Cartrigde originální nebo kompatibilní splňující shodnou sytost, barevné podání, výtěžnost, oděrnost, odolnost vůči vlhkosti  s originální catridge, naplnění a vyčerpání do 100%. </t>
    </r>
    <r>
      <rPr>
        <b/>
        <sz val="11"/>
        <color theme="1"/>
        <rFont val="Calibri"/>
        <family val="2"/>
        <scheme val="minor"/>
      </rPr>
      <t>Azurová</t>
    </r>
    <r>
      <rPr>
        <sz val="11"/>
        <color theme="1"/>
        <rFont val="Calibri"/>
        <family val="2"/>
        <scheme val="minor"/>
      </rPr>
      <t xml:space="preserve">. Obsah minimálně 14ml.  </t>
    </r>
  </si>
  <si>
    <r>
      <t xml:space="preserve">Cartrigde originální nebo kompatibilní splňující shodnou sytost, barevné podání, výtěžnost, oděrnost, odolnost vůči vlhkosti  s originální catridge, naplnění a vyčerpání do 100%. </t>
    </r>
    <r>
      <rPr>
        <b/>
        <sz val="11"/>
        <color theme="1"/>
        <rFont val="Calibri"/>
        <family val="2"/>
        <scheme val="minor"/>
      </rPr>
      <t xml:space="preserve"> Žlutá</t>
    </r>
    <r>
      <rPr>
        <sz val="11"/>
        <color theme="1"/>
        <rFont val="Calibri"/>
        <family val="2"/>
        <scheme val="minor"/>
      </rPr>
      <t xml:space="preserve">. Obsah minimálně 14ml. </t>
    </r>
  </si>
  <si>
    <r>
      <t xml:space="preserve">Cartrigde originální nebo kompatibilní splňující shodnou sytost, barevné podání, výtěžnost, oděrnost, odolnost vůči vlhkosti  s originální catridge, naplnění a vyčerpání do 100%. </t>
    </r>
    <r>
      <rPr>
        <b/>
        <sz val="11"/>
        <color theme="1"/>
        <rFont val="Calibri"/>
        <family val="2"/>
        <scheme val="minor"/>
      </rPr>
      <t xml:space="preserve"> Purpurová</t>
    </r>
    <r>
      <rPr>
        <sz val="11"/>
        <color theme="1"/>
        <rFont val="Calibri"/>
        <family val="2"/>
        <scheme val="minor"/>
      </rPr>
      <t xml:space="preserve">. Obsah minimálně 14ml. </t>
    </r>
  </si>
  <si>
    <r>
      <t xml:space="preserve">Cartrigde originální nebo kompatibilní splňující shodnou sytost, barevné podání, výtěžnost, oděrnost, odolnost vůči vlhkosti  s originální catridge, naplnění a vyčerpání do 100%.  </t>
    </r>
    <r>
      <rPr>
        <b/>
        <sz val="11"/>
        <color theme="1"/>
        <rFont val="Calibri"/>
        <family val="2"/>
        <scheme val="minor"/>
      </rPr>
      <t>Šedá</t>
    </r>
    <r>
      <rPr>
        <sz val="11"/>
        <color theme="1"/>
        <rFont val="Calibri"/>
        <family val="2"/>
        <scheme val="minor"/>
      </rPr>
      <t xml:space="preserve">. Obsah minimálně 14ml. </t>
    </r>
  </si>
  <si>
    <r>
      <t xml:space="preserve">Cartrigde originální nebo kompatibilní splňující shodnou sytost, barevné podání, výtěžnost, oděrnost, odolnost vůči vlhkosti  s originální catridge, naplnění a vyčerpání do 100%. Foto </t>
    </r>
    <r>
      <rPr>
        <b/>
        <sz val="11"/>
        <color theme="1"/>
        <rFont val="Calibri"/>
        <family val="2"/>
        <scheme val="minor"/>
      </rPr>
      <t>azurová</t>
    </r>
    <r>
      <rPr>
        <sz val="11"/>
        <color theme="1"/>
        <rFont val="Calibri"/>
        <family val="2"/>
        <scheme val="minor"/>
      </rPr>
      <t xml:space="preserve">. Obsah minimálně 14ml. </t>
    </r>
  </si>
  <si>
    <r>
      <t xml:space="preserve">Cartrigde originální nebo kompatibilní splňující shodnou sytost, barevné podání, výtěžnost, oděrnost, odolnost vůči vlhkosti  s originální catridge, naplnění a vyčerpání do 100%.  </t>
    </r>
    <r>
      <rPr>
        <b/>
        <sz val="11"/>
        <color theme="1"/>
        <rFont val="Calibri"/>
        <family val="2"/>
        <scheme val="minor"/>
      </rPr>
      <t>Matná černá</t>
    </r>
    <r>
      <rPr>
        <sz val="11"/>
        <color theme="1"/>
        <rFont val="Calibri"/>
        <family val="2"/>
        <scheme val="minor"/>
      </rPr>
      <t xml:space="preserve">. Obsah minimálně 14ml. </t>
    </r>
  </si>
  <si>
    <r>
      <t xml:space="preserve">Cartrigde originální nebo kompatibilní splňující shodnou sytost, barevné podání, výtěžnost, oděrnost, odolnost vůči vlhkosti  s originální catridge, naplnění a vyčerpání do 100%. </t>
    </r>
    <r>
      <rPr>
        <b/>
        <sz val="11"/>
        <color theme="1"/>
        <rFont val="Calibri"/>
        <family val="2"/>
        <scheme val="minor"/>
      </rPr>
      <t>Foto černá</t>
    </r>
    <r>
      <rPr>
        <sz val="11"/>
        <color theme="1"/>
        <rFont val="Calibri"/>
        <family val="2"/>
        <scheme val="minor"/>
      </rPr>
      <t xml:space="preserve">. Obsah minimálně 14ml. </t>
    </r>
  </si>
  <si>
    <r>
      <t xml:space="preserve">Cartrigde originální nebo kompatibilní splňující shodnou sytost, barevné podání, výtěžnost, oděrnost, odolnost vůči vlhkosti  s originální catridge, naplnění a vyčerpání do 100%. </t>
    </r>
    <r>
      <rPr>
        <b/>
        <sz val="11"/>
        <color theme="1"/>
        <rFont val="Calibri"/>
        <family val="2"/>
        <scheme val="minor"/>
      </rPr>
      <t>Foto purpurová</t>
    </r>
    <r>
      <rPr>
        <sz val="11"/>
        <color theme="1"/>
        <rFont val="Calibri"/>
        <family val="2"/>
        <scheme val="minor"/>
      </rPr>
      <t xml:space="preserve">. Obsah minimálně 14ml. </t>
    </r>
  </si>
  <si>
    <t>Kompatibilní cartridge Miroluk s Canon PGI-9Y (Žlutá)</t>
  </si>
  <si>
    <t>Kompatibilní cartridge Miroluk s Canon PGI-9C (Azurová)</t>
  </si>
  <si>
    <t>Kompatibilní cartridge Miroluk s Canon PGI-9G (Zelená)</t>
  </si>
  <si>
    <t>Kompatibilní cartridge Miroluk s Canon PGI-9R (Červená)</t>
  </si>
  <si>
    <t>Kompatibilní cartridge Miroluk s Canon PGI-9M (Purpurová)</t>
  </si>
  <si>
    <t>Kompatibilní cartridge Miroluk s Canon PGI-9PC (Foto azurová)</t>
  </si>
  <si>
    <t>Kompatibilní cartridge Miroluk s Canon PGI-9GY (Šedá)</t>
  </si>
  <si>
    <t>Kompatibilní cartridge Miroluk s Canon PGI-9MBK (Matně černá)</t>
  </si>
  <si>
    <t>Kompatibilní cartridge Miroluk s Canon PGI-9PM (Foto purpurová)</t>
  </si>
  <si>
    <t>Kompatibilní cartridge Miroluk s Canon PGI-9PBK (Foto černá)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</si>
</sst>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Garamond"/>
      <family val="1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0" fontId="3" fillId="5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2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3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Protection="1"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 wrapText="1" inden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left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left" vertical="center" wrapText="1" inden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horizontal="right" vertical="center" indent="1"/>
      <protection locked="0"/>
    </xf>
    <xf numFmtId="0" fontId="3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10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top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11" xfId="0" applyNumberFormat="1" applyFill="1" applyBorder="1" applyAlignment="1" applyProtection="1">
      <alignment horizontal="center" vertical="center" wrapText="1"/>
      <protection/>
    </xf>
    <xf numFmtId="0" fontId="0" fillId="3" borderId="12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001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24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001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0012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0012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0012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0012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0012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0012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0012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0012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0012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8145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25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27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62300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29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2116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22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62300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22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29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85725</xdr:colOff>
      <xdr:row>19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19088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2198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20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30775" y="2018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19507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19507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19507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19507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19507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19507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19507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19507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19507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59700" y="2025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89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169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zoomScaleSheetLayoutView="55" workbookViewId="0" topLeftCell="A13">
      <selection activeCell="G7" sqref="G7"/>
    </sheetView>
  </sheetViews>
  <sheetFormatPr defaultColWidth="8.8515625" defaultRowHeight="15"/>
  <cols>
    <col min="1" max="1" width="2.421875" style="51" customWidth="1"/>
    <col min="2" max="2" width="5.7109375" style="51" customWidth="1"/>
    <col min="3" max="3" width="39.28125" style="13" customWidth="1"/>
    <col min="4" max="4" width="9.7109375" style="73" customWidth="1"/>
    <col min="5" max="5" width="9.00390625" style="17" customWidth="1"/>
    <col min="6" max="6" width="39.140625" style="13" customWidth="1"/>
    <col min="7" max="7" width="29.140625" style="74" customWidth="1"/>
    <col min="8" max="8" width="23.57421875" style="13" customWidth="1"/>
    <col min="9" max="9" width="20.8515625" style="13" customWidth="1"/>
    <col min="10" max="10" width="30.8515625" style="14" customWidth="1"/>
    <col min="11" max="11" width="18.8515625" style="37" customWidth="1"/>
    <col min="12" max="12" width="22.140625" style="17" customWidth="1"/>
    <col min="13" max="14" width="22.140625" style="1" hidden="1" customWidth="1"/>
    <col min="15" max="15" width="20.8515625" style="51" customWidth="1"/>
    <col min="16" max="16" width="16.8515625" style="51" customWidth="1"/>
    <col min="17" max="17" width="18.421875" style="51" customWidth="1"/>
    <col min="18" max="18" width="15.8515625" style="51" customWidth="1"/>
    <col min="19" max="19" width="8.8515625" style="51" customWidth="1"/>
    <col min="20" max="20" width="14.8515625" style="51" customWidth="1"/>
    <col min="21" max="21" width="16.421875" style="51" customWidth="1"/>
    <col min="22" max="16384" width="8.8515625" style="51" customWidth="1"/>
  </cols>
  <sheetData>
    <row r="1" spans="2:14" s="14" customFormat="1" ht="24.6" customHeight="1">
      <c r="B1" s="105" t="s">
        <v>26</v>
      </c>
      <c r="C1" s="106"/>
      <c r="D1" s="17"/>
      <c r="E1" s="17"/>
      <c r="F1" s="13"/>
      <c r="G1" s="39"/>
      <c r="H1" s="40"/>
      <c r="I1" s="41"/>
      <c r="J1" s="41"/>
      <c r="K1" s="41"/>
      <c r="L1" s="17"/>
      <c r="M1" s="10"/>
      <c r="N1" s="10"/>
    </row>
    <row r="2" spans="3:18" s="14" customFormat="1" ht="18.75" customHeight="1">
      <c r="C2" s="13"/>
      <c r="D2" s="11"/>
      <c r="E2" s="12"/>
      <c r="F2" s="13"/>
      <c r="G2" s="109"/>
      <c r="H2" s="109"/>
      <c r="I2" s="109"/>
      <c r="J2" s="109"/>
      <c r="K2" s="109"/>
      <c r="L2" s="17"/>
      <c r="M2" s="10"/>
      <c r="N2" s="10"/>
      <c r="P2" s="104" t="s">
        <v>25</v>
      </c>
      <c r="Q2" s="104"/>
      <c r="R2" s="104"/>
    </row>
    <row r="3" spans="2:17" s="14" customFormat="1" ht="27.75" customHeight="1">
      <c r="B3" s="42"/>
      <c r="C3" s="43" t="s">
        <v>14</v>
      </c>
      <c r="D3" s="44"/>
      <c r="E3" s="44"/>
      <c r="F3" s="44"/>
      <c r="G3" s="108"/>
      <c r="H3" s="108"/>
      <c r="I3" s="108"/>
      <c r="J3" s="108"/>
      <c r="K3" s="108"/>
      <c r="L3" s="45"/>
      <c r="M3" s="83"/>
      <c r="N3" s="83"/>
      <c r="O3" s="46"/>
      <c r="P3" s="47"/>
      <c r="Q3" s="47"/>
    </row>
    <row r="4" spans="2:17" s="14" customFormat="1" ht="21" customHeight="1" thickBot="1">
      <c r="B4" s="48"/>
      <c r="C4" s="49" t="s">
        <v>4</v>
      </c>
      <c r="D4" s="44"/>
      <c r="E4" s="44"/>
      <c r="F4" s="44"/>
      <c r="G4" s="44"/>
      <c r="H4" s="47"/>
      <c r="I4" s="47"/>
      <c r="J4" s="47"/>
      <c r="K4" s="45"/>
      <c r="L4" s="45"/>
      <c r="M4" s="10"/>
      <c r="N4" s="10"/>
      <c r="O4" s="13"/>
      <c r="P4" s="47"/>
      <c r="Q4" s="47"/>
    </row>
    <row r="5" spans="2:16" s="14" customFormat="1" ht="42.75" customHeight="1" thickBot="1">
      <c r="B5" s="15"/>
      <c r="C5" s="16"/>
      <c r="D5" s="17"/>
      <c r="E5" s="17"/>
      <c r="F5" s="13"/>
      <c r="G5" s="18" t="s">
        <v>3</v>
      </c>
      <c r="H5" s="13"/>
      <c r="I5" s="13"/>
      <c r="J5" s="50"/>
      <c r="K5" s="37"/>
      <c r="L5" s="17"/>
      <c r="M5" s="84"/>
      <c r="N5" s="84"/>
      <c r="P5" s="18" t="s">
        <v>3</v>
      </c>
    </row>
    <row r="6" spans="2:18" s="14" customFormat="1" ht="94.5" customHeight="1" thickBot="1" thickTop="1">
      <c r="B6" s="27" t="s">
        <v>1</v>
      </c>
      <c r="C6" s="28" t="s">
        <v>27</v>
      </c>
      <c r="D6" s="28" t="s">
        <v>0</v>
      </c>
      <c r="E6" s="28" t="s">
        <v>28</v>
      </c>
      <c r="F6" s="28" t="s">
        <v>29</v>
      </c>
      <c r="G6" s="29" t="s">
        <v>2</v>
      </c>
      <c r="H6" s="28" t="s">
        <v>30</v>
      </c>
      <c r="I6" s="28" t="s">
        <v>31</v>
      </c>
      <c r="J6" s="28" t="s">
        <v>16</v>
      </c>
      <c r="K6" s="30" t="s">
        <v>32</v>
      </c>
      <c r="L6" s="28" t="s">
        <v>33</v>
      </c>
      <c r="M6" s="85" t="s">
        <v>15</v>
      </c>
      <c r="N6" s="85" t="s">
        <v>9</v>
      </c>
      <c r="O6" s="28" t="s">
        <v>10</v>
      </c>
      <c r="P6" s="31" t="s">
        <v>11</v>
      </c>
      <c r="Q6" s="31" t="s">
        <v>12</v>
      </c>
      <c r="R6" s="31" t="s">
        <v>13</v>
      </c>
    </row>
    <row r="7" spans="1:21" ht="120" customHeight="1">
      <c r="A7" s="51" t="s">
        <v>22</v>
      </c>
      <c r="B7" s="52">
        <v>1</v>
      </c>
      <c r="C7" s="53" t="s">
        <v>24</v>
      </c>
      <c r="D7" s="54">
        <v>4</v>
      </c>
      <c r="E7" s="55" t="s">
        <v>17</v>
      </c>
      <c r="F7" s="56" t="s">
        <v>43</v>
      </c>
      <c r="G7" s="32" t="s">
        <v>52</v>
      </c>
      <c r="H7" s="110" t="s">
        <v>23</v>
      </c>
      <c r="I7" s="110" t="s">
        <v>18</v>
      </c>
      <c r="J7" s="110" t="s">
        <v>19</v>
      </c>
      <c r="K7" s="110" t="s">
        <v>20</v>
      </c>
      <c r="L7" s="110" t="s">
        <v>21</v>
      </c>
      <c r="M7" s="86" t="e">
        <f>D7*#REF!</f>
        <v>#REF!</v>
      </c>
      <c r="N7" s="86">
        <f aca="true" t="shared" si="0" ref="N7:N16">D7*O7</f>
        <v>1100</v>
      </c>
      <c r="O7" s="33">
        <v>275</v>
      </c>
      <c r="P7" s="34">
        <v>131</v>
      </c>
      <c r="Q7" s="35">
        <f aca="true" t="shared" si="1" ref="Q7:Q16">D7*P7</f>
        <v>524</v>
      </c>
      <c r="R7" s="36" t="str">
        <f aca="true" t="shared" si="2" ref="R7:R16">IF(ISNUMBER(P7),IF(P7&gt;O7,"NEVYHOVUJE","VYHOVUJE")," ")</f>
        <v>VYHOVUJE</v>
      </c>
      <c r="T7" s="57"/>
      <c r="U7" s="57"/>
    </row>
    <row r="8" spans="2:21" ht="120" customHeight="1">
      <c r="B8" s="58">
        <v>2</v>
      </c>
      <c r="C8" s="59" t="s">
        <v>24</v>
      </c>
      <c r="D8" s="60">
        <v>3</v>
      </c>
      <c r="E8" s="61" t="s">
        <v>17</v>
      </c>
      <c r="F8" s="62" t="s">
        <v>42</v>
      </c>
      <c r="G8" s="4" t="s">
        <v>53</v>
      </c>
      <c r="H8" s="111"/>
      <c r="I8" s="111"/>
      <c r="J8" s="111"/>
      <c r="K8" s="111"/>
      <c r="L8" s="111"/>
      <c r="M8" s="87" t="e">
        <f>D8*#REF!</f>
        <v>#REF!</v>
      </c>
      <c r="N8" s="87">
        <f t="shared" si="0"/>
        <v>825</v>
      </c>
      <c r="O8" s="7">
        <v>275</v>
      </c>
      <c r="P8" s="5">
        <v>131</v>
      </c>
      <c r="Q8" s="6">
        <f t="shared" si="1"/>
        <v>393</v>
      </c>
      <c r="R8" s="24" t="str">
        <f t="shared" si="2"/>
        <v>VYHOVUJE</v>
      </c>
      <c r="T8" s="57"/>
      <c r="U8" s="57"/>
    </row>
    <row r="9" spans="2:21" ht="120" customHeight="1">
      <c r="B9" s="58">
        <v>3</v>
      </c>
      <c r="C9" s="59" t="s">
        <v>24</v>
      </c>
      <c r="D9" s="60">
        <v>4</v>
      </c>
      <c r="E9" s="61" t="s">
        <v>17</v>
      </c>
      <c r="F9" s="62" t="s">
        <v>41</v>
      </c>
      <c r="G9" s="4" t="s">
        <v>51</v>
      </c>
      <c r="H9" s="111"/>
      <c r="I9" s="111"/>
      <c r="J9" s="111"/>
      <c r="K9" s="111"/>
      <c r="L9" s="111"/>
      <c r="M9" s="87" t="e">
        <f>D9*#REF!</f>
        <v>#REF!</v>
      </c>
      <c r="N9" s="87">
        <f t="shared" si="0"/>
        <v>1100</v>
      </c>
      <c r="O9" s="7">
        <v>275</v>
      </c>
      <c r="P9" s="5">
        <v>131</v>
      </c>
      <c r="Q9" s="6">
        <f t="shared" si="1"/>
        <v>524</v>
      </c>
      <c r="R9" s="24" t="str">
        <f t="shared" si="2"/>
        <v>VYHOVUJE</v>
      </c>
      <c r="T9" s="57"/>
      <c r="U9" s="57"/>
    </row>
    <row r="10" spans="2:21" ht="120" customHeight="1">
      <c r="B10" s="58">
        <v>4</v>
      </c>
      <c r="C10" s="59" t="s">
        <v>24</v>
      </c>
      <c r="D10" s="60">
        <v>4</v>
      </c>
      <c r="E10" s="61" t="s">
        <v>17</v>
      </c>
      <c r="F10" s="62" t="s">
        <v>40</v>
      </c>
      <c r="G10" s="4" t="s">
        <v>49</v>
      </c>
      <c r="H10" s="111"/>
      <c r="I10" s="111"/>
      <c r="J10" s="111"/>
      <c r="K10" s="111"/>
      <c r="L10" s="111"/>
      <c r="M10" s="87" t="e">
        <f>D10*#REF!</f>
        <v>#REF!</v>
      </c>
      <c r="N10" s="87">
        <f t="shared" si="0"/>
        <v>1100</v>
      </c>
      <c r="O10" s="7">
        <v>275</v>
      </c>
      <c r="P10" s="5">
        <v>131</v>
      </c>
      <c r="Q10" s="6">
        <f t="shared" si="1"/>
        <v>524</v>
      </c>
      <c r="R10" s="24" t="str">
        <f t="shared" si="2"/>
        <v>VYHOVUJE</v>
      </c>
      <c r="T10" s="57"/>
      <c r="U10" s="57"/>
    </row>
    <row r="11" spans="2:21" ht="120" customHeight="1">
      <c r="B11" s="58">
        <v>5</v>
      </c>
      <c r="C11" s="59" t="s">
        <v>24</v>
      </c>
      <c r="D11" s="60">
        <v>3</v>
      </c>
      <c r="E11" s="61" t="s">
        <v>17</v>
      </c>
      <c r="F11" s="62" t="s">
        <v>39</v>
      </c>
      <c r="G11" s="4" t="s">
        <v>50</v>
      </c>
      <c r="H11" s="111"/>
      <c r="I11" s="111"/>
      <c r="J11" s="111"/>
      <c r="K11" s="111"/>
      <c r="L11" s="111"/>
      <c r="M11" s="87" t="e">
        <f>D11*#REF!</f>
        <v>#REF!</v>
      </c>
      <c r="N11" s="87">
        <f t="shared" si="0"/>
        <v>825</v>
      </c>
      <c r="O11" s="7">
        <v>275</v>
      </c>
      <c r="P11" s="5">
        <v>131</v>
      </c>
      <c r="Q11" s="6">
        <f t="shared" si="1"/>
        <v>393</v>
      </c>
      <c r="R11" s="24" t="str">
        <f t="shared" si="2"/>
        <v>VYHOVUJE</v>
      </c>
      <c r="T11" s="57"/>
      <c r="U11" s="57"/>
    </row>
    <row r="12" spans="2:21" ht="120" customHeight="1">
      <c r="B12" s="58">
        <v>6</v>
      </c>
      <c r="C12" s="59" t="s">
        <v>24</v>
      </c>
      <c r="D12" s="60">
        <v>3</v>
      </c>
      <c r="E12" s="61" t="s">
        <v>17</v>
      </c>
      <c r="F12" s="62" t="s">
        <v>38</v>
      </c>
      <c r="G12" s="4" t="s">
        <v>48</v>
      </c>
      <c r="H12" s="111"/>
      <c r="I12" s="111"/>
      <c r="J12" s="111"/>
      <c r="K12" s="111"/>
      <c r="L12" s="111"/>
      <c r="M12" s="87" t="e">
        <f>D12*#REF!</f>
        <v>#REF!</v>
      </c>
      <c r="N12" s="87">
        <f t="shared" si="0"/>
        <v>825</v>
      </c>
      <c r="O12" s="7">
        <v>275</v>
      </c>
      <c r="P12" s="5">
        <v>131</v>
      </c>
      <c r="Q12" s="6">
        <f t="shared" si="1"/>
        <v>393</v>
      </c>
      <c r="R12" s="24" t="str">
        <f t="shared" si="2"/>
        <v>VYHOVUJE</v>
      </c>
      <c r="T12" s="57"/>
      <c r="U12" s="57"/>
    </row>
    <row r="13" spans="2:21" ht="120" customHeight="1">
      <c r="B13" s="58">
        <v>7</v>
      </c>
      <c r="C13" s="59" t="s">
        <v>24</v>
      </c>
      <c r="D13" s="60">
        <v>3</v>
      </c>
      <c r="E13" s="61" t="s">
        <v>17</v>
      </c>
      <c r="F13" s="62" t="s">
        <v>37</v>
      </c>
      <c r="G13" s="4" t="s">
        <v>44</v>
      </c>
      <c r="H13" s="111"/>
      <c r="I13" s="111"/>
      <c r="J13" s="111"/>
      <c r="K13" s="111"/>
      <c r="L13" s="111"/>
      <c r="M13" s="87" t="e">
        <f>D13*#REF!</f>
        <v>#REF!</v>
      </c>
      <c r="N13" s="87">
        <f t="shared" si="0"/>
        <v>825</v>
      </c>
      <c r="O13" s="7">
        <v>275</v>
      </c>
      <c r="P13" s="5">
        <v>131</v>
      </c>
      <c r="Q13" s="6">
        <f t="shared" si="1"/>
        <v>393</v>
      </c>
      <c r="R13" s="24" t="str">
        <f t="shared" si="2"/>
        <v>VYHOVUJE</v>
      </c>
      <c r="T13" s="57"/>
      <c r="U13" s="57"/>
    </row>
    <row r="14" spans="2:21" ht="120" customHeight="1">
      <c r="B14" s="58">
        <v>8</v>
      </c>
      <c r="C14" s="59" t="s">
        <v>24</v>
      </c>
      <c r="D14" s="60">
        <v>4</v>
      </c>
      <c r="E14" s="61" t="s">
        <v>17</v>
      </c>
      <c r="F14" s="62" t="s">
        <v>36</v>
      </c>
      <c r="G14" s="4" t="s">
        <v>45</v>
      </c>
      <c r="H14" s="111"/>
      <c r="I14" s="111"/>
      <c r="J14" s="111"/>
      <c r="K14" s="111"/>
      <c r="L14" s="111"/>
      <c r="M14" s="87" t="e">
        <f>D14*#REF!</f>
        <v>#REF!</v>
      </c>
      <c r="N14" s="87">
        <f t="shared" si="0"/>
        <v>1100</v>
      </c>
      <c r="O14" s="7">
        <v>275</v>
      </c>
      <c r="P14" s="5">
        <v>131</v>
      </c>
      <c r="Q14" s="6">
        <f t="shared" si="1"/>
        <v>524</v>
      </c>
      <c r="R14" s="24" t="str">
        <f t="shared" si="2"/>
        <v>VYHOVUJE</v>
      </c>
      <c r="T14" s="57"/>
      <c r="U14" s="57"/>
    </row>
    <row r="15" spans="2:21" ht="120" customHeight="1">
      <c r="B15" s="58">
        <v>9</v>
      </c>
      <c r="C15" s="59" t="s">
        <v>24</v>
      </c>
      <c r="D15" s="60">
        <v>3</v>
      </c>
      <c r="E15" s="61" t="s">
        <v>17</v>
      </c>
      <c r="F15" s="62" t="s">
        <v>35</v>
      </c>
      <c r="G15" s="4" t="s">
        <v>46</v>
      </c>
      <c r="H15" s="111"/>
      <c r="I15" s="111"/>
      <c r="J15" s="111"/>
      <c r="K15" s="111"/>
      <c r="L15" s="111"/>
      <c r="M15" s="87" t="e">
        <f>D15*#REF!</f>
        <v>#REF!</v>
      </c>
      <c r="N15" s="87">
        <f t="shared" si="0"/>
        <v>825</v>
      </c>
      <c r="O15" s="7">
        <v>275</v>
      </c>
      <c r="P15" s="5">
        <v>131</v>
      </c>
      <c r="Q15" s="6">
        <f t="shared" si="1"/>
        <v>393</v>
      </c>
      <c r="R15" s="24" t="str">
        <f t="shared" si="2"/>
        <v>VYHOVUJE</v>
      </c>
      <c r="T15" s="57"/>
      <c r="U15" s="57"/>
    </row>
    <row r="16" spans="2:21" ht="120" customHeight="1" thickBot="1">
      <c r="B16" s="63">
        <v>10</v>
      </c>
      <c r="C16" s="64" t="s">
        <v>24</v>
      </c>
      <c r="D16" s="65">
        <v>4</v>
      </c>
      <c r="E16" s="66" t="s">
        <v>17</v>
      </c>
      <c r="F16" s="67" t="s">
        <v>34</v>
      </c>
      <c r="G16" s="25" t="s">
        <v>47</v>
      </c>
      <c r="H16" s="112"/>
      <c r="I16" s="112"/>
      <c r="J16" s="112"/>
      <c r="K16" s="112"/>
      <c r="L16" s="112"/>
      <c r="M16" s="88" t="e">
        <f>D16*#REF!</f>
        <v>#REF!</v>
      </c>
      <c r="N16" s="88">
        <f t="shared" si="0"/>
        <v>1100</v>
      </c>
      <c r="O16" s="8">
        <v>275</v>
      </c>
      <c r="P16" s="26">
        <v>131</v>
      </c>
      <c r="Q16" s="9">
        <f t="shared" si="1"/>
        <v>524</v>
      </c>
      <c r="R16" s="23" t="str">
        <f t="shared" si="2"/>
        <v>VYHOVUJE</v>
      </c>
      <c r="T16" s="57"/>
      <c r="U16" s="57"/>
    </row>
    <row r="17" spans="1:19" ht="13.5" customHeight="1" thickBot="1">
      <c r="A17" s="68"/>
      <c r="B17" s="68"/>
      <c r="C17" s="69"/>
      <c r="D17" s="68"/>
      <c r="E17" s="69"/>
      <c r="F17" s="69"/>
      <c r="G17" s="68"/>
      <c r="H17" s="69"/>
      <c r="I17" s="69"/>
      <c r="J17" s="69"/>
      <c r="L17" s="37"/>
      <c r="M17" s="89"/>
      <c r="N17" s="89"/>
      <c r="O17" s="68"/>
      <c r="P17" s="68"/>
      <c r="Q17" s="68"/>
      <c r="R17" s="68"/>
      <c r="S17" s="68"/>
    </row>
    <row r="18" spans="1:18" ht="60.75" customHeight="1" thickBot="1" thickTop="1">
      <c r="A18" s="70"/>
      <c r="B18" s="107" t="s">
        <v>6</v>
      </c>
      <c r="C18" s="107"/>
      <c r="D18" s="107"/>
      <c r="E18" s="107"/>
      <c r="F18" s="107"/>
      <c r="G18" s="107"/>
      <c r="H18" s="20"/>
      <c r="I18" s="20"/>
      <c r="J18" s="20"/>
      <c r="K18" s="71"/>
      <c r="L18" s="71"/>
      <c r="M18" s="90"/>
      <c r="N18" s="91"/>
      <c r="O18" s="19" t="s">
        <v>7</v>
      </c>
      <c r="P18" s="97" t="s">
        <v>8</v>
      </c>
      <c r="Q18" s="98"/>
      <c r="R18" s="99"/>
    </row>
    <row r="19" spans="1:21" ht="33" customHeight="1" thickBot="1" thickTop="1">
      <c r="A19" s="70"/>
      <c r="B19" s="100" t="s">
        <v>5</v>
      </c>
      <c r="C19" s="100"/>
      <c r="D19" s="100"/>
      <c r="E19" s="100"/>
      <c r="F19" s="100"/>
      <c r="G19" s="100"/>
      <c r="H19" s="72"/>
      <c r="K19" s="22"/>
      <c r="L19" s="22"/>
      <c r="M19" s="92"/>
      <c r="N19" s="93"/>
      <c r="O19" s="38">
        <f>SUM(N7:N16)</f>
        <v>9625</v>
      </c>
      <c r="P19" s="101">
        <f>SUM(Q7:Q16)</f>
        <v>4585</v>
      </c>
      <c r="Q19" s="102"/>
      <c r="R19" s="103"/>
      <c r="T19" s="57"/>
      <c r="U19" s="57"/>
    </row>
    <row r="20" spans="1:19" ht="39.75" customHeight="1" thickTop="1">
      <c r="A20" s="70"/>
      <c r="I20" s="21"/>
      <c r="J20" s="21"/>
      <c r="K20" s="22"/>
      <c r="L20" s="22"/>
      <c r="M20" s="94"/>
      <c r="N20" s="2"/>
      <c r="O20" s="75"/>
      <c r="P20" s="76"/>
      <c r="Q20" s="76"/>
      <c r="R20" s="76"/>
      <c r="S20" s="76"/>
    </row>
    <row r="21" spans="1:19" ht="19.9" customHeight="1">
      <c r="A21" s="70"/>
      <c r="K21" s="22"/>
      <c r="L21" s="22"/>
      <c r="M21" s="94"/>
      <c r="N21" s="2"/>
      <c r="O21" s="3"/>
      <c r="P21" s="3"/>
      <c r="Q21" s="3"/>
      <c r="R21" s="76"/>
      <c r="S21" s="76"/>
    </row>
    <row r="22" spans="1:19" ht="71.25" customHeight="1">
      <c r="A22" s="70"/>
      <c r="K22" s="22"/>
      <c r="L22" s="22"/>
      <c r="M22" s="94"/>
      <c r="N22" s="2"/>
      <c r="O22" s="3"/>
      <c r="P22" s="3"/>
      <c r="Q22" s="3"/>
      <c r="R22" s="76"/>
      <c r="S22" s="76"/>
    </row>
    <row r="23" spans="1:19" ht="36" customHeight="1">
      <c r="A23" s="70"/>
      <c r="K23" s="77"/>
      <c r="L23" s="77"/>
      <c r="M23" s="95"/>
      <c r="N23" s="95"/>
      <c r="O23" s="75"/>
      <c r="P23" s="76"/>
      <c r="Q23" s="76"/>
      <c r="R23" s="76"/>
      <c r="S23" s="76"/>
    </row>
    <row r="24" spans="1:19" ht="14.25" customHeight="1">
      <c r="A24" s="70"/>
      <c r="B24" s="76"/>
      <c r="C24" s="78"/>
      <c r="D24" s="79"/>
      <c r="E24" s="80"/>
      <c r="F24" s="78"/>
      <c r="G24" s="75"/>
      <c r="H24" s="78"/>
      <c r="I24" s="78"/>
      <c r="J24" s="81"/>
      <c r="K24" s="82"/>
      <c r="L24" s="82"/>
      <c r="M24" s="2"/>
      <c r="N24" s="2"/>
      <c r="O24" s="75"/>
      <c r="P24" s="76"/>
      <c r="Q24" s="76"/>
      <c r="R24" s="76"/>
      <c r="S24" s="76"/>
    </row>
    <row r="25" spans="1:19" ht="14.25" customHeight="1">
      <c r="A25" s="70"/>
      <c r="B25" s="76"/>
      <c r="C25" s="78"/>
      <c r="D25" s="79"/>
      <c r="E25" s="80"/>
      <c r="F25" s="78"/>
      <c r="G25" s="75"/>
      <c r="H25" s="78"/>
      <c r="I25" s="78"/>
      <c r="J25" s="81"/>
      <c r="K25" s="82"/>
      <c r="L25" s="82"/>
      <c r="M25" s="2"/>
      <c r="N25" s="2"/>
      <c r="O25" s="75"/>
      <c r="P25" s="76"/>
      <c r="Q25" s="76"/>
      <c r="R25" s="76"/>
      <c r="S25" s="76"/>
    </row>
    <row r="26" spans="1:19" ht="14.25" customHeight="1">
      <c r="A26" s="70"/>
      <c r="B26" s="76"/>
      <c r="C26" s="78"/>
      <c r="D26" s="79"/>
      <c r="E26" s="80"/>
      <c r="F26" s="78"/>
      <c r="G26" s="75"/>
      <c r="H26" s="78"/>
      <c r="I26" s="78"/>
      <c r="J26" s="81"/>
      <c r="K26" s="82"/>
      <c r="L26" s="82"/>
      <c r="M26" s="2"/>
      <c r="N26" s="2"/>
      <c r="O26" s="75"/>
      <c r="P26" s="76"/>
      <c r="Q26" s="76"/>
      <c r="R26" s="76"/>
      <c r="S26" s="76"/>
    </row>
    <row r="27" spans="1:19" ht="14.25" customHeight="1">
      <c r="A27" s="70"/>
      <c r="B27" s="76"/>
      <c r="C27" s="78"/>
      <c r="D27" s="79"/>
      <c r="E27" s="80"/>
      <c r="F27" s="78"/>
      <c r="G27" s="75"/>
      <c r="H27" s="78"/>
      <c r="I27" s="78"/>
      <c r="J27" s="81"/>
      <c r="K27" s="82"/>
      <c r="L27" s="82"/>
      <c r="M27" s="2"/>
      <c r="N27" s="2"/>
      <c r="O27" s="75"/>
      <c r="P27" s="76"/>
      <c r="Q27" s="76"/>
      <c r="R27" s="76"/>
      <c r="S27" s="76"/>
    </row>
    <row r="28" spans="3:14" ht="15">
      <c r="C28" s="14"/>
      <c r="D28" s="51"/>
      <c r="E28" s="14"/>
      <c r="F28" s="14"/>
      <c r="G28" s="51"/>
      <c r="H28" s="14"/>
      <c r="I28" s="14"/>
      <c r="L28" s="37"/>
      <c r="M28" s="96"/>
      <c r="N28" s="96"/>
    </row>
    <row r="29" spans="3:14" ht="15">
      <c r="C29" s="14"/>
      <c r="D29" s="51"/>
      <c r="E29" s="14"/>
      <c r="F29" s="14"/>
      <c r="G29" s="51"/>
      <c r="H29" s="14"/>
      <c r="I29" s="14"/>
      <c r="L29" s="37"/>
      <c r="M29" s="96"/>
      <c r="N29" s="96"/>
    </row>
    <row r="30" spans="3:14" ht="15">
      <c r="C30" s="14"/>
      <c r="D30" s="51"/>
      <c r="E30" s="14"/>
      <c r="F30" s="14"/>
      <c r="G30" s="51"/>
      <c r="H30" s="14"/>
      <c r="I30" s="14"/>
      <c r="L30" s="37"/>
      <c r="M30" s="96"/>
      <c r="N30" s="96"/>
    </row>
  </sheetData>
  <sheetProtection password="F79C" sheet="1" objects="1" scenarios="1" selectLockedCells="1"/>
  <mergeCells count="13">
    <mergeCell ref="P18:R18"/>
    <mergeCell ref="B19:G19"/>
    <mergeCell ref="P19:R19"/>
    <mergeCell ref="P2:R2"/>
    <mergeCell ref="B1:C1"/>
    <mergeCell ref="B18:G18"/>
    <mergeCell ref="G3:K3"/>
    <mergeCell ref="G2:K2"/>
    <mergeCell ref="I7:I16"/>
    <mergeCell ref="J7:J16"/>
    <mergeCell ref="K7:K16"/>
    <mergeCell ref="L7:L16"/>
    <mergeCell ref="H7:H16"/>
  </mergeCells>
  <conditionalFormatting sqref="B7:B16">
    <cfRule type="containsBlanks" priority="25" dxfId="0">
      <formula>LEN(TRIM(B7))=0</formula>
    </cfRule>
  </conditionalFormatting>
  <conditionalFormatting sqref="G7:G16">
    <cfRule type="containsBlanks" priority="23" dxfId="2">
      <formula>LEN(TRIM(G7))=0</formula>
    </cfRule>
    <cfRule type="notContainsBlanks" priority="24" dxfId="1">
      <formula>LEN(TRIM(G7))&gt;0</formula>
    </cfRule>
  </conditionalFormatting>
  <conditionalFormatting sqref="B7:B16">
    <cfRule type="cellIs" priority="20" dxfId="9" operator="greaterThanOrEqual">
      <formula>1</formula>
    </cfRule>
  </conditionalFormatting>
  <conditionalFormatting sqref="P9:P10 P12:P13 P15:P16 P7">
    <cfRule type="notContainsBlanks" priority="18" dxfId="4">
      <formula>LEN(TRIM(P7))&gt;0</formula>
    </cfRule>
    <cfRule type="containsBlanks" priority="19" dxfId="3">
      <formula>LEN(TRIM(P7))=0</formula>
    </cfRule>
  </conditionalFormatting>
  <conditionalFormatting sqref="R7:R16">
    <cfRule type="cellIs" priority="16" dxfId="6" operator="equal">
      <formula>"NEVYHOVUJE"</formula>
    </cfRule>
    <cfRule type="cellIs" priority="17" dxfId="5" operator="equal">
      <formula>"VYHOVUJE"</formula>
    </cfRule>
  </conditionalFormatting>
  <conditionalFormatting sqref="P8 P11 P14">
    <cfRule type="notContainsBlanks" priority="14" dxfId="4">
      <formula>LEN(TRIM(P8))&gt;0</formula>
    </cfRule>
    <cfRule type="containsBlanks" priority="15" dxfId="3">
      <formula>LEN(TRIM(P8))=0</formula>
    </cfRule>
  </conditionalFormatting>
  <conditionalFormatting sqref="B4">
    <cfRule type="containsBlanks" priority="6" dxfId="2">
      <formula>LEN(TRIM(B4))=0</formula>
    </cfRule>
    <cfRule type="notContainsBlanks" priority="7" dxfId="1">
      <formula>LEN(TRIM(B4))&gt;0</formula>
    </cfRule>
  </conditionalFormatting>
  <conditionalFormatting sqref="D7:D16">
    <cfRule type="containsBlanks" priority="5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16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0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uIpZh1Y0gfevpexlIklnD7X1I8U=</DigestValue>
    </Reference>
    <Reference URI="#idOfficeObject" Type="http://www.w3.org/2000/09/xmldsig#Object">
      <DigestMethod Algorithm="http://www.w3.org/2000/09/xmldsig#sha1"/>
      <DigestValue>J9iYbuNlZRtEU+4Y9pudGZ87Ul0=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ep8ePUKtj+mCA7yfxOtMs8WMBAY=</DigestValue>
    </Reference>
  </SignedInfo>
  <SignatureValue>bfbRjU597qoZcH74n8gFRJoxRwbDMGErsdTE0U16WtJpIIbZqlS2lu0g+ed9jBX6QQSc/503MIto
Q16s87dOTkrRyDPxxuRzdd0aCrSucIcfelluTix+dWLmaEoCLzYIRupxECH8aO6DvMidfBoSn+R5
gzi0CYnnWvOtlz7j+yY7FZOJ3LXRxWHG55MUaHRyDZ6Uj0pNRtTAE2JUYzux/08WdE5h2fV4btq8
pACaYZkp+Yfo5HVFWmegJd73K+1kBpmzrIweW5OpZ6n0CN1Duuu9BW58AHgpZgp6XNxmCHK+kMJC
SFh55jEX9RGBWYVVe/FKsnyDgmW9A5tsA5BhOQ==</SignatureValue>
  <KeyInfo>
    <X509Data>
      <X509Certificate>MIIGqjCCBZKgAwIBAgIDGzi9MA0GCSqGSIb3DQEBCwUAMF8xCzAJBgNVBAYTAkNaMSwwKgYDVQQK
DCPEjGVza8OhIHBvxaF0YSwgcy5wLiBbScSMIDQ3MTE0OTgzXTEiMCAGA1UEAxMZUG9zdFNpZ251
bSBRdWFsaWZpZWQgQ0EgMjAeFw0xNTA0MDgxMDAxNDFaFw0xNjA0MDcxMDAxNDFaMIGAMQswCQYD
VQQGEwJDWjEwMC4GA1UECgwnRkFMQ09OIC0gUk9LWUNBTlkgcy5yLm8uIFtJxIwgNDY4ODY2MTNd
MQowCAYDVQQLEwExMSEwHwYDVQQDDBhJbmcuIFZsYWRpbcOtciBQYXZsb3ZpxI0xEDAOBgNVBAUT
B1A0MDk3NjMwggEiMA0GCSqGSIb3DQEBAQUAA4IBDwAwggEKAoIBAQDbEQn8NhHmNeNXZieUR0ri
ElM1wIjHyalz9dmA/+97qvHiYGw333mu7CBsIArzro0715bTcEpR7rxi4PI+RG8wbnv95mx86qeC
QUDxIdCk8DPzHN93IreD+XjKpi0lawFx1Tlh8N2jU7wORrVZt34lNb3SNmwCjZRGor8HUb7AdTIk
jzdF+UcdI845ajcX5J9fyh7u21I524y1aAQfQQ7Y6Iel79YGvAzngzIulzu3EFLePVwRhAs55b5E
k5WArsvD5d4Af5ztqsbV0elYmzmvS41KxNFqmtcvhn/gRskLix4D3IBwCQhm2HkBwxVx7NlwM9rV
/2aFic69fMpSRuyBAgMBAAGjggNLMIIDRzBKBgNVHREEQzBBgRlmYWxjb25AZmFsY29uLXJva3lj
YW55LmN6oBkGCSsGAQQB3BkCAaAMEwoxNjkxNzUwOTE4oAkGA1UEDaACEwAwggEOBgNVHSAEggEF
MIIBATCB/gYJZ4EGAQQBB4IsMIHwMIHHBggrBgEFBQcCAjCBuhqBt1RlbnRvIGt2YWxpZmlrb3Zh
bnkgY2VydGlmaWthdCBieWwgdnlkYW4gcG9kbGUgemFrb25hIDIyNy8yMDAwU2IuIGEgbmF2YXpu
eWNoIHByZWRwaXN1Li9UaGlzIHF1YWxpZmllZCBjZXJ0aWZpY2F0ZSB3YXMgaXNzdWVkIGFjY29y
ZGluZyB0byBMYXcgTm8gMjI3LzIwMDBDb2xsLiBhbmQgcmVsYXRlZCByZWd1bGF0aW9uczAkBggr
BgEFBQcCARYYaHR0cDovL3d3dy5wb3N0c2lnbnVtLmN6MBgGCCsGAQUFBwEDBAwwCjAIBgYEAI5G
AQEwgcgGCCsGAQUFBwEBBIG7MIG4MDsGCCsGAQUFBzAChi9odHRwOi8vd3d3LnBvc3RzaWdudW0u
Y3ovY3J0L3BzcXVhbGlmaWVkY2EyLmNydDA8BggrBgEFBQcwAoYwaHR0cDovL3d3dzIucG9zdHNp
Z251bS5jei9jcnQvcHNxdWFsaWZpZWRjYTIuY3J0MDsGCCsGAQUFBzAChi9odHRwOi8vcG9zdHNp
Z251bS50dGMuY3ovY3J0L3BzcXVhbGlmaWVkY2EyLmNydDAOBgNVHQ8BAf8EBAMCBeAwHwYDVR0j
BBgwFoAUiehM34smOT7XJC4SDnrn5ifl1pcwgbEGA1UdHwSBqTCBpjA1oDOgMYYvaHR0cDovL3d3
dy5wb3N0c2lnbnVtLmN6L2NybC9wc3F1YWxpZmllZGNhMi5jcmwwNqA0oDKGMGh0dHA6Ly93d3cy
LnBvc3RzaWdudW0uY3ovY3JsL3BzcXVhbGlmaWVkY2EyLmNybDA1oDOgMYYvaHR0cDovL3Bvc3Rz
aWdudW0udHRjLmN6L2NybC9wc3F1YWxpZmllZGNhMi5jcmwwHQYDVR0OBBYEFCmbKpZ+QSwoVvY7
Ak0gJRe6rtNrMA0GCSqGSIb3DQEBCwUAA4IBAQCgbpNFugjt6z89loK+j+Ex/p5BIVJQd7cCdh7Q
x1TFceQFHCJFTQBA9yoYpiaCggTjxXimrqHFML2E6QXBXd27ZxowhwL5o4xQmS12SwiSFTD7MjYU
Re8ULv+xrcrERZSS7NHFOdqT/89muBFi/gbcm50rotCdq+Ki4GZPrQ/dje85JxIj24k4MOrrbzk0
p+AJ9PbnyT1jRWoHTqrHGPLxt0o92UQY8a0CyguVuU80afx83OsjtA0gL2xGR6BtUyNzIQUuoTRu
ZNG+1F1VJsFFXcJlGw/nmR690mO+djs2MQlC6It+kaNAAHGOhXlz+lvgQV1sKdjV819x3XFc0GzW
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8QMjLZ3/bqXRGFVQz5/dVHiAv7s=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iH3U6Ufa01jBJQrNpZ8KX+WvMAw=</DigestValue>
      </Reference>
      <Reference URI="/xl/styles.xml?ContentType=application/vnd.openxmlformats-officedocument.spreadsheetml.styles+xml">
        <DigestMethod Algorithm="http://www.w3.org/2000/09/xmldsig#sha1"/>
        <DigestValue>X1VwbRTZFrvE7X24M9EGw5xbiu8=</DigestValue>
      </Reference>
      <Reference URI="/xl/worksheets/sheet1.xml?ContentType=application/vnd.openxmlformats-officedocument.spreadsheetml.worksheet+xml">
        <DigestMethod Algorithm="http://www.w3.org/2000/09/xmldsig#sha1"/>
        <DigestValue>j1i9MEdcAlfXMDx77e5htrF4bhk=</DigestValue>
      </Reference>
      <Reference URI="/xl/sharedStrings.xml?ContentType=application/vnd.openxmlformats-officedocument.spreadsheetml.sharedStrings+xml">
        <DigestMethod Algorithm="http://www.w3.org/2000/09/xmldsig#sha1"/>
        <DigestValue>oxVZkMMtgL2xpewwg6BPDznLXZQ=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LB+qIxWKwENmG1aeOmoC94tPzHE=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2015-10-29T13:33:19Z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2015-10-29T13:33:19Z</xd:SigningTime>
          <xd:SigningCertificate>
            <xd:Cert>
              <xd:CertDigest>
                <DigestMethod Algorithm="http://www.w3.org/2000/09/xmldsig#sha1"/>
                <DigestValue>6fY0VumiFEfJQ3IIEqHH908IRN0=</DigestValue>
              </xd:CertDigest>
              <xd:IssuerSerial>
                <X509IssuerName>CN=PostSignum Qualified CA 2, O="Česká pošta, s.p. [IČ 47114983]", C=CZ</X509IssuerName>
                <X509SerialNumber>1783997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r0TEF1mXX1ALA3OU+XkbfVQ2rl0=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5k4Qnw+8eBTj/89huItRnn2b7iE=</DigestValue>
    </Reference>
  </SignedInfo>
  <SignatureValue>i81AosBRdbL0GKSsYtiRO6tidoT4P8vSxqcPl/6qS1eG2pW1M9YbXEsWGEPZjpgVPCqTIhLJ8yxr
U7qHRh+aGF2zroGLdbB6ofxqpJ3e46Ku4Zl0fwdzV8+fMQXs41yA1tIVFNFEGdVtIZUFEUrFVBsQ
fXh2ILfrGwvrb0lIGfGDfS/B3G4tvLZX2KZBe5Fx9YC+/8q+h4d5jz2nYdjMAsel3Cy9pgxAk7TV
lvntVCBoFJCqsVBQCXBC3aVaFzrL98yLQVbW4W+jAA8i8J6X1ftYp1V3vlx2osadMp/x2NrWTZQO
apg49/BCNAPSVh0ATjq0rRz74X5WuTnNH4MUxw==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8QMjLZ3/bqXRGFVQz5/dVHiAv7s=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iH3U6Ufa01jBJQrNpZ8KX+WvMAw=</DigestValue>
      </Reference>
      <Reference URI="/xl/styles.xml?ContentType=application/vnd.openxmlformats-officedocument.spreadsheetml.styles+xml">
        <DigestMethod Algorithm="http://www.w3.org/2000/09/xmldsig#sha1"/>
        <DigestValue>X1VwbRTZFrvE7X24M9EGw5xbiu8=</DigestValue>
      </Reference>
      <Reference URI="/xl/worksheets/sheet1.xml?ContentType=application/vnd.openxmlformats-officedocument.spreadsheetml.worksheet+xml">
        <DigestMethod Algorithm="http://www.w3.org/2000/09/xmldsig#sha1"/>
        <DigestValue>j1i9MEdcAlfXMDx77e5htrF4bhk=</DigestValue>
      </Reference>
      <Reference URI="/xl/sharedStrings.xml?ContentType=application/vnd.openxmlformats-officedocument.spreadsheetml.sharedStrings+xml">
        <DigestMethod Algorithm="http://www.w3.org/2000/09/xmldsig#sha1"/>
        <DigestValue>oxVZkMMtgL2xpewwg6BPDznLXZQ=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LB+qIxWKwENmG1aeOmoC94tPzHE=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2015-11-11T09:56:44Z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2015-11-11T09:56:44Z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Pokladna</cp:lastModifiedBy>
  <cp:lastPrinted>2015-10-07T05:53:36Z</cp:lastPrinted>
  <dcterms:created xsi:type="dcterms:W3CDTF">2014-03-05T12:43:32Z</dcterms:created>
  <dcterms:modified xsi:type="dcterms:W3CDTF">2015-10-29T13:33:19Z</dcterms:modified>
  <cp:category/>
  <cp:version/>
  <cp:contentType/>
  <cp:contentStatus/>
</cp:coreProperties>
</file>