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Tonery" sheetId="22" r:id="rId1"/>
    <sheet name="SOP_T" sheetId="43" r:id="rId2"/>
    <sheet name="CPV" sheetId="18" r:id="rId3"/>
  </sheets>
  <definedNames>
    <definedName name="_xlnm.Print_Area" localSheetId="0">'Tonery'!$A$1:$S$24</definedName>
  </definedNames>
  <calcPr calcId="145621"/>
</workbook>
</file>

<file path=xl/sharedStrings.xml><?xml version="1.0" encoding="utf-8"?>
<sst xmlns="http://schemas.openxmlformats.org/spreadsheetml/2006/main" count="131" uniqueCount="89">
  <si>
    <t>Množství</t>
  </si>
  <si>
    <t>Položka</t>
  </si>
  <si>
    <t>Obchodní název + typ</t>
  </si>
  <si>
    <t>30125000-1 - Části a příslušenství fotokopírovacích strojů</t>
  </si>
  <si>
    <t>30125100-2 - Zásobníky tonerů</t>
  </si>
  <si>
    <t>30125110-5 - Tonery pro laserové tiskárny/faxové přístroje</t>
  </si>
  <si>
    <t>30125120-8 - Tonery pro fotokopírovací stroje</t>
  </si>
  <si>
    <t>30125130-1 - Tonery pro střediska zpracování dat a výzkumná a dokumentační střediska</t>
  </si>
  <si>
    <t>Tonery (T)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</si>
  <si>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</si>
  <si>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</si>
  <si>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</si>
  <si>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</si>
  <si>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</si>
  <si>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</si>
  <si>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</si>
  <si>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</si>
  <si>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</si>
  <si>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</si>
  <si>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</si>
  <si>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</si>
  <si>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</si>
  <si>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</si>
  <si>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</si>
  <si>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</si>
  <si>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</t>
    </r>
    <r>
      <rPr>
        <b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 xml:space="preserve"> kalendářních dnů od od dojití výzvy k plnění smlouvy
- fakturace do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dnů ode dne dodání a převzetí Zboží
- splatnost faktury 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>kalendářních dnů ode dne jejího prokazatelného doručení Kupujícímu
- prodlení Prodávajícího s dodáním Zboží a splněním veškerých povinností oproti stanovenému termínu =&gt; povinnost  zaplatit smluvní pokutu ve výši</t>
    </r>
    <r>
      <rPr>
        <b/>
        <sz val="11"/>
        <rFont val="Calibri"/>
        <family val="2"/>
        <scheme val="minor"/>
      </rPr>
      <t xml:space="preserve"> 0,2 </t>
    </r>
    <r>
      <rPr>
        <sz val="11"/>
        <rFont val="Calibri"/>
        <family val="2"/>
        <scheme val="minor"/>
      </rPr>
      <t xml:space="preserve">% z celkové kupní ceny bez DPH za každý, byť i jen započatý den prodlení
-  nedodržení lhůty pro provedení záruční opravy nebo výměny vadného Zboží ve lhůtě podle článku 8.3 =&gt; oprávnění Kupujícího uplatňovat na Prodávajícím smluvní pokutu ve výši </t>
    </r>
    <r>
      <rPr>
        <b/>
        <sz val="11"/>
        <rFont val="Calibri"/>
        <family val="2"/>
        <scheme val="minor"/>
      </rPr>
      <t>0,05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
- prodlení Kupujícího s úhradou faktury =&gt; Prodávající je oprávněn uplatnit vůči Kupujícímu úrok z prodlení ve výši </t>
    </r>
    <r>
      <rPr>
        <b/>
        <sz val="11"/>
        <rFont val="Calibri"/>
        <family val="2"/>
        <scheme val="minor"/>
      </rPr>
      <t xml:space="preserve">0,05 </t>
    </r>
    <r>
      <rPr>
        <sz val="11"/>
        <rFont val="Calibri"/>
        <family val="2"/>
        <scheme val="minor"/>
      </rPr>
      <t xml:space="preserve">% z dlužné částky za každý, byť i jen započatý den prodlení s úhradou faktury
- záruka za Zboží = </t>
    </r>
    <r>
      <rPr>
        <b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
- nástup Prodávajícího k odstraňení reklamované vady ve lhůtě nejpozději do </t>
    </r>
    <r>
      <rPr>
        <b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 xml:space="preserve"> hodin (možno stanovit delší lhůtu) od nahlášení závady Kupujícím Prodávajícímu
- prodávající provede záruční opravy na vlastní náklady bezodkladně, nejpozději do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kalendářních dnů od nahlášení vady Kupujícím, není-li smluvními stranami stanoveno jinak
- prodávající se zavazuje pro účely odstranění reklamovaných vad zajistit servis Zboží po celou dobu trvání záruční lhůty</t>
    </r>
  </si>
  <si>
    <t xml:space="preserve">Originální nebo kompatibilní toner spňující certifikát STMC. Minimální výtěžnost při 5% pokrytí 6000 stran.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</si>
  <si>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</si>
  <si>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rPr>
        <sz val="11"/>
        <rFont val="Calibri"/>
        <family val="2"/>
        <scheme val="minor"/>
      </rPr>
      <t>Toner do tiskárny OKI B401 - černý</t>
    </r>
    <r>
      <rPr>
        <sz val="11"/>
        <color rgb="FFFF0000"/>
        <rFont val="Calibri"/>
        <family val="2"/>
        <scheme val="minor"/>
      </rPr>
      <t xml:space="preserve">  </t>
    </r>
  </si>
  <si>
    <t>ks</t>
  </si>
  <si>
    <t>Originální toner black/44992402, výtěžnost 2500 stran</t>
  </si>
  <si>
    <r>
      <rPr>
        <sz val="11"/>
        <rFont val="Calibri"/>
        <family val="2"/>
        <scheme val="minor"/>
      </rPr>
      <t>Toner do tiskárny OKI MC562W - černý</t>
    </r>
    <r>
      <rPr>
        <sz val="11"/>
        <color rgb="FFFF0000"/>
        <rFont val="Calibri"/>
        <family val="2"/>
        <scheme val="minor"/>
      </rPr>
      <t xml:space="preserve">  </t>
    </r>
  </si>
  <si>
    <r>
      <rPr>
        <sz val="11"/>
        <rFont val="Calibri"/>
        <family val="2"/>
        <scheme val="minor"/>
      </rPr>
      <t>Toner do tiskárny HP  C285 - černý</t>
    </r>
    <r>
      <rPr>
        <sz val="11"/>
        <color rgb="FFFF0000"/>
        <rFont val="Calibri"/>
        <family val="2"/>
        <scheme val="minor"/>
      </rPr>
      <t xml:space="preserve">  </t>
    </r>
  </si>
  <si>
    <t>ANO</t>
  </si>
  <si>
    <t>Podpora studentské vědecké činnosti v oblasti materiálového inženýrství, No.SGS-2013-028</t>
  </si>
  <si>
    <t>ZČU v Plzni, Univerzitní 8, 306 14 Plzeň, FS, UK111</t>
  </si>
  <si>
    <t>VCTT - P.Krotáková, 37763 8051</t>
  </si>
  <si>
    <t>Originální toner - černý. Black/44973508/ výtěžnost 7000 stran.</t>
  </si>
  <si>
    <t>KSA Vlasáková 377635303</t>
  </si>
  <si>
    <t>Sedláčkova 15,Plzeň</t>
  </si>
  <si>
    <t>Odpadní nádobka k  DC 2435</t>
  </si>
  <si>
    <t xml:space="preserve">Originální nebo kompatibilní toner spňující certifikát STMC. Minimální výtěžnost při 5% pokrytí 2000 stran. </t>
  </si>
  <si>
    <t>Kyocera TK-400, originální toner pro FS-6020 (10000s)</t>
  </si>
  <si>
    <t>Univerzitní 22,Plzeń</t>
  </si>
  <si>
    <t>Toner kompatibilní CC531 A azurový do HP CP 2025</t>
  </si>
  <si>
    <t>Toner kompatibilní CC532A žlutý do HP CP 2025</t>
  </si>
  <si>
    <t>samostatná faktura</t>
  </si>
  <si>
    <t>Toner do kopírky Minolta BIZHUB 283 - černý</t>
  </si>
  <si>
    <t>Toner do kopírky DCC 2935 - černý</t>
  </si>
  <si>
    <t>SGS-2014-011</t>
  </si>
  <si>
    <t>NE</t>
  </si>
  <si>
    <t>Originální černý toner Minolta TN 217-A202051. Životnost je cca 17500 stran A4.</t>
  </si>
  <si>
    <t>Toner do kopírky DCC 2935- yellow</t>
  </si>
  <si>
    <t>Triumph Adler originální tonerová kazeta žlutá.</t>
  </si>
  <si>
    <t>Triumph Adler originální tonerová kazeta  - černá.</t>
  </si>
  <si>
    <t>Toner do kopírky EPSON STYLUS SX525WD - černý</t>
  </si>
  <si>
    <t>Originální černá náplň do tiskárny Epson Stylus SX525WD.</t>
  </si>
  <si>
    <t>Toner do kopírky DCC 2935- magenta</t>
  </si>
  <si>
    <t>Toner do kopírky DCC 2935- cyan</t>
  </si>
  <si>
    <t>Triumph Adler originální tonerová kazeta  - purpurová.</t>
  </si>
  <si>
    <t>Triumph Adler originální tonerová kazeta  - cyan.</t>
  </si>
  <si>
    <t xml:space="preserve"> Originální nebo kompatibilní toner spňující certifikát STMC. Minimální výtěžnost při 5% pokrytí 12000 stran. </t>
  </si>
  <si>
    <t>Toner OKI C5600dn žlutý (Y-yellow)</t>
  </si>
  <si>
    <t xml:space="preserve">Toner OKI B431DN černý /44917602 </t>
  </si>
  <si>
    <t>Toner Triumph Adler 613510015 (DC 2435/2445</t>
  </si>
  <si>
    <t>Jungmannova 1-3, 3 NP,
Plzeň</t>
  </si>
  <si>
    <t>DFST - pí Svatošová,
tel:377 63 8001</t>
  </si>
  <si>
    <t>M. Kollerová, 
724 036 397</t>
  </si>
  <si>
    <t>M. Kollerová,
 724 036 397</t>
  </si>
  <si>
    <t>Originální toner nebo kompatibilní toner splňující mezinárodně uznávaný standard STMC .Výtěžnost 1600 stran při 5% pokrytí.</t>
  </si>
  <si>
    <t>Priloha_1_KS_technicka_specifikace_T-021-2015</t>
  </si>
  <si>
    <t>Tonery - 021 - 2015</t>
  </si>
  <si>
    <t>Odpadní nadobka k tiskárně Triumph - Adler DC 2435</t>
  </si>
  <si>
    <t>Originální toner Triumph Adler 613510015 (DC 2435/2445), výtěžnost 35 000 stran, barva černá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</si>
  <si>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</si>
  <si>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</si>
  <si>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</si>
  <si>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</si>
  <si>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</si>
  <si>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</si>
  <si>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>Originální toner black OKI 44992402, výtěžnost 2500 stran</t>
  </si>
  <si>
    <t>Originální toner - černý. Black OKI 44973508/ výtěžnost 7000 stran.</t>
  </si>
  <si>
    <t>Printline kompatibilní toner s HP CE285A černý (DH-285A)</t>
  </si>
  <si>
    <t xml:space="preserve">
Printline kompatibilní toner s OKI 43381905 žlutá (DO-43381905)</t>
  </si>
  <si>
    <t>Printline kompatibilní toner s OKI 44917602 černá (DO-44917602)</t>
  </si>
  <si>
    <t>Kyocera toner TK-400 pro FS-6020 - 10 000 stran, černý</t>
  </si>
  <si>
    <t>PRINTLINE náhrada HP CC531A azurový</t>
  </si>
  <si>
    <t>PRINTLINE náhrada HP CC532A žlutý</t>
  </si>
  <si>
    <t>EPSON cartridge T1291 černá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</si>
</sst>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</cellStyleXfs>
  <cellXfs count="142">
    <xf numFmtId="0" fontId="0" fillId="0" borderId="0" xfId="0"/>
    <xf numFmtId="0" fontId="0" fillId="0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13" fillId="0" borderId="2" xfId="0" applyFont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6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15" fillId="0" borderId="0" xfId="0" applyFont="1" applyAlignment="1">
      <alignment horizontal="justify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9" fillId="0" borderId="0" xfId="0" applyNumberFormat="1" applyFont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4" borderId="8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6" borderId="9" xfId="0" applyNumberFormat="1" applyFont="1" applyFill="1" applyBorder="1" applyAlignment="1" applyProtection="1">
      <alignment horizontal="center" vertical="center" wrapText="1"/>
      <protection/>
    </xf>
    <xf numFmtId="0" fontId="3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6" borderId="9" xfId="0" applyNumberFormat="1" applyFont="1" applyFill="1" applyBorder="1" applyAlignment="1" applyProtection="1">
      <alignment horizontal="center" vertical="center" wrapText="1"/>
      <protection/>
    </xf>
    <xf numFmtId="0" fontId="3" fillId="7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6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4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4" borderId="4" xfId="0" applyNumberFormat="1" applyFill="1" applyBorder="1" applyAlignment="1" applyProtection="1">
      <alignment horizontal="right" vertical="center" indent="1"/>
      <protection locked="0"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3" fillId="6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top" wrapText="1"/>
      <protection/>
    </xf>
    <xf numFmtId="0" fontId="5" fillId="8" borderId="0" xfId="0" applyNumberFormat="1" applyFont="1" applyFill="1" applyAlignment="1" applyProtection="1">
      <alignment vertical="center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top" wrapText="1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/>
      <protection/>
    </xf>
    <xf numFmtId="0" fontId="6" fillId="4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Protection="1">
      <protection/>
    </xf>
    <xf numFmtId="3" fontId="0" fillId="5" borderId="11" xfId="0" applyNumberFormat="1" applyFill="1" applyBorder="1" applyAlignment="1" applyProtection="1">
      <alignment horizontal="center" vertical="center" wrapText="1"/>
      <protection/>
    </xf>
    <xf numFmtId="0" fontId="9" fillId="3" borderId="4" xfId="0" applyNumberFormat="1" applyFont="1" applyFill="1" applyBorder="1" applyAlignment="1" applyProtection="1">
      <alignment horizontal="left" vertical="center" wrapText="1" shrinkToFi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9" fillId="3" borderId="5" xfId="0" applyNumberFormat="1" applyFont="1" applyFill="1" applyBorder="1" applyAlignment="1" applyProtection="1">
      <alignment horizontal="left" vertical="center" wrapText="1" shrinkToFit="1"/>
      <protection/>
    </xf>
    <xf numFmtId="3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horizontal="center" vertical="center" wrapText="1"/>
      <protection/>
    </xf>
    <xf numFmtId="3" fontId="0" fillId="5" borderId="13" xfId="0" applyNumberFormat="1" applyFill="1" applyBorder="1" applyAlignment="1" applyProtection="1">
      <alignment horizontal="center" vertical="center" wrapText="1"/>
      <protection/>
    </xf>
    <xf numFmtId="0" fontId="9" fillId="3" borderId="6" xfId="0" applyNumberFormat="1" applyFont="1" applyFill="1" applyBorder="1" applyAlignment="1" applyProtection="1">
      <alignment horizontal="left" vertical="center" wrapText="1" shrinkToFit="1"/>
      <protection/>
    </xf>
    <xf numFmtId="3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ont="1" applyFill="1" applyBorder="1" applyAlignment="1" applyProtection="1">
      <alignment horizontal="left" vertical="center" wrapText="1"/>
      <protection/>
    </xf>
    <xf numFmtId="49" fontId="0" fillId="3" borderId="4" xfId="0" applyNumberFormat="1" applyFont="1" applyFill="1" applyBorder="1" applyAlignment="1" applyProtection="1">
      <alignment horizontal="left" vertical="center" wrapText="1"/>
      <protection/>
    </xf>
    <xf numFmtId="49" fontId="0" fillId="3" borderId="5" xfId="0" applyNumberFormat="1" applyFont="1" applyFill="1" applyBorder="1" applyAlignment="1" applyProtection="1">
      <alignment horizontal="left" vertical="center" wrapText="1"/>
      <protection/>
    </xf>
    <xf numFmtId="0" fontId="0" fillId="3" borderId="5" xfId="0" applyNumberFormat="1" applyFont="1" applyFill="1" applyBorder="1" applyAlignment="1" applyProtection="1">
      <alignment horizontal="center" vertical="center" wrapText="1"/>
      <protection/>
    </xf>
    <xf numFmtId="1" fontId="0" fillId="3" borderId="5" xfId="0" applyNumberFormat="1" applyFont="1" applyFill="1" applyBorder="1" applyAlignment="1" applyProtection="1">
      <alignment horizontal="center" vertical="top" wrapText="1"/>
      <protection/>
    </xf>
    <xf numFmtId="0" fontId="0" fillId="3" borderId="6" xfId="0" applyNumberFormat="1" applyFont="1" applyFill="1" applyBorder="1" applyAlignment="1" applyProtection="1">
      <alignment horizontal="center" vertical="center" wrapText="1"/>
      <protection/>
    </xf>
    <xf numFmtId="1" fontId="0" fillId="3" borderId="6" xfId="0" applyNumberFormat="1" applyFont="1" applyFill="1" applyBorder="1" applyAlignment="1" applyProtection="1">
      <alignment horizontal="center" vertical="top" wrapText="1"/>
      <protection/>
    </xf>
    <xf numFmtId="0" fontId="4" fillId="3" borderId="9" xfId="0" applyNumberFormat="1" applyFont="1" applyFill="1" applyBorder="1" applyAlignment="1" applyProtection="1">
      <alignment horizontal="left" vertical="center" wrapText="1" shrinkToFit="1"/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ont="1" applyFill="1" applyBorder="1" applyAlignment="1" applyProtection="1">
      <alignment horizontal="left" vertical="center" wrapText="1"/>
      <protection/>
    </xf>
    <xf numFmtId="0" fontId="0" fillId="3" borderId="9" xfId="0" applyFill="1" applyBorder="1" applyAlignment="1" applyProtection="1">
      <alignment horizontal="center" vertical="center" wrapText="1"/>
      <protection/>
    </xf>
    <xf numFmtId="3" fontId="0" fillId="5" borderId="1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horizontal="left" vertical="center" wrapText="1"/>
      <protection/>
    </xf>
    <xf numFmtId="0" fontId="0" fillId="3" borderId="4" xfId="0" applyNumberFormat="1" applyFill="1" applyBorder="1" applyAlignment="1" applyProtection="1">
      <alignment horizontal="left" vertical="top" wrapText="1"/>
      <protection/>
    </xf>
    <xf numFmtId="0" fontId="0" fillId="3" borderId="5" xfId="0" applyNumberFormat="1" applyFill="1" applyBorder="1" applyAlignment="1" applyProtection="1">
      <alignment horizontal="left" vertical="center" wrapText="1"/>
      <protection/>
    </xf>
    <xf numFmtId="0" fontId="0" fillId="3" borderId="5" xfId="0" applyNumberFormat="1" applyFill="1" applyBorder="1" applyAlignment="1" applyProtection="1">
      <alignment horizontal="left" vertical="top" wrapText="1"/>
      <protection/>
    </xf>
    <xf numFmtId="0" fontId="0" fillId="3" borderId="6" xfId="0" applyNumberFormat="1" applyFill="1" applyBorder="1" applyAlignment="1" applyProtection="1">
      <alignment horizontal="left" vertical="center" wrapText="1"/>
      <protection/>
    </xf>
    <xf numFmtId="0" fontId="0" fillId="3" borderId="6" xfId="0" applyNumberForma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9" fontId="0" fillId="3" borderId="5" xfId="0" applyNumberFormat="1" applyFill="1" applyBorder="1" applyAlignment="1" applyProtection="1">
      <alignment horizontal="left" vertical="center" wrapText="1"/>
      <protection/>
    </xf>
    <xf numFmtId="0" fontId="0" fillId="3" borderId="6" xfId="0" applyFill="1" applyBorder="1" applyAlignment="1" applyProtection="1">
      <alignment horizontal="left" vertical="center" wrapText="1"/>
      <protection/>
    </xf>
    <xf numFmtId="0" fontId="0" fillId="2" borderId="1" xfId="21" applyNumberFormat="1" applyFont="1" applyAlignment="1" applyProtection="1">
      <alignment horizontal="left" vertical="center" wrapText="1"/>
      <protection/>
    </xf>
    <xf numFmtId="0" fontId="0" fillId="2" borderId="1" xfId="21" applyNumberFormat="1" applyFont="1" applyAlignment="1" applyProtection="1">
      <alignment horizontal="left" vertical="top" wrapText="1"/>
      <protection/>
    </xf>
    <xf numFmtId="49" fontId="0" fillId="2" borderId="1" xfId="21" applyNumberFormat="1" applyFont="1" applyAlignment="1" applyProtection="1">
      <alignment horizontal="left" vertical="center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vertical="center" wrapText="1"/>
      <protection/>
    </xf>
    <xf numFmtId="0" fontId="0" fillId="0" borderId="1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5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3" borderId="16" xfId="0" applyNumberFormat="1" applyFill="1" applyBorder="1" applyAlignment="1" applyProtection="1">
      <alignment horizontal="center" vertical="center" wrapText="1"/>
      <protection/>
    </xf>
    <xf numFmtId="0" fontId="0" fillId="3" borderId="17" xfId="0" applyNumberFormat="1" applyFill="1" applyBorder="1" applyAlignment="1" applyProtection="1">
      <alignment horizontal="center" vertical="center" wrapText="1"/>
      <protection/>
    </xf>
    <xf numFmtId="0" fontId="0" fillId="3" borderId="18" xfId="0" applyNumberFormat="1" applyFill="1" applyBorder="1" applyAlignment="1" applyProtection="1">
      <alignment horizontal="center" vertical="center" wrapText="1"/>
      <protection/>
    </xf>
    <xf numFmtId="0" fontId="2" fillId="5" borderId="0" xfId="0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Poznámka" xfId="21"/>
  </cellStyles>
  <dxfs count="33"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443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29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443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180975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180975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180975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180975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180975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180975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4430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4430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28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29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30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32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27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27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27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27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27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27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27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85725</xdr:colOff>
      <xdr:row>24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32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25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64300" y="1460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392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3925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3925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26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646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609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19</xdr:col>
      <xdr:colOff>0</xdr:colOff>
      <xdr:row>5</xdr:row>
      <xdr:rowOff>0</xdr:rowOff>
    </xdr:from>
    <xdr:ext cx="190500" cy="190500"/>
    <xdr:pic>
      <xdr:nvPicPr>
        <xdr:cNvPr id="3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90500"/>
    <xdr:pic>
      <xdr:nvPicPr>
        <xdr:cNvPr id="3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1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90500"/>
    <xdr:pic>
      <xdr:nvPicPr>
        <xdr:cNvPr id="31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90500"/>
    <xdr:pic>
      <xdr:nvPicPr>
        <xdr:cNvPr id="31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90500"/>
    <xdr:pic>
      <xdr:nvPicPr>
        <xdr:cNvPr id="31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95250" cy="180975"/>
    <xdr:pic>
      <xdr:nvPicPr>
        <xdr:cNvPr id="3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771525"/>
    <xdr:pic>
      <xdr:nvPicPr>
        <xdr:cNvPr id="32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2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52450"/>
    <xdr:pic>
      <xdr:nvPicPr>
        <xdr:cNvPr id="32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771525"/>
    <xdr:pic>
      <xdr:nvPicPr>
        <xdr:cNvPr id="32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2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52450"/>
    <xdr:pic>
      <xdr:nvPicPr>
        <xdr:cNvPr id="32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25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52450"/>
    <xdr:pic>
      <xdr:nvPicPr>
        <xdr:cNvPr id="3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771525"/>
    <xdr:pic>
      <xdr:nvPicPr>
        <xdr:cNvPr id="3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52450"/>
    <xdr:pic>
      <xdr:nvPicPr>
        <xdr:cNvPr id="3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52450"/>
    <xdr:pic>
      <xdr:nvPicPr>
        <xdr:cNvPr id="3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771525"/>
    <xdr:pic>
      <xdr:nvPicPr>
        <xdr:cNvPr id="3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771525"/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52450"/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3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80975"/>
    <xdr:pic>
      <xdr:nvPicPr>
        <xdr:cNvPr id="3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771525"/>
    <xdr:pic>
      <xdr:nvPicPr>
        <xdr:cNvPr id="33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3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52450"/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90500"/>
    <xdr:pic>
      <xdr:nvPicPr>
        <xdr:cNvPr id="3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90500"/>
    <xdr:pic>
      <xdr:nvPicPr>
        <xdr:cNvPr id="3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190500"/>
    <xdr:pic>
      <xdr:nvPicPr>
        <xdr:cNvPr id="3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561975"/>
    <xdr:pic>
      <xdr:nvPicPr>
        <xdr:cNvPr id="3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</xdr:row>
      <xdr:rowOff>0</xdr:rowOff>
    </xdr:from>
    <xdr:ext cx="190500" cy="361950"/>
    <xdr:pic>
      <xdr:nvPicPr>
        <xdr:cNvPr id="3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60075" y="273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180975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180975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180975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180975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126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180975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138</xdr:row>
      <xdr:rowOff>180975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139</xdr:row>
      <xdr:rowOff>180975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144</xdr:row>
      <xdr:rowOff>180975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145</xdr:row>
      <xdr:rowOff>180975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148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150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180975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180975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180975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2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2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2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2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2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2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2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2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2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2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2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2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3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3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3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3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3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3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3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3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3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3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3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3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3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3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3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3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3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3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3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3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3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3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3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3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3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3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3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3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3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3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3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3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3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3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3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3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3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3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3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4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4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4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4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4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4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4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4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4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4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4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4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4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4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4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4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4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4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4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4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4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4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4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4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4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4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4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4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4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4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4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4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4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5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8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5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60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60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6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6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60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0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60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6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0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6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61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1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1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1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6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6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6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6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2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2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6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2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6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62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62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63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3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3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2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72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72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72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73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73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7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74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74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9525</xdr:rowOff>
    </xdr:to>
    <xdr:pic>
      <xdr:nvPicPr>
        <xdr:cNvPr id="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9525</xdr:rowOff>
    </xdr:to>
    <xdr:pic>
      <xdr:nvPicPr>
        <xdr:cNvPr id="7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7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7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9525</xdr:rowOff>
    </xdr:to>
    <xdr:pic>
      <xdr:nvPicPr>
        <xdr:cNvPr id="7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7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9525</xdr:rowOff>
    </xdr:to>
    <xdr:pic>
      <xdr:nvPicPr>
        <xdr:cNvPr id="7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52</xdr:row>
      <xdr:rowOff>9525</xdr:rowOff>
    </xdr:to>
    <xdr:pic>
      <xdr:nvPicPr>
        <xdr:cNvPr id="7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9525</xdr:rowOff>
    </xdr:to>
    <xdr:pic>
      <xdr:nvPicPr>
        <xdr:cNvPr id="7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9525</xdr:rowOff>
    </xdr:to>
    <xdr:pic>
      <xdr:nvPicPr>
        <xdr:cNvPr id="7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9525</xdr:rowOff>
    </xdr:to>
    <xdr:pic>
      <xdr:nvPicPr>
        <xdr:cNvPr id="7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9525</xdr:rowOff>
    </xdr:to>
    <xdr:pic>
      <xdr:nvPicPr>
        <xdr:cNvPr id="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7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9525</xdr:rowOff>
    </xdr:to>
    <xdr:pic>
      <xdr:nvPicPr>
        <xdr:cNvPr id="7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7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9525</xdr:rowOff>
    </xdr:to>
    <xdr:pic>
      <xdr:nvPicPr>
        <xdr:cNvPr id="7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65</xdr:row>
      <xdr:rowOff>9525</xdr:rowOff>
    </xdr:to>
    <xdr:pic>
      <xdr:nvPicPr>
        <xdr:cNvPr id="7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9525</xdr:rowOff>
    </xdr:to>
    <xdr:pic>
      <xdr:nvPicPr>
        <xdr:cNvPr id="7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9525</xdr:rowOff>
    </xdr:to>
    <xdr:pic>
      <xdr:nvPicPr>
        <xdr:cNvPr id="7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9525</xdr:rowOff>
    </xdr:to>
    <xdr:pic>
      <xdr:nvPicPr>
        <xdr:cNvPr id="7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9525</xdr:rowOff>
    </xdr:to>
    <xdr:pic>
      <xdr:nvPicPr>
        <xdr:cNvPr id="7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9525</xdr:rowOff>
    </xdr:to>
    <xdr:pic>
      <xdr:nvPicPr>
        <xdr:cNvPr id="8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9525</xdr:rowOff>
    </xdr:to>
    <xdr:pic>
      <xdr:nvPicPr>
        <xdr:cNvPr id="8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9525</xdr:rowOff>
    </xdr:to>
    <xdr:pic>
      <xdr:nvPicPr>
        <xdr:cNvPr id="8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9525</xdr:rowOff>
    </xdr:to>
    <xdr:pic>
      <xdr:nvPicPr>
        <xdr:cNvPr id="8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9525</xdr:rowOff>
    </xdr:to>
    <xdr:pic>
      <xdr:nvPicPr>
        <xdr:cNvPr id="8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79</xdr:row>
      <xdr:rowOff>9525</xdr:rowOff>
    </xdr:to>
    <xdr:pic>
      <xdr:nvPicPr>
        <xdr:cNvPr id="8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9525</xdr:rowOff>
    </xdr:to>
    <xdr:pic>
      <xdr:nvPicPr>
        <xdr:cNvPr id="8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9525</xdr:rowOff>
    </xdr:to>
    <xdr:pic>
      <xdr:nvPicPr>
        <xdr:cNvPr id="8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9525</xdr:rowOff>
    </xdr:to>
    <xdr:pic>
      <xdr:nvPicPr>
        <xdr:cNvPr id="8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9525</xdr:rowOff>
    </xdr:to>
    <xdr:pic>
      <xdr:nvPicPr>
        <xdr:cNvPr id="8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9525</xdr:rowOff>
    </xdr:to>
    <xdr:pic>
      <xdr:nvPicPr>
        <xdr:cNvPr id="8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9525</xdr:rowOff>
    </xdr:to>
    <xdr:pic>
      <xdr:nvPicPr>
        <xdr:cNvPr id="8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190500</xdr:colOff>
      <xdr:row>87</xdr:row>
      <xdr:rowOff>9525</xdr:rowOff>
    </xdr:to>
    <xdr:pic>
      <xdr:nvPicPr>
        <xdr:cNvPr id="8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8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9525</xdr:rowOff>
    </xdr:to>
    <xdr:pic>
      <xdr:nvPicPr>
        <xdr:cNvPr id="8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9525</xdr:rowOff>
    </xdr:to>
    <xdr:pic>
      <xdr:nvPicPr>
        <xdr:cNvPr id="8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9525</xdr:rowOff>
    </xdr:to>
    <xdr:pic>
      <xdr:nvPicPr>
        <xdr:cNvPr id="8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9525</xdr:rowOff>
    </xdr:to>
    <xdr:pic>
      <xdr:nvPicPr>
        <xdr:cNvPr id="8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8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9525</xdr:rowOff>
    </xdr:to>
    <xdr:pic>
      <xdr:nvPicPr>
        <xdr:cNvPr id="8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9525</xdr:rowOff>
    </xdr:to>
    <xdr:pic>
      <xdr:nvPicPr>
        <xdr:cNvPr id="8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8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9525</xdr:rowOff>
    </xdr:to>
    <xdr:pic>
      <xdr:nvPicPr>
        <xdr:cNvPr id="8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8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9525</xdr:rowOff>
    </xdr:to>
    <xdr:pic>
      <xdr:nvPicPr>
        <xdr:cNvPr id="8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9525</xdr:rowOff>
    </xdr:to>
    <xdr:pic>
      <xdr:nvPicPr>
        <xdr:cNvPr id="8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9525</xdr:rowOff>
    </xdr:to>
    <xdr:pic>
      <xdr:nvPicPr>
        <xdr:cNvPr id="8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9525</xdr:rowOff>
    </xdr:to>
    <xdr:pic>
      <xdr:nvPicPr>
        <xdr:cNvPr id="8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9525</xdr:rowOff>
    </xdr:to>
    <xdr:pic>
      <xdr:nvPicPr>
        <xdr:cNvPr id="8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190500</xdr:colOff>
      <xdr:row>110</xdr:row>
      <xdr:rowOff>9525</xdr:rowOff>
    </xdr:to>
    <xdr:pic>
      <xdr:nvPicPr>
        <xdr:cNvPr id="8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9525</xdr:rowOff>
    </xdr:to>
    <xdr:pic>
      <xdr:nvPicPr>
        <xdr:cNvPr id="8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9525</xdr:rowOff>
    </xdr:to>
    <xdr:pic>
      <xdr:nvPicPr>
        <xdr:cNvPr id="8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8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190500</xdr:colOff>
      <xdr:row>116</xdr:row>
      <xdr:rowOff>9525</xdr:rowOff>
    </xdr:to>
    <xdr:pic>
      <xdr:nvPicPr>
        <xdr:cNvPr id="8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9525</xdr:rowOff>
    </xdr:to>
    <xdr:pic>
      <xdr:nvPicPr>
        <xdr:cNvPr id="8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190500</xdr:colOff>
      <xdr:row>118</xdr:row>
      <xdr:rowOff>9525</xdr:rowOff>
    </xdr:to>
    <xdr:pic>
      <xdr:nvPicPr>
        <xdr:cNvPr id="8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9525</xdr:rowOff>
    </xdr:to>
    <xdr:pic>
      <xdr:nvPicPr>
        <xdr:cNvPr id="8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8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190500</xdr:colOff>
      <xdr:row>121</xdr:row>
      <xdr:rowOff>9525</xdr:rowOff>
    </xdr:to>
    <xdr:pic>
      <xdr:nvPicPr>
        <xdr:cNvPr id="8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122</xdr:row>
      <xdr:rowOff>9525</xdr:rowOff>
    </xdr:to>
    <xdr:pic>
      <xdr:nvPicPr>
        <xdr:cNvPr id="8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8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9525</xdr:rowOff>
    </xdr:to>
    <xdr:pic>
      <xdr:nvPicPr>
        <xdr:cNvPr id="8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9525</xdr:rowOff>
    </xdr:to>
    <xdr:pic>
      <xdr:nvPicPr>
        <xdr:cNvPr id="8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190500</xdr:colOff>
      <xdr:row>127</xdr:row>
      <xdr:rowOff>9525</xdr:rowOff>
    </xdr:to>
    <xdr:pic>
      <xdr:nvPicPr>
        <xdr:cNvPr id="8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190500</xdr:colOff>
      <xdr:row>128</xdr:row>
      <xdr:rowOff>9525</xdr:rowOff>
    </xdr:to>
    <xdr:pic>
      <xdr:nvPicPr>
        <xdr:cNvPr id="8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9525</xdr:rowOff>
    </xdr:to>
    <xdr:pic>
      <xdr:nvPicPr>
        <xdr:cNvPr id="8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9525</xdr:rowOff>
    </xdr:to>
    <xdr:pic>
      <xdr:nvPicPr>
        <xdr:cNvPr id="8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9525</xdr:rowOff>
    </xdr:to>
    <xdr:pic>
      <xdr:nvPicPr>
        <xdr:cNvPr id="8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9525</xdr:rowOff>
    </xdr:to>
    <xdr:pic>
      <xdr:nvPicPr>
        <xdr:cNvPr id="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190500</xdr:colOff>
      <xdr:row>139</xdr:row>
      <xdr:rowOff>9525</xdr:rowOff>
    </xdr:to>
    <xdr:pic>
      <xdr:nvPicPr>
        <xdr:cNvPr id="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190500</xdr:colOff>
      <xdr:row>140</xdr:row>
      <xdr:rowOff>9525</xdr:rowOff>
    </xdr:to>
    <xdr:pic>
      <xdr:nvPicPr>
        <xdr:cNvPr id="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8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8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190500</xdr:colOff>
      <xdr:row>145</xdr:row>
      <xdr:rowOff>9525</xdr:rowOff>
    </xdr:to>
    <xdr:pic>
      <xdr:nvPicPr>
        <xdr:cNvPr id="8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190500</xdr:colOff>
      <xdr:row>146</xdr:row>
      <xdr:rowOff>9525</xdr:rowOff>
    </xdr:to>
    <xdr:pic>
      <xdr:nvPicPr>
        <xdr:cNvPr id="8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9525</xdr:rowOff>
    </xdr:to>
    <xdr:pic>
      <xdr:nvPicPr>
        <xdr:cNvPr id="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190500</xdr:colOff>
      <xdr:row>148</xdr:row>
      <xdr:rowOff>9525</xdr:rowOff>
    </xdr:to>
    <xdr:pic>
      <xdr:nvPicPr>
        <xdr:cNvPr id="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190500</xdr:colOff>
      <xdr:row>149</xdr:row>
      <xdr:rowOff>9525</xdr:rowOff>
    </xdr:to>
    <xdr:pic>
      <xdr:nvPicPr>
        <xdr:cNvPr id="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9525</xdr:rowOff>
    </xdr:to>
    <xdr:pic>
      <xdr:nvPicPr>
        <xdr:cNvPr id="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190500</xdr:colOff>
      <xdr:row>151</xdr:row>
      <xdr:rowOff>9525</xdr:rowOff>
    </xdr:to>
    <xdr:pic>
      <xdr:nvPicPr>
        <xdr:cNvPr id="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41</xdr:row>
      <xdr:rowOff>180975</xdr:rowOff>
    </xdr:to>
    <xdr:pic>
      <xdr:nvPicPr>
        <xdr:cNvPr id="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8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8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8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8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8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8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8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45</xdr:row>
      <xdr:rowOff>9525</xdr:rowOff>
    </xdr:to>
    <xdr:pic>
      <xdr:nvPicPr>
        <xdr:cNvPr id="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5286375</xdr:colOff>
      <xdr:row>23</xdr:row>
      <xdr:rowOff>104775</xdr:rowOff>
    </xdr:from>
    <xdr:to>
      <xdr:col>2</xdr:col>
      <xdr:colOff>142875</xdr:colOff>
      <xdr:row>24</xdr:row>
      <xdr:rowOff>123825</xdr:rowOff>
    </xdr:to>
    <xdr:pic>
      <xdr:nvPicPr>
        <xdr:cNvPr id="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486275"/>
          <a:ext cx="142875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5286375</xdr:colOff>
      <xdr:row>31</xdr:row>
      <xdr:rowOff>57150</xdr:rowOff>
    </xdr:from>
    <xdr:to>
      <xdr:col>2</xdr:col>
      <xdr:colOff>171450</xdr:colOff>
      <xdr:row>32</xdr:row>
      <xdr:rowOff>66675</xdr:rowOff>
    </xdr:to>
    <xdr:pic>
      <xdr:nvPicPr>
        <xdr:cNvPr id="9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962650"/>
          <a:ext cx="1714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133350</xdr:rowOff>
    </xdr:from>
    <xdr:to>
      <xdr:col>2</xdr:col>
      <xdr:colOff>190500</xdr:colOff>
      <xdr:row>25</xdr:row>
      <xdr:rowOff>142875</xdr:rowOff>
    </xdr:to>
    <xdr:pic>
      <xdr:nvPicPr>
        <xdr:cNvPr id="9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70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1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1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1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1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1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01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0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0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0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0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0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0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102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7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02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02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02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02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103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03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03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0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10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10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10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0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0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0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0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0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0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10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0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0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0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10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0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0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0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0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0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10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10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0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0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0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0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0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10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0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0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0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0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10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10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0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0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1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1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1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1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1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1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1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1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1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1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1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1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1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12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12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12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2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2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2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12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2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12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12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2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2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12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2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2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2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12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2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12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2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2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2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2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2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2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12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2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2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2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2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12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2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2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2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12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12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12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2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2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2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2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2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2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13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3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3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3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13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3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3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3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3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3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13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13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3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3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3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3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3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3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3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13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3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3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3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3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13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13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3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1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3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19050</xdr:rowOff>
    </xdr:to>
    <xdr:pic>
      <xdr:nvPicPr>
        <xdr:cNvPr id="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zoomScale="80" zoomScaleNormal="80" zoomScaleSheetLayoutView="55" workbookViewId="0" topLeftCell="A1">
      <selection activeCell="H24" sqref="H24"/>
    </sheetView>
  </sheetViews>
  <sheetFormatPr defaultColWidth="8.8515625" defaultRowHeight="15"/>
  <cols>
    <col min="1" max="1" width="1.421875" style="75" customWidth="1"/>
    <col min="2" max="2" width="5.7109375" style="75" customWidth="1"/>
    <col min="3" max="3" width="37.140625" style="111" customWidth="1"/>
    <col min="4" max="4" width="9.7109375" style="112" customWidth="1"/>
    <col min="5" max="5" width="9.00390625" style="29" customWidth="1"/>
    <col min="6" max="6" width="40.7109375" style="57" customWidth="1"/>
    <col min="7" max="7" width="54.00390625" style="113" customWidth="1"/>
    <col min="8" max="8" width="23.57421875" style="26" customWidth="1"/>
    <col min="9" max="9" width="20.8515625" style="26" customWidth="1"/>
    <col min="10" max="10" width="30.8515625" style="27" customWidth="1"/>
    <col min="11" max="11" width="18.57421875" style="27" customWidth="1"/>
    <col min="12" max="12" width="22.140625" style="26" customWidth="1"/>
    <col min="13" max="14" width="22.140625" style="113" hidden="1" customWidth="1"/>
    <col min="15" max="15" width="19.8515625" style="113" hidden="1" customWidth="1"/>
    <col min="16" max="16" width="20.8515625" style="75" customWidth="1"/>
    <col min="17" max="17" width="16.8515625" style="75" customWidth="1"/>
    <col min="18" max="18" width="21.00390625" style="75" customWidth="1"/>
    <col min="19" max="19" width="19.421875" style="75" customWidth="1"/>
    <col min="20" max="20" width="8.8515625" style="75" customWidth="1"/>
    <col min="21" max="21" width="21.140625" style="75" customWidth="1"/>
    <col min="22" max="16384" width="8.8515625" style="75" customWidth="1"/>
  </cols>
  <sheetData>
    <row r="1" spans="2:15" s="27" customFormat="1" ht="24.6" customHeight="1">
      <c r="B1" s="135" t="s">
        <v>71</v>
      </c>
      <c r="C1" s="136"/>
      <c r="D1" s="48"/>
      <c r="E1" s="29"/>
      <c r="F1" s="57"/>
      <c r="G1" s="61"/>
      <c r="H1" s="61"/>
      <c r="I1" s="62"/>
      <c r="J1" s="62"/>
      <c r="K1" s="63"/>
      <c r="L1" s="26"/>
      <c r="M1" s="26"/>
      <c r="N1" s="26"/>
      <c r="O1" s="26"/>
    </row>
    <row r="2" spans="2:19" s="27" customFormat="1" ht="24.6" customHeight="1">
      <c r="B2" s="58"/>
      <c r="C2" s="64"/>
      <c r="D2" s="48"/>
      <c r="E2" s="29"/>
      <c r="F2" s="57"/>
      <c r="G2" s="61"/>
      <c r="H2" s="61"/>
      <c r="I2" s="62"/>
      <c r="J2" s="62"/>
      <c r="K2" s="63"/>
      <c r="L2" s="26"/>
      <c r="M2" s="26"/>
      <c r="N2" s="26"/>
      <c r="O2" s="26"/>
      <c r="Q2" s="141" t="s">
        <v>70</v>
      </c>
      <c r="R2" s="141"/>
      <c r="S2" s="141"/>
    </row>
    <row r="3" spans="2:18" s="27" customFormat="1" ht="30" customHeight="1" thickBot="1">
      <c r="B3" s="65"/>
      <c r="C3" s="40" t="s">
        <v>10</v>
      </c>
      <c r="D3" s="66"/>
      <c r="E3" s="67"/>
      <c r="F3" s="67"/>
      <c r="G3" s="67"/>
      <c r="H3" s="68"/>
      <c r="I3" s="68"/>
      <c r="J3" s="68"/>
      <c r="K3" s="68"/>
      <c r="L3" s="68"/>
      <c r="M3" s="26"/>
      <c r="N3" s="26"/>
      <c r="O3" s="26"/>
      <c r="P3" s="26"/>
      <c r="Q3" s="68"/>
      <c r="R3" s="68"/>
    </row>
    <row r="4" spans="2:17" s="27" customFormat="1" ht="42.75" customHeight="1" thickBot="1">
      <c r="B4" s="28"/>
      <c r="C4" s="55"/>
      <c r="D4" s="48"/>
      <c r="E4" s="29"/>
      <c r="F4" s="57"/>
      <c r="G4" s="30" t="s">
        <v>9</v>
      </c>
      <c r="H4" s="26"/>
      <c r="I4" s="26"/>
      <c r="J4" s="69"/>
      <c r="L4" s="26"/>
      <c r="M4" s="31"/>
      <c r="N4" s="31"/>
      <c r="O4" s="32"/>
      <c r="Q4" s="30" t="s">
        <v>9</v>
      </c>
    </row>
    <row r="5" spans="2:19" s="27" customFormat="1" ht="94.5" customHeight="1" thickBot="1" thickTop="1">
      <c r="B5" s="33" t="s">
        <v>1</v>
      </c>
      <c r="C5" s="56" t="s">
        <v>74</v>
      </c>
      <c r="D5" s="34" t="s">
        <v>0</v>
      </c>
      <c r="E5" s="34" t="s">
        <v>75</v>
      </c>
      <c r="F5" s="34" t="s">
        <v>76</v>
      </c>
      <c r="G5" s="35" t="s">
        <v>2</v>
      </c>
      <c r="H5" s="34" t="s">
        <v>77</v>
      </c>
      <c r="I5" s="34" t="s">
        <v>16</v>
      </c>
      <c r="J5" s="34" t="s">
        <v>27</v>
      </c>
      <c r="K5" s="36" t="s">
        <v>78</v>
      </c>
      <c r="L5" s="34" t="s">
        <v>79</v>
      </c>
      <c r="M5" s="37" t="s">
        <v>23</v>
      </c>
      <c r="N5" s="37" t="s">
        <v>17</v>
      </c>
      <c r="O5" s="34" t="s">
        <v>18</v>
      </c>
      <c r="P5" s="34" t="s">
        <v>19</v>
      </c>
      <c r="Q5" s="59" t="s">
        <v>20</v>
      </c>
      <c r="R5" s="59" t="s">
        <v>21</v>
      </c>
      <c r="S5" s="59" t="s">
        <v>22</v>
      </c>
    </row>
    <row r="6" spans="2:19" ht="45.75" customHeight="1" thickTop="1">
      <c r="B6" s="70">
        <v>1</v>
      </c>
      <c r="C6" s="71" t="s">
        <v>28</v>
      </c>
      <c r="D6" s="72">
        <v>4</v>
      </c>
      <c r="E6" s="73" t="s">
        <v>29</v>
      </c>
      <c r="F6" s="97" t="s">
        <v>30</v>
      </c>
      <c r="G6" s="125" t="s">
        <v>80</v>
      </c>
      <c r="H6" s="138" t="s">
        <v>46</v>
      </c>
      <c r="I6" s="138" t="s">
        <v>33</v>
      </c>
      <c r="J6" s="138" t="s">
        <v>34</v>
      </c>
      <c r="K6" s="138" t="s">
        <v>36</v>
      </c>
      <c r="L6" s="138" t="s">
        <v>35</v>
      </c>
      <c r="M6" s="12">
        <f aca="true" t="shared" si="0" ref="M6:M21">D6*O6</f>
        <v>0</v>
      </c>
      <c r="N6" s="12">
        <f aca="true" t="shared" si="1" ref="N6:N21">D6*P6</f>
        <v>6000</v>
      </c>
      <c r="O6" s="13"/>
      <c r="P6" s="13">
        <v>1500</v>
      </c>
      <c r="Q6" s="46">
        <v>1283</v>
      </c>
      <c r="R6" s="14">
        <f aca="true" t="shared" si="2" ref="R6:R21">D6*Q6</f>
        <v>5132</v>
      </c>
      <c r="S6" s="43" t="str">
        <f aca="true" t="shared" si="3" ref="S6:S21">IF(ISNUMBER(Q6),IF(Q6&gt;P6,"NEVYHOVUJE","VYHOVUJE")," ")</f>
        <v>VYHOVUJE</v>
      </c>
    </row>
    <row r="7" spans="2:19" ht="35.25" customHeight="1">
      <c r="B7" s="76">
        <v>2</v>
      </c>
      <c r="C7" s="77" t="s">
        <v>31</v>
      </c>
      <c r="D7" s="78">
        <v>1</v>
      </c>
      <c r="E7" s="79" t="s">
        <v>29</v>
      </c>
      <c r="F7" s="99" t="s">
        <v>37</v>
      </c>
      <c r="G7" s="125" t="s">
        <v>81</v>
      </c>
      <c r="H7" s="139"/>
      <c r="I7" s="139"/>
      <c r="J7" s="139"/>
      <c r="K7" s="139"/>
      <c r="L7" s="139"/>
      <c r="M7" s="15">
        <f t="shared" si="0"/>
        <v>0</v>
      </c>
      <c r="N7" s="15">
        <f t="shared" si="1"/>
        <v>2300</v>
      </c>
      <c r="O7" s="16"/>
      <c r="P7" s="16">
        <v>2300</v>
      </c>
      <c r="Q7" s="17">
        <v>1868</v>
      </c>
      <c r="R7" s="18">
        <f t="shared" si="2"/>
        <v>1868</v>
      </c>
      <c r="S7" s="44" t="str">
        <f t="shared" si="3"/>
        <v>VYHOVUJE</v>
      </c>
    </row>
    <row r="8" spans="2:19" ht="51" customHeight="1" thickBot="1">
      <c r="B8" s="80">
        <v>3</v>
      </c>
      <c r="C8" s="81" t="s">
        <v>32</v>
      </c>
      <c r="D8" s="82">
        <v>1</v>
      </c>
      <c r="E8" s="83" t="s">
        <v>29</v>
      </c>
      <c r="F8" s="84" t="s">
        <v>69</v>
      </c>
      <c r="G8" s="19" t="s">
        <v>82</v>
      </c>
      <c r="H8" s="140"/>
      <c r="I8" s="140"/>
      <c r="J8" s="140"/>
      <c r="K8" s="140"/>
      <c r="L8" s="140"/>
      <c r="M8" s="20">
        <f t="shared" si="0"/>
        <v>0</v>
      </c>
      <c r="N8" s="20">
        <f t="shared" si="1"/>
        <v>500</v>
      </c>
      <c r="O8" s="21"/>
      <c r="P8" s="21">
        <v>500</v>
      </c>
      <c r="Q8" s="22">
        <v>390</v>
      </c>
      <c r="R8" s="23">
        <f t="shared" si="2"/>
        <v>390</v>
      </c>
      <c r="S8" s="47" t="str">
        <f t="shared" si="3"/>
        <v>VYHOVUJE</v>
      </c>
    </row>
    <row r="9" spans="2:19" ht="90" customHeight="1" thickTop="1">
      <c r="B9" s="70">
        <v>4</v>
      </c>
      <c r="C9" s="74" t="s">
        <v>64</v>
      </c>
      <c r="D9" s="72">
        <v>2</v>
      </c>
      <c r="E9" s="73" t="s">
        <v>29</v>
      </c>
      <c r="F9" s="85" t="s">
        <v>73</v>
      </c>
      <c r="G9" s="127" t="s">
        <v>73</v>
      </c>
      <c r="H9" s="138" t="s">
        <v>46</v>
      </c>
      <c r="I9" s="138" t="s">
        <v>50</v>
      </c>
      <c r="J9" s="138"/>
      <c r="K9" s="138" t="s">
        <v>38</v>
      </c>
      <c r="L9" s="138" t="s">
        <v>39</v>
      </c>
      <c r="M9" s="12">
        <f t="shared" si="0"/>
        <v>0</v>
      </c>
      <c r="N9" s="12">
        <f t="shared" si="1"/>
        <v>8800</v>
      </c>
      <c r="O9" s="13"/>
      <c r="P9" s="13">
        <v>4400</v>
      </c>
      <c r="Q9" s="46">
        <v>2257</v>
      </c>
      <c r="R9" s="14">
        <f t="shared" si="2"/>
        <v>4514</v>
      </c>
      <c r="S9" s="43" t="str">
        <f t="shared" si="3"/>
        <v>VYHOVUJE</v>
      </c>
    </row>
    <row r="10" spans="2:19" ht="69.75" customHeight="1" thickBot="1">
      <c r="B10" s="76">
        <v>5</v>
      </c>
      <c r="C10" s="86" t="s">
        <v>40</v>
      </c>
      <c r="D10" s="78">
        <v>3</v>
      </c>
      <c r="E10" s="79" t="s">
        <v>29</v>
      </c>
      <c r="F10" s="86" t="s">
        <v>72</v>
      </c>
      <c r="G10" s="127" t="s">
        <v>72</v>
      </c>
      <c r="H10" s="139"/>
      <c r="I10" s="139"/>
      <c r="J10" s="139"/>
      <c r="K10" s="139"/>
      <c r="L10" s="139"/>
      <c r="M10" s="15">
        <f t="shared" si="0"/>
        <v>0</v>
      </c>
      <c r="N10" s="15">
        <f t="shared" si="1"/>
        <v>900</v>
      </c>
      <c r="O10" s="16"/>
      <c r="P10" s="16">
        <v>300</v>
      </c>
      <c r="Q10" s="17">
        <v>207</v>
      </c>
      <c r="R10" s="18">
        <f t="shared" si="2"/>
        <v>621</v>
      </c>
      <c r="S10" s="44" t="str">
        <f t="shared" si="3"/>
        <v>VYHOVUJE</v>
      </c>
    </row>
    <row r="11" spans="2:19" ht="54" customHeight="1" thickTop="1">
      <c r="B11" s="76">
        <v>6</v>
      </c>
      <c r="C11" s="123" t="s">
        <v>62</v>
      </c>
      <c r="D11" s="87">
        <v>1</v>
      </c>
      <c r="E11" s="88" t="s">
        <v>29</v>
      </c>
      <c r="F11" s="99" t="s">
        <v>41</v>
      </c>
      <c r="G11" s="45" t="s">
        <v>83</v>
      </c>
      <c r="H11" s="139"/>
      <c r="I11" s="139"/>
      <c r="J11" s="139"/>
      <c r="K11" s="139"/>
      <c r="L11" s="139"/>
      <c r="M11" s="15">
        <f t="shared" si="0"/>
        <v>0</v>
      </c>
      <c r="N11" s="15">
        <f t="shared" si="1"/>
        <v>2000</v>
      </c>
      <c r="O11" s="16"/>
      <c r="P11" s="16">
        <v>2000</v>
      </c>
      <c r="Q11" s="17">
        <v>770</v>
      </c>
      <c r="R11" s="18">
        <f t="shared" si="2"/>
        <v>770</v>
      </c>
      <c r="S11" s="44" t="str">
        <f t="shared" si="3"/>
        <v>VYHOVUJE</v>
      </c>
    </row>
    <row r="12" spans="2:19" ht="56.25" customHeight="1" thickBot="1">
      <c r="B12" s="80">
        <v>7</v>
      </c>
      <c r="C12" s="124" t="s">
        <v>63</v>
      </c>
      <c r="D12" s="89">
        <v>1</v>
      </c>
      <c r="E12" s="90" t="s">
        <v>29</v>
      </c>
      <c r="F12" s="84" t="s">
        <v>61</v>
      </c>
      <c r="G12" s="19" t="s">
        <v>84</v>
      </c>
      <c r="H12" s="140"/>
      <c r="I12" s="140"/>
      <c r="J12" s="140"/>
      <c r="K12" s="140"/>
      <c r="L12" s="140"/>
      <c r="M12" s="20">
        <f t="shared" si="0"/>
        <v>0</v>
      </c>
      <c r="N12" s="20">
        <f t="shared" si="1"/>
        <v>3500</v>
      </c>
      <c r="O12" s="21"/>
      <c r="P12" s="21">
        <v>3500</v>
      </c>
      <c r="Q12" s="22">
        <v>825</v>
      </c>
      <c r="R12" s="23">
        <f t="shared" si="2"/>
        <v>825</v>
      </c>
      <c r="S12" s="47" t="str">
        <f t="shared" si="3"/>
        <v>VYHOVUJE</v>
      </c>
    </row>
    <row r="13" spans="2:19" ht="54.75" customHeight="1" thickBot="1" thickTop="1">
      <c r="B13" s="80">
        <v>8</v>
      </c>
      <c r="C13" s="91" t="s">
        <v>42</v>
      </c>
      <c r="D13" s="92">
        <v>3</v>
      </c>
      <c r="E13" s="93" t="s">
        <v>29</v>
      </c>
      <c r="F13" s="94" t="s">
        <v>26</v>
      </c>
      <c r="G13" s="49" t="s">
        <v>85</v>
      </c>
      <c r="H13" s="93" t="s">
        <v>46</v>
      </c>
      <c r="I13" s="93" t="s">
        <v>50</v>
      </c>
      <c r="J13" s="93"/>
      <c r="K13" s="95" t="s">
        <v>66</v>
      </c>
      <c r="L13" s="95" t="s">
        <v>43</v>
      </c>
      <c r="M13" s="50">
        <f t="shared" si="0"/>
        <v>0</v>
      </c>
      <c r="N13" s="50">
        <f t="shared" si="1"/>
        <v>9000</v>
      </c>
      <c r="O13" s="51"/>
      <c r="P13" s="51">
        <v>3000</v>
      </c>
      <c r="Q13" s="52">
        <v>2745</v>
      </c>
      <c r="R13" s="53">
        <f t="shared" si="2"/>
        <v>8235</v>
      </c>
      <c r="S13" s="54" t="str">
        <f t="shared" si="3"/>
        <v>VYHOVUJE</v>
      </c>
    </row>
    <row r="14" spans="2:19" ht="45.75" customHeight="1" thickBot="1" thickTop="1">
      <c r="B14" s="96">
        <v>9</v>
      </c>
      <c r="C14" s="97" t="s">
        <v>44</v>
      </c>
      <c r="D14" s="72">
        <v>1</v>
      </c>
      <c r="E14" s="73" t="s">
        <v>29</v>
      </c>
      <c r="F14" s="98" t="s">
        <v>44</v>
      </c>
      <c r="G14" s="45" t="s">
        <v>86</v>
      </c>
      <c r="H14" s="138" t="s">
        <v>46</v>
      </c>
      <c r="I14" s="138" t="s">
        <v>50</v>
      </c>
      <c r="J14" s="138"/>
      <c r="K14" s="138" t="s">
        <v>66</v>
      </c>
      <c r="L14" s="138" t="s">
        <v>43</v>
      </c>
      <c r="M14" s="12">
        <f t="shared" si="0"/>
        <v>0</v>
      </c>
      <c r="N14" s="12">
        <f t="shared" si="1"/>
        <v>1500</v>
      </c>
      <c r="O14" s="13"/>
      <c r="P14" s="13">
        <v>1500</v>
      </c>
      <c r="Q14" s="46">
        <v>605</v>
      </c>
      <c r="R14" s="14">
        <f t="shared" si="2"/>
        <v>605</v>
      </c>
      <c r="S14" s="43" t="str">
        <f t="shared" si="3"/>
        <v>VYHOVUJE</v>
      </c>
    </row>
    <row r="15" spans="2:19" ht="44.25" customHeight="1" thickBot="1" thickTop="1">
      <c r="B15" s="80">
        <v>10</v>
      </c>
      <c r="C15" s="84" t="s">
        <v>45</v>
      </c>
      <c r="D15" s="82">
        <v>1</v>
      </c>
      <c r="E15" s="83" t="s">
        <v>29</v>
      </c>
      <c r="F15" s="101" t="s">
        <v>45</v>
      </c>
      <c r="G15" s="45" t="s">
        <v>87</v>
      </c>
      <c r="H15" s="140"/>
      <c r="I15" s="140"/>
      <c r="J15" s="140"/>
      <c r="K15" s="140"/>
      <c r="L15" s="140"/>
      <c r="M15" s="20">
        <f t="shared" si="0"/>
        <v>0</v>
      </c>
      <c r="N15" s="20">
        <f t="shared" si="1"/>
        <v>1500</v>
      </c>
      <c r="O15" s="21"/>
      <c r="P15" s="21">
        <v>1500</v>
      </c>
      <c r="Q15" s="22">
        <v>605</v>
      </c>
      <c r="R15" s="23">
        <f t="shared" si="2"/>
        <v>605</v>
      </c>
      <c r="S15" s="47" t="str">
        <f t="shared" si="3"/>
        <v>VYHOVUJE</v>
      </c>
    </row>
    <row r="16" spans="2:19" ht="40.5" customHeight="1" thickTop="1">
      <c r="B16" s="96">
        <v>11</v>
      </c>
      <c r="C16" s="97" t="s">
        <v>47</v>
      </c>
      <c r="D16" s="72">
        <v>4</v>
      </c>
      <c r="E16" s="73" t="s">
        <v>29</v>
      </c>
      <c r="F16" s="98" t="s">
        <v>51</v>
      </c>
      <c r="G16" s="126" t="s">
        <v>51</v>
      </c>
      <c r="H16" s="138" t="s">
        <v>46</v>
      </c>
      <c r="I16" s="73" t="s">
        <v>33</v>
      </c>
      <c r="J16" s="73" t="s">
        <v>49</v>
      </c>
      <c r="K16" s="138" t="s">
        <v>67</v>
      </c>
      <c r="L16" s="138" t="s">
        <v>65</v>
      </c>
      <c r="M16" s="12">
        <f t="shared" si="0"/>
        <v>0</v>
      </c>
      <c r="N16" s="12">
        <f t="shared" si="1"/>
        <v>4400</v>
      </c>
      <c r="O16" s="13"/>
      <c r="P16" s="13">
        <v>1100</v>
      </c>
      <c r="Q16" s="46">
        <v>710</v>
      </c>
      <c r="R16" s="14">
        <f t="shared" si="2"/>
        <v>2840</v>
      </c>
      <c r="S16" s="43" t="str">
        <f t="shared" si="3"/>
        <v>VYHOVUJE</v>
      </c>
    </row>
    <row r="17" spans="2:19" ht="38.25" customHeight="1" thickBot="1">
      <c r="B17" s="80">
        <v>12</v>
      </c>
      <c r="C17" s="99" t="s">
        <v>48</v>
      </c>
      <c r="D17" s="78">
        <v>4</v>
      </c>
      <c r="E17" s="79" t="s">
        <v>29</v>
      </c>
      <c r="F17" s="100" t="s">
        <v>54</v>
      </c>
      <c r="G17" s="125" t="s">
        <v>48</v>
      </c>
      <c r="H17" s="139"/>
      <c r="I17" s="79" t="s">
        <v>50</v>
      </c>
      <c r="J17" s="79"/>
      <c r="K17" s="139"/>
      <c r="L17" s="139"/>
      <c r="M17" s="15">
        <f t="shared" si="0"/>
        <v>0</v>
      </c>
      <c r="N17" s="15">
        <f t="shared" si="1"/>
        <v>12400</v>
      </c>
      <c r="O17" s="16"/>
      <c r="P17" s="16">
        <v>3100</v>
      </c>
      <c r="Q17" s="17">
        <v>1845</v>
      </c>
      <c r="R17" s="18">
        <f t="shared" si="2"/>
        <v>7380</v>
      </c>
      <c r="S17" s="44" t="str">
        <f t="shared" si="3"/>
        <v>VYHOVUJE</v>
      </c>
    </row>
    <row r="18" spans="2:19" ht="36" customHeight="1" thickTop="1">
      <c r="B18" s="96">
        <v>13</v>
      </c>
      <c r="C18" s="97" t="s">
        <v>52</v>
      </c>
      <c r="D18" s="72">
        <v>3</v>
      </c>
      <c r="E18" s="73" t="s">
        <v>29</v>
      </c>
      <c r="F18" s="98" t="s">
        <v>53</v>
      </c>
      <c r="G18" s="125" t="s">
        <v>52</v>
      </c>
      <c r="H18" s="138" t="s">
        <v>46</v>
      </c>
      <c r="I18" s="138" t="s">
        <v>50</v>
      </c>
      <c r="J18" s="73"/>
      <c r="K18" s="138" t="s">
        <v>68</v>
      </c>
      <c r="L18" s="138" t="s">
        <v>65</v>
      </c>
      <c r="M18" s="12">
        <f t="shared" si="0"/>
        <v>0</v>
      </c>
      <c r="N18" s="12">
        <f t="shared" si="1"/>
        <v>13200</v>
      </c>
      <c r="O18" s="13"/>
      <c r="P18" s="13">
        <v>4400</v>
      </c>
      <c r="Q18" s="46">
        <v>2314</v>
      </c>
      <c r="R18" s="14">
        <f t="shared" si="2"/>
        <v>6942</v>
      </c>
      <c r="S18" s="43" t="str">
        <f t="shared" si="3"/>
        <v>VYHOVUJE</v>
      </c>
    </row>
    <row r="19" spans="2:19" ht="39" customHeight="1" thickBot="1">
      <c r="B19" s="80">
        <v>14</v>
      </c>
      <c r="C19" s="101" t="s">
        <v>55</v>
      </c>
      <c r="D19" s="82">
        <v>4</v>
      </c>
      <c r="E19" s="83" t="s">
        <v>29</v>
      </c>
      <c r="F19" s="102" t="s">
        <v>56</v>
      </c>
      <c r="G19" s="19" t="s">
        <v>88</v>
      </c>
      <c r="H19" s="140"/>
      <c r="I19" s="140"/>
      <c r="J19" s="83"/>
      <c r="K19" s="140"/>
      <c r="L19" s="140"/>
      <c r="M19" s="20">
        <f t="shared" si="0"/>
        <v>0</v>
      </c>
      <c r="N19" s="20">
        <f t="shared" si="1"/>
        <v>2400</v>
      </c>
      <c r="O19" s="21"/>
      <c r="P19" s="21">
        <v>600</v>
      </c>
      <c r="Q19" s="22">
        <v>315</v>
      </c>
      <c r="R19" s="23">
        <f t="shared" si="2"/>
        <v>1260</v>
      </c>
      <c r="S19" s="47" t="str">
        <f t="shared" si="3"/>
        <v>VYHOVUJE</v>
      </c>
    </row>
    <row r="20" spans="2:19" ht="36.75" customHeight="1" thickTop="1">
      <c r="B20" s="96">
        <v>15</v>
      </c>
      <c r="C20" s="97" t="s">
        <v>57</v>
      </c>
      <c r="D20" s="72">
        <v>3</v>
      </c>
      <c r="E20" s="73" t="s">
        <v>29</v>
      </c>
      <c r="F20" s="98" t="s">
        <v>59</v>
      </c>
      <c r="G20" s="125" t="s">
        <v>57</v>
      </c>
      <c r="H20" s="138" t="s">
        <v>46</v>
      </c>
      <c r="I20" s="138" t="s">
        <v>50</v>
      </c>
      <c r="J20" s="73"/>
      <c r="K20" s="138" t="s">
        <v>68</v>
      </c>
      <c r="L20" s="138" t="s">
        <v>65</v>
      </c>
      <c r="M20" s="12">
        <f t="shared" si="0"/>
        <v>0</v>
      </c>
      <c r="N20" s="12">
        <f t="shared" si="1"/>
        <v>13200</v>
      </c>
      <c r="O20" s="13"/>
      <c r="P20" s="13">
        <v>4400</v>
      </c>
      <c r="Q20" s="46">
        <v>2314</v>
      </c>
      <c r="R20" s="14">
        <f t="shared" si="2"/>
        <v>6942</v>
      </c>
      <c r="S20" s="43" t="str">
        <f t="shared" si="3"/>
        <v>VYHOVUJE</v>
      </c>
    </row>
    <row r="21" spans="2:19" ht="36.75" customHeight="1" thickBot="1">
      <c r="B21" s="80">
        <v>16</v>
      </c>
      <c r="C21" s="101" t="s">
        <v>58</v>
      </c>
      <c r="D21" s="82">
        <v>3</v>
      </c>
      <c r="E21" s="83" t="s">
        <v>29</v>
      </c>
      <c r="F21" s="102" t="s">
        <v>60</v>
      </c>
      <c r="G21" s="125" t="s">
        <v>58</v>
      </c>
      <c r="H21" s="140"/>
      <c r="I21" s="140"/>
      <c r="J21" s="83"/>
      <c r="K21" s="140"/>
      <c r="L21" s="140"/>
      <c r="M21" s="20">
        <f t="shared" si="0"/>
        <v>0</v>
      </c>
      <c r="N21" s="20">
        <f t="shared" si="1"/>
        <v>13200</v>
      </c>
      <c r="O21" s="21"/>
      <c r="P21" s="21">
        <v>4400</v>
      </c>
      <c r="Q21" s="22">
        <v>2314</v>
      </c>
      <c r="R21" s="23">
        <f t="shared" si="2"/>
        <v>6942</v>
      </c>
      <c r="S21" s="47" t="str">
        <f t="shared" si="3"/>
        <v>VYHOVUJE</v>
      </c>
    </row>
    <row r="22" spans="1:20" ht="13.5" customHeight="1" thickBot="1" thickTop="1">
      <c r="A22" s="103"/>
      <c r="B22" s="103"/>
      <c r="C22" s="104"/>
      <c r="D22" s="105"/>
      <c r="E22" s="64"/>
      <c r="F22" s="106"/>
      <c r="G22" s="103"/>
      <c r="H22" s="64"/>
      <c r="I22" s="64"/>
      <c r="J22" s="64"/>
      <c r="K22" s="64"/>
      <c r="L22" s="64"/>
      <c r="M22" s="103"/>
      <c r="N22" s="103"/>
      <c r="O22" s="103"/>
      <c r="P22" s="103"/>
      <c r="Q22" s="103"/>
      <c r="R22" s="103"/>
      <c r="S22" s="103"/>
      <c r="T22" s="103"/>
    </row>
    <row r="23" spans="1:19" ht="60.75" customHeight="1" thickBot="1" thickTop="1">
      <c r="A23" s="107"/>
      <c r="B23" s="137" t="s">
        <v>12</v>
      </c>
      <c r="C23" s="137"/>
      <c r="D23" s="137"/>
      <c r="E23" s="137"/>
      <c r="F23" s="137"/>
      <c r="G23" s="137"/>
      <c r="H23" s="38"/>
      <c r="I23" s="38"/>
      <c r="J23" s="38"/>
      <c r="K23" s="108"/>
      <c r="L23" s="108"/>
      <c r="M23" s="109"/>
      <c r="N23" s="6"/>
      <c r="O23" s="42" t="s">
        <v>13</v>
      </c>
      <c r="P23" s="34" t="s">
        <v>14</v>
      </c>
      <c r="Q23" s="128" t="s">
        <v>15</v>
      </c>
      <c r="R23" s="129"/>
      <c r="S23" s="130"/>
    </row>
    <row r="24" spans="1:19" ht="33" customHeight="1" thickBot="1" thickTop="1">
      <c r="A24" s="107"/>
      <c r="B24" s="131" t="s">
        <v>11</v>
      </c>
      <c r="C24" s="131"/>
      <c r="D24" s="131"/>
      <c r="E24" s="131"/>
      <c r="F24" s="131"/>
      <c r="G24" s="131"/>
      <c r="H24" s="110"/>
      <c r="K24" s="39"/>
      <c r="L24" s="39"/>
      <c r="M24" s="7"/>
      <c r="N24" s="8"/>
      <c r="O24" s="9">
        <f>SUM(M6:M21)</f>
        <v>0</v>
      </c>
      <c r="P24" s="60">
        <f>SUM(N6:N21)</f>
        <v>94800</v>
      </c>
      <c r="Q24" s="132">
        <f>SUM(R6:R21)</f>
        <v>55871</v>
      </c>
      <c r="R24" s="133"/>
      <c r="S24" s="134"/>
    </row>
    <row r="25" spans="1:20" ht="39.75" customHeight="1" thickTop="1">
      <c r="A25" s="107"/>
      <c r="I25" s="40"/>
      <c r="J25" s="40"/>
      <c r="K25" s="41"/>
      <c r="L25" s="41"/>
      <c r="M25" s="10"/>
      <c r="N25" s="114"/>
      <c r="O25" s="114"/>
      <c r="P25" s="114"/>
      <c r="Q25" s="115"/>
      <c r="R25" s="115"/>
      <c r="S25" s="115"/>
      <c r="T25" s="115"/>
    </row>
    <row r="26" spans="1:20" ht="19.9" customHeight="1">
      <c r="A26" s="107"/>
      <c r="K26" s="41"/>
      <c r="L26" s="41"/>
      <c r="M26" s="10"/>
      <c r="N26" s="114"/>
      <c r="O26" s="114"/>
      <c r="P26" s="11"/>
      <c r="Q26" s="11"/>
      <c r="R26" s="11"/>
      <c r="S26" s="115"/>
      <c r="T26" s="115"/>
    </row>
    <row r="27" spans="1:20" ht="71.25" customHeight="1">
      <c r="A27" s="107"/>
      <c r="K27" s="41"/>
      <c r="L27" s="41"/>
      <c r="M27" s="10"/>
      <c r="N27" s="114"/>
      <c r="O27" s="114"/>
      <c r="P27" s="11"/>
      <c r="Q27" s="11"/>
      <c r="R27" s="11"/>
      <c r="S27" s="115"/>
      <c r="T27" s="115"/>
    </row>
    <row r="28" spans="1:20" ht="36" customHeight="1">
      <c r="A28" s="107"/>
      <c r="K28" s="116"/>
      <c r="L28" s="116"/>
      <c r="M28" s="117"/>
      <c r="N28" s="117"/>
      <c r="O28" s="117"/>
      <c r="P28" s="114"/>
      <c r="Q28" s="115"/>
      <c r="R28" s="115"/>
      <c r="S28" s="115"/>
      <c r="T28" s="115"/>
    </row>
    <row r="29" spans="1:20" ht="14.25" customHeight="1">
      <c r="A29" s="107"/>
      <c r="B29" s="115"/>
      <c r="C29" s="40"/>
      <c r="D29" s="118"/>
      <c r="E29" s="119"/>
      <c r="F29" s="120"/>
      <c r="G29" s="114"/>
      <c r="H29" s="121"/>
      <c r="I29" s="121"/>
      <c r="J29" s="122"/>
      <c r="K29" s="122"/>
      <c r="L29" s="122"/>
      <c r="M29" s="114"/>
      <c r="N29" s="114"/>
      <c r="O29" s="114"/>
      <c r="P29" s="114"/>
      <c r="Q29" s="115"/>
      <c r="R29" s="115"/>
      <c r="S29" s="115"/>
      <c r="T29" s="115"/>
    </row>
    <row r="30" spans="1:20" ht="14.25" customHeight="1">
      <c r="A30" s="107"/>
      <c r="B30" s="115"/>
      <c r="C30" s="40"/>
      <c r="D30" s="118"/>
      <c r="E30" s="119"/>
      <c r="F30" s="120"/>
      <c r="G30" s="114"/>
      <c r="H30" s="121"/>
      <c r="I30" s="121"/>
      <c r="J30" s="122"/>
      <c r="K30" s="122"/>
      <c r="L30" s="122"/>
      <c r="M30" s="114"/>
      <c r="N30" s="114"/>
      <c r="O30" s="114"/>
      <c r="P30" s="114"/>
      <c r="Q30" s="115"/>
      <c r="R30" s="115"/>
      <c r="S30" s="115"/>
      <c r="T30" s="115"/>
    </row>
    <row r="31" spans="1:20" ht="14.25" customHeight="1">
      <c r="A31" s="107"/>
      <c r="B31" s="115"/>
      <c r="C31" s="40"/>
      <c r="D31" s="118"/>
      <c r="E31" s="119"/>
      <c r="F31" s="120"/>
      <c r="G31" s="114"/>
      <c r="H31" s="121"/>
      <c r="I31" s="121"/>
      <c r="J31" s="122"/>
      <c r="K31" s="122"/>
      <c r="L31" s="122"/>
      <c r="M31" s="114"/>
      <c r="N31" s="114"/>
      <c r="O31" s="114"/>
      <c r="P31" s="114"/>
      <c r="Q31" s="115"/>
      <c r="R31" s="115"/>
      <c r="S31" s="115"/>
      <c r="T31" s="115"/>
    </row>
    <row r="32" spans="1:20" ht="14.25" customHeight="1">
      <c r="A32" s="107"/>
      <c r="B32" s="115"/>
      <c r="C32" s="40"/>
      <c r="D32" s="118"/>
      <c r="E32" s="119"/>
      <c r="F32" s="120"/>
      <c r="G32" s="114"/>
      <c r="H32" s="121"/>
      <c r="I32" s="121"/>
      <c r="J32" s="122"/>
      <c r="K32" s="122"/>
      <c r="L32" s="122"/>
      <c r="M32" s="114"/>
      <c r="N32" s="114"/>
      <c r="O32" s="114"/>
      <c r="P32" s="114"/>
      <c r="Q32" s="115"/>
      <c r="R32" s="115"/>
      <c r="S32" s="115"/>
      <c r="T32" s="115"/>
    </row>
    <row r="33" spans="3:15" ht="15">
      <c r="C33" s="104"/>
      <c r="D33" s="105"/>
      <c r="E33" s="27"/>
      <c r="F33" s="106"/>
      <c r="G33" s="75"/>
      <c r="H33" s="27"/>
      <c r="I33" s="27"/>
      <c r="L33" s="27"/>
      <c r="M33" s="75"/>
      <c r="N33" s="75"/>
      <c r="O33" s="75"/>
    </row>
    <row r="34" spans="3:15" ht="15">
      <c r="C34" s="104"/>
      <c r="D34" s="105"/>
      <c r="E34" s="27"/>
      <c r="F34" s="106"/>
      <c r="G34" s="75"/>
      <c r="H34" s="27"/>
      <c r="I34" s="27"/>
      <c r="L34" s="27"/>
      <c r="M34" s="75"/>
      <c r="N34" s="75"/>
      <c r="O34" s="75"/>
    </row>
    <row r="35" spans="3:15" ht="15">
      <c r="C35" s="104"/>
      <c r="D35" s="105"/>
      <c r="E35" s="27"/>
      <c r="F35" s="106"/>
      <c r="G35" s="75"/>
      <c r="H35" s="27"/>
      <c r="I35" s="27"/>
      <c r="L35" s="27"/>
      <c r="M35" s="75"/>
      <c r="N35" s="75"/>
      <c r="O35" s="75"/>
    </row>
  </sheetData>
  <mergeCells count="32">
    <mergeCell ref="K18:K19"/>
    <mergeCell ref="L18:L19"/>
    <mergeCell ref="K20:K21"/>
    <mergeCell ref="L20:L21"/>
    <mergeCell ref="I14:I15"/>
    <mergeCell ref="J14:J15"/>
    <mergeCell ref="K14:K15"/>
    <mergeCell ref="L14:L15"/>
    <mergeCell ref="L16:L17"/>
    <mergeCell ref="K16:K17"/>
    <mergeCell ref="J6:J8"/>
    <mergeCell ref="L6:L8"/>
    <mergeCell ref="K6:K8"/>
    <mergeCell ref="K9:K12"/>
    <mergeCell ref="L9:L12"/>
    <mergeCell ref="J9:J12"/>
    <mergeCell ref="Q23:S23"/>
    <mergeCell ref="B24:G24"/>
    <mergeCell ref="Q24:S24"/>
    <mergeCell ref="B1:C1"/>
    <mergeCell ref="B23:G23"/>
    <mergeCell ref="H6:H8"/>
    <mergeCell ref="H9:H12"/>
    <mergeCell ref="H14:H15"/>
    <mergeCell ref="H16:H17"/>
    <mergeCell ref="H18:H19"/>
    <mergeCell ref="H20:H21"/>
    <mergeCell ref="I18:I19"/>
    <mergeCell ref="Q2:S2"/>
    <mergeCell ref="I20:I21"/>
    <mergeCell ref="I6:I8"/>
    <mergeCell ref="I9:I12"/>
  </mergeCells>
  <conditionalFormatting sqref="D9 B6:B21">
    <cfRule type="containsBlanks" priority="51" dxfId="0">
      <formula>LEN(TRIM(B6))=0</formula>
    </cfRule>
  </conditionalFormatting>
  <conditionalFormatting sqref="G11:G12 G14:G15 G8 G19">
    <cfRule type="containsBlanks" priority="49" dxfId="11">
      <formula>LEN(TRIM(G8))=0</formula>
    </cfRule>
    <cfRule type="notContainsBlanks" priority="50" dxfId="10">
      <formula>LEN(TRIM(G8))&gt;0</formula>
    </cfRule>
  </conditionalFormatting>
  <conditionalFormatting sqref="B6:B21">
    <cfRule type="cellIs" priority="46" dxfId="29" operator="greaterThanOrEqual">
      <formula>1</formula>
    </cfRule>
  </conditionalFormatting>
  <conditionalFormatting sqref="Q8:Q9 Q11:Q12 Q14 Q16:Q19 Q6">
    <cfRule type="notContainsBlanks" priority="44" dxfId="4">
      <formula>LEN(TRIM(Q6))&gt;0</formula>
    </cfRule>
    <cfRule type="containsBlanks" priority="45" dxfId="3">
      <formula>LEN(TRIM(Q6))=0</formula>
    </cfRule>
  </conditionalFormatting>
  <conditionalFormatting sqref="S6:S12 S14:S19">
    <cfRule type="cellIs" priority="42" dxfId="2" operator="equal">
      <formula>"NEVYHOVUJE"</formula>
    </cfRule>
    <cfRule type="cellIs" priority="43" dxfId="1" operator="equal">
      <formula>"VYHOVUJE"</formula>
    </cfRule>
  </conditionalFormatting>
  <conditionalFormatting sqref="Q7 Q10 Q15">
    <cfRule type="notContainsBlanks" priority="40" dxfId="4">
      <formula>LEN(TRIM(Q7))&gt;0</formula>
    </cfRule>
    <cfRule type="containsBlanks" priority="41" dxfId="3">
      <formula>LEN(TRIM(Q7))=0</formula>
    </cfRule>
  </conditionalFormatting>
  <conditionalFormatting sqref="B3">
    <cfRule type="containsBlanks" priority="32" dxfId="11">
      <formula>LEN(TRIM(B3))=0</formula>
    </cfRule>
    <cfRule type="notContainsBlanks" priority="33" dxfId="10">
      <formula>LEN(TRIM(B3))&gt;0</formula>
    </cfRule>
  </conditionalFormatting>
  <conditionalFormatting sqref="D6:D8">
    <cfRule type="containsBlanks" priority="31" dxfId="0">
      <formula>LEN(TRIM(D6))=0</formula>
    </cfRule>
  </conditionalFormatting>
  <conditionalFormatting sqref="D11">
    <cfRule type="containsBlanks" priority="30" dxfId="0">
      <formula>LEN(TRIM(D11))=0</formula>
    </cfRule>
  </conditionalFormatting>
  <conditionalFormatting sqref="D12">
    <cfRule type="containsBlanks" priority="29" dxfId="0">
      <formula>LEN(TRIM(D12))=0</formula>
    </cfRule>
  </conditionalFormatting>
  <conditionalFormatting sqref="D14:D15">
    <cfRule type="containsBlanks" priority="26" dxfId="0">
      <formula>LEN(TRIM(D14))=0</formula>
    </cfRule>
  </conditionalFormatting>
  <conditionalFormatting sqref="D16:D17">
    <cfRule type="containsBlanks" priority="25" dxfId="0">
      <formula>LEN(TRIM(D16))=0</formula>
    </cfRule>
  </conditionalFormatting>
  <conditionalFormatting sqref="D18">
    <cfRule type="containsBlanks" priority="23" dxfId="0">
      <formula>LEN(TRIM(D18))=0</formula>
    </cfRule>
  </conditionalFormatting>
  <conditionalFormatting sqref="D19">
    <cfRule type="containsBlanks" priority="22" dxfId="0">
      <formula>LEN(TRIM(D19))=0</formula>
    </cfRule>
  </conditionalFormatting>
  <conditionalFormatting sqref="D13">
    <cfRule type="containsBlanks" priority="11" dxfId="0">
      <formula>LEN(TRIM(D13))=0</formula>
    </cfRule>
  </conditionalFormatting>
  <conditionalFormatting sqref="D10">
    <cfRule type="containsBlanks" priority="20" dxfId="0">
      <formula>LEN(TRIM(D10))=0</formula>
    </cfRule>
  </conditionalFormatting>
  <conditionalFormatting sqref="G13">
    <cfRule type="containsBlanks" priority="17" dxfId="11">
      <formula>LEN(TRIM(G13))=0</formula>
    </cfRule>
    <cfRule type="notContainsBlanks" priority="18" dxfId="10">
      <formula>LEN(TRIM(G13))&gt;0</formula>
    </cfRule>
  </conditionalFormatting>
  <conditionalFormatting sqref="S13">
    <cfRule type="cellIs" priority="14" dxfId="2" operator="equal">
      <formula>"NEVYHOVUJE"</formula>
    </cfRule>
    <cfRule type="cellIs" priority="15" dxfId="1" operator="equal">
      <formula>"VYHOVUJE"</formula>
    </cfRule>
  </conditionalFormatting>
  <conditionalFormatting sqref="Q13">
    <cfRule type="notContainsBlanks" priority="12" dxfId="4">
      <formula>LEN(TRIM(Q13))&gt;0</formula>
    </cfRule>
    <cfRule type="containsBlanks" priority="13" dxfId="3">
      <formula>LEN(TRIM(Q13))=0</formula>
    </cfRule>
  </conditionalFormatting>
  <conditionalFormatting sqref="D21">
    <cfRule type="containsBlanks" priority="1" dxfId="0">
      <formula>LEN(TRIM(D21))=0</formula>
    </cfRule>
  </conditionalFormatting>
  <conditionalFormatting sqref="Q20:Q21">
    <cfRule type="notContainsBlanks" priority="5" dxfId="4">
      <formula>LEN(TRIM(Q20))&gt;0</formula>
    </cfRule>
    <cfRule type="containsBlanks" priority="6" dxfId="3">
      <formula>LEN(TRIM(Q20))=0</formula>
    </cfRule>
  </conditionalFormatting>
  <conditionalFormatting sqref="S20:S21">
    <cfRule type="cellIs" priority="3" dxfId="2" operator="equal">
      <formula>"NEVYHOVUJE"</formula>
    </cfRule>
    <cfRule type="cellIs" priority="4" dxfId="1" operator="equal">
      <formula>"VYHOVUJE"</formula>
    </cfRule>
  </conditionalFormatting>
  <conditionalFormatting sqref="D20">
    <cfRule type="containsBlanks" priority="2" dxfId="0">
      <formula>LEN(TRIM(D20))=0</formula>
    </cfRule>
  </conditionalFormatting>
  <dataValidations count="2" disablePrompts="1">
    <dataValidation type="list" showInputMessage="1" showErrorMessage="1" sqref="I20 I6 I9 I13:I14 I16:I18">
      <formula1>"ANO,NE"</formula1>
    </dataValidation>
    <dataValidation type="list" showInputMessage="1" showErrorMessage="1" sqref="E6:E2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85" zoomScaleNormal="85" workbookViewId="0" topLeftCell="A1">
      <selection activeCell="A23" sqref="A23"/>
    </sheetView>
  </sheetViews>
  <sheetFormatPr defaultColWidth="9.140625" defaultRowHeight="15"/>
  <cols>
    <col min="1" max="1" width="118.7109375" style="0" customWidth="1"/>
  </cols>
  <sheetData>
    <row r="1" spans="1:2" ht="259.5" thickBot="1">
      <c r="A1" s="25" t="s">
        <v>25</v>
      </c>
      <c r="B1" s="2"/>
    </row>
    <row r="2" spans="1:2" ht="68.45" customHeight="1" thickBot="1">
      <c r="A2" s="5" t="s">
        <v>24</v>
      </c>
      <c r="B2" s="3"/>
    </row>
    <row r="7" ht="15">
      <c r="A7" s="24"/>
    </row>
    <row r="8" ht="15">
      <c r="A8" s="24"/>
    </row>
    <row r="10" ht="15">
      <c r="A10" s="24"/>
    </row>
    <row r="11" ht="15">
      <c r="A11" s="24"/>
    </row>
    <row r="13" ht="15">
      <c r="A13" s="24"/>
    </row>
    <row r="14" ht="15">
      <c r="A14" s="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zoomScale="85" zoomScaleNormal="85" workbookViewId="0" topLeftCell="A1"/>
  </sheetViews>
  <sheetFormatPr defaultColWidth="9.140625" defaultRowHeight="15"/>
  <cols>
    <col min="2" max="2" width="79.28125" style="0" customWidth="1"/>
  </cols>
  <sheetData>
    <row r="2" ht="15">
      <c r="B2" s="4" t="s">
        <v>8</v>
      </c>
    </row>
    <row r="3" ht="15">
      <c r="B3" s="1" t="s">
        <v>3</v>
      </c>
    </row>
    <row r="4" ht="15">
      <c r="B4" s="1" t="s">
        <v>4</v>
      </c>
    </row>
    <row r="5" ht="15">
      <c r="B5" s="1" t="s">
        <v>5</v>
      </c>
    </row>
    <row r="6" ht="15">
      <c r="B6" s="1" t="s">
        <v>6</v>
      </c>
    </row>
    <row r="7" ht="15">
      <c r="B7" s="1" t="s">
        <v>7</v>
      </c>
    </row>
  </sheetData>
  <printOptions/>
  <pageMargins left="0.7" right="0.7" top="0.787401575" bottom="0.787401575" header="0.3" footer="0.3"/>
  <pageSetup orientation="portrait" paperSize="9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pZbCZiaLGI9JpgQ69tY1tKIZg/Y=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Vi3LT2UwUHfUZFNzAGuryifR1+M=</DigestValue>
    </Reference>
  </SignedInfo>
  <SignatureValue>jAJkjWSC25NM4SWtktrHroRx1CDnSIRaszFlZbEvu0GzOcwLg8Key6YjzN23pgTvregcvpx26sLv
eS2IgFyOrJdF0d+g7TOFpooF14O7zXRbZYcoIGrnrqriIZpplh34AGFTKdMPkPAGqywDCdfIcNoJ
B+UG/UCaEO9qvKuRI7zYCO4H/4soi6XVwTAyJILSdfBJZhrF2MAAhTODSoPwyJWyb6rX2ecmnJlQ
ADfvjA7FgYsfA7zdDueBklABfdX5DKE6ma1CxCQ4AEve640plYOCtsMdt5OJgqCuvTqe2sfj1+je
AJAthTO5SvDxFaiFFmg1vOHuzeMbXAXmJcEYpg==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czcKhxdQcV0fc5jbx3T8yZeRdao=</DigestValue>
      </Reference>
      <Reference URI="/xl/worksheets/sheet1.xml?ContentType=application/vnd.openxmlformats-officedocument.spreadsheetml.worksheet+xml">
        <DigestMethod Algorithm="http://www.w3.org/2000/09/xmldsig#sha1"/>
        <DigestValue>fKU4oEPwCu1ekDpSuKLHjTgF3B4=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sharedStrings.xml?ContentType=application/vnd.openxmlformats-officedocument.spreadsheetml.sharedStrings+xml">
        <DigestMethod Algorithm="http://www.w3.org/2000/09/xmldsig#sha1"/>
        <DigestValue>h0WjMLUf3a50DLRP7gNewQLT5Nw=</DigestValue>
      </Reference>
      <Reference URI="/xl/drawings/drawing2.xml?ContentType=application/vnd.openxmlformats-officedocument.drawing+xml">
        <DigestMethod Algorithm="http://www.w3.org/2000/09/xmldsig#sha1"/>
        <DigestValue>3c9hz6HEDyKtdtx+qoa4VXuxbXI=</DigestValue>
      </Reference>
      <Reference URI="/xl/calcChain.xml?ContentType=application/vnd.openxmlformats-officedocument.spreadsheetml.calcChain+xml">
        <DigestMethod Algorithm="http://www.w3.org/2000/09/xmldsig#sha1"/>
        <DigestValue>YMKa4clEpG2BAEh9y/K3NpL6KJE=</DigestValue>
      </Reference>
      <Reference URI="/xl/worksheets/sheet3.xml?ContentType=application/vnd.openxmlformats-officedocument.spreadsheetml.worksheet+xml">
        <DigestMethod Algorithm="http://www.w3.org/2000/09/xmldsig#sha1"/>
        <DigestValue>rzqW16GqnsN/LY7L1RpApPMYNPU=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LY9u1Vx271i0wObM8mJsoKe3dLs=</DigestValue>
      </Reference>
      <Reference URI="/xl/workbook.xml?ContentType=application/vnd.openxmlformats-officedocument.spreadsheetml.sheet.main+xml">
        <DigestMethod Algorithm="http://www.w3.org/2000/09/xmldsig#sha1"/>
        <DigestValue>TjckUvZLSZ9Yr1fCuQYwuAO7bEs=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WFDjCg+1umgixqjurYusOeU5CBs=</DigestValue>
      </Reference>
      <Reference URI="/xl/drawings/drawing1.xml?ContentType=application/vnd.openxmlformats-officedocument.drawing+xml">
        <DigestMethod Algorithm="http://www.w3.org/2000/09/xmldsig#sha1"/>
        <DigestValue>/7dc47Y5p9bb+VDDjls7hIFMP9s=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2015-09-04T06:20:46Z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2015-09-04T06:20:46Z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djPYS/wfomWFmsoMdAjSlRknbx4=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+pSNN6v+W+Txzf2yYiWhya/Gg34=</DigestValue>
    </Reference>
  </SignedInfo>
  <SignatureValue>XMOCF4bZGaW/TnNMNGPjB0PfhEerxiXqQ7IE0BN8RAf8S3kXIOGywcktJca8cc86tTaofd5OJKvQ
AQ4W620Nv3jJnk7R1msNZN4KaHJyzgrPKgb+Z2Bs1ABV2JlXFdRYrjYe96BRUDyOcxuY5AHfRPSW
MeislOc8jTbb+dWQ2Bvlkk1ROLeT1Q/7uCJrL+MJbCc+8kX4oiQjzaPGBpkjtRTAcXOZ5+dtV8vl
h5qMqAYQYK3yX4xcLIJgHG6Xqn0+MAgcCnEzRPIb/y3SrFhqiZVnQkdGoCxhvcL/qoWVFPkg8Ptk
yeeKbOzVGVpNCh0cqiGjRiGloqNaigi3yKwn2Q==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czcKhxdQcV0fc5jbx3T8yZeRdao=</DigestValue>
      </Reference>
      <Reference URI="/xl/worksheets/sheet1.xml?ContentType=application/vnd.openxmlformats-officedocument.spreadsheetml.worksheet+xml">
        <DigestMethod Algorithm="http://www.w3.org/2000/09/xmldsig#sha1"/>
        <DigestValue>fKU4oEPwCu1ekDpSuKLHjTgF3B4=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sharedStrings.xml?ContentType=application/vnd.openxmlformats-officedocument.spreadsheetml.sharedStrings+xml">
        <DigestMethod Algorithm="http://www.w3.org/2000/09/xmldsig#sha1"/>
        <DigestValue>h0WjMLUf3a50DLRP7gNewQLT5Nw=</DigestValue>
      </Reference>
      <Reference URI="/xl/drawings/drawing2.xml?ContentType=application/vnd.openxmlformats-officedocument.drawing+xml">
        <DigestMethod Algorithm="http://www.w3.org/2000/09/xmldsig#sha1"/>
        <DigestValue>3c9hz6HEDyKtdtx+qoa4VXuxbXI=</DigestValue>
      </Reference>
      <Reference URI="/xl/calcChain.xml?ContentType=application/vnd.openxmlformats-officedocument.spreadsheetml.calcChain+xml">
        <DigestMethod Algorithm="http://www.w3.org/2000/09/xmldsig#sha1"/>
        <DigestValue>YMKa4clEpG2BAEh9y/K3NpL6KJE=</DigestValue>
      </Reference>
      <Reference URI="/xl/worksheets/sheet3.xml?ContentType=application/vnd.openxmlformats-officedocument.spreadsheetml.worksheet+xml">
        <DigestMethod Algorithm="http://www.w3.org/2000/09/xmldsig#sha1"/>
        <DigestValue>rzqW16GqnsN/LY7L1RpApPMYNPU=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LY9u1Vx271i0wObM8mJsoKe3dLs=</DigestValue>
      </Reference>
      <Reference URI="/xl/workbook.xml?ContentType=application/vnd.openxmlformats-officedocument.spreadsheetml.sheet.main+xml">
        <DigestMethod Algorithm="http://www.w3.org/2000/09/xmldsig#sha1"/>
        <DigestValue>TjckUvZLSZ9Yr1fCuQYwuAO7bEs=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WFDjCg+1umgixqjurYusOeU5CBs=</DigestValue>
      </Reference>
      <Reference URI="/xl/drawings/drawing1.xml?ContentType=application/vnd.openxmlformats-officedocument.drawing+xml">
        <DigestMethod Algorithm="http://www.w3.org/2000/09/xmldsig#sha1"/>
        <DigestValue>/7dc47Y5p9bb+VDDjls7hIFMP9s=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2015-09-16T07:36:32Z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2015-09-16T07:36:32Z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2015-08-19T06:44:06Z</cp:lastPrinted>
  <dcterms:created xsi:type="dcterms:W3CDTF">2014-03-05T12:43:32Z</dcterms:created>
  <dcterms:modified xsi:type="dcterms:W3CDTF">2015-09-04T06:20:45Z</dcterms:modified>
  <cp:category/>
  <cp:version/>
  <cp:contentType/>
  <cp:contentStatus/>
</cp:coreProperties>
</file>