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720" yWindow="2070" windowWidth="14400" windowHeight="3675" tabRatio="939" activeTab="0"/>
  </bookViews>
  <sheets>
    <sheet name="Tonery" sheetId="22" r:id="rId1"/>
  </sheets>
  <definedNames>
    <definedName name="_xlnm.Print_Area" localSheetId="0">'Tonery'!$B$1:$P$26</definedName>
  </definedNames>
  <calcPr calcId="145621"/>
</workbook>
</file>

<file path=xl/sharedStrings.xml><?xml version="1.0" encoding="utf-8"?>
<sst xmlns="http://schemas.openxmlformats.org/spreadsheetml/2006/main" count="87" uniqueCount="63">
  <si>
    <t>Množství</t>
  </si>
  <si>
    <t>Položka</t>
  </si>
  <si>
    <t>Obchodní název + typ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</si>
  <si>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</si>
  <si>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</si>
  <si>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</si>
  <si>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</si>
  <si>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MAXIMÁLNÍ CENA za celou VZ 
v Kč BEZ DPH</t>
  </si>
  <si>
    <t>CELKOVÁ NABÍDKOVÁ CENA v Kč bez DPH</t>
  </si>
  <si>
    <r>
      <t xml:space="preserve">Název </t>
    </r>
    <r>
      <rPr>
        <i/>
        <sz val="11"/>
        <rFont val="Calibri"/>
        <family val="2"/>
        <scheme val="minor"/>
      </rPr>
      <t>(neuvádět konkrétní typ)</t>
    </r>
  </si>
  <si>
    <r>
      <t xml:space="preserve">Měrná jednotka [MJ] </t>
    </r>
    <r>
      <rPr>
        <i/>
        <sz val="11"/>
        <color theme="1"/>
        <rFont val="Calibri"/>
        <family val="2"/>
        <scheme val="minor"/>
      </rPr>
      <t>(rozbal. menu)</t>
    </r>
  </si>
  <si>
    <r>
      <t xml:space="preserve">Popis </t>
    </r>
    <r>
      <rPr>
        <i/>
        <sz val="11"/>
        <rFont val="Calibri"/>
        <family val="2"/>
        <scheme val="minor"/>
      </rPr>
      <t>(bez konkrétních názvů)</t>
    </r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</si>
  <si>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</si>
  <si>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</si>
  <si>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Místo dodání </t>
    </r>
    <r>
      <rPr>
        <i/>
        <sz val="11"/>
        <rFont val="Calibri"/>
        <family val="2"/>
        <scheme val="minor"/>
      </rPr>
      <t>(ulice, budova, místnost...)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</si>
  <si>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</si>
  <si>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</si>
  <si>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</si>
  <si>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</si>
  <si>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</si>
  <si>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</si>
  <si>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 xml:space="preserve"> Inkcartridge pro Epson Stylus Pro 9900</t>
  </si>
  <si>
    <t>ks</t>
  </si>
  <si>
    <t>originální Inkcartridge photo black pro Epson Stylus Pro 7700/7890/7900/9700/9890/9900 700ml</t>
  </si>
  <si>
    <t>originální Inkcartridge light black pro Epson Stylus Pro 7700/7890/7900/9700/9890/9900 700ml</t>
  </si>
  <si>
    <t>originální Inkcartridge matt black pro Epson Stylus Pro 7700/7890/7900/9700/9890/9900 700ml</t>
  </si>
  <si>
    <t>originální Inkcartridge light light black pro Epson Stylus Pro 7700/7890/7900/9700/9890/9900 700ml</t>
  </si>
  <si>
    <t>originální Inkcartridge cyan pro Epson Stylus Pro 7700/7890/7900/9700/9890/9900 700ml</t>
  </si>
  <si>
    <t>originální Inkcartridge yellow pro Epson Stylus Pro 7700/7890/7900/9700/9890/9900 700ml</t>
  </si>
  <si>
    <t>originální Inkcartridge light cyan pro Epson Stylus Pro 7700/7890/7900/9700/9890/9900 700ml</t>
  </si>
  <si>
    <t>originální Inkcartridge vivid light magenta pro Epson Stylus Pro 7700/7890/7900/9700/9890/9900 700ml</t>
  </si>
  <si>
    <t>originální Inkcartridge orange pro Epson Stylus Pro 7700/7890/7900/9700/9890/9900 700ml</t>
  </si>
  <si>
    <t>originální Inkcartridge vivid magenta pro Epson Stylus Pro 7700/7890/7900/9700/9890/9900 700ml</t>
  </si>
  <si>
    <t>originální Inkcartridge greenk pro Epson Stylus Pro 7700/7890/7900/9700/9890/9900 700ml</t>
  </si>
  <si>
    <t>Petr Pfauser, tel.: 608977373</t>
  </si>
  <si>
    <t>Universitní 28, 326 00 Plzeń</t>
  </si>
  <si>
    <t>Tonery - 020 - 2015</t>
  </si>
  <si>
    <t>Inkousty do tiskárny Canon Pixma MG 3550</t>
  </si>
  <si>
    <t>Originální inkousty do tiskárny Canon Pixma MG 3550, kazeta Canon PG-540 (černá), Canon CL-541 (barevná), provedení multipack (černá + barevná v jednom balení). Min. výtěžnost 600/180 černobílých/barevných stran.</t>
  </si>
  <si>
    <t>samostatná faktura</t>
  </si>
  <si>
    <t>Tomáš Řeřicha 
(737 488 958)</t>
  </si>
  <si>
    <t>Fakulta elektrotechnická ZČU, Univerzitní 26, EK-414</t>
  </si>
  <si>
    <t>Cartridge do kopírky EPSON STYLUS SX525WD - barevná sada</t>
  </si>
  <si>
    <t>sada</t>
  </si>
  <si>
    <t>Sada obsahuje čtyři originální cartridge do tiskárny Epson Stylus SX525WD.</t>
  </si>
  <si>
    <t xml:space="preserve">M. Kollerová,                 (724 036 397) </t>
  </si>
  <si>
    <t>Jungmannova 1-3, 3 NP, Plzeň</t>
  </si>
  <si>
    <t>Uchazeč uvede na fakturu: NÁZEV A ČÍSLO  PROJEKTU</t>
  </si>
  <si>
    <t>SGS-2014-012</t>
  </si>
  <si>
    <t>Priloha_1_KS_technicka_specifikace_T-020-2015_dle_DI_c.1</t>
  </si>
  <si>
    <t>Canon multipack inkoustových náplní PG-540 + CL-541</t>
  </si>
  <si>
    <t>EPSON C13T636100</t>
  </si>
  <si>
    <t>EPSON C13T636700</t>
  </si>
  <si>
    <t>EPSON C13T636800</t>
  </si>
  <si>
    <t>EPSON C13T636900</t>
  </si>
  <si>
    <t>EPSON C13T636200</t>
  </si>
  <si>
    <t>EPSON C13T636400</t>
  </si>
  <si>
    <t>EPSON C13T636500</t>
  </si>
  <si>
    <t>EPSON C13T636600</t>
  </si>
  <si>
    <t>EPSON C13T636A00</t>
  </si>
  <si>
    <t>EPSON C13T636300</t>
  </si>
  <si>
    <t>EPSON C13T636B00</t>
  </si>
  <si>
    <t>EPSON C13T12954010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</si>
</sst>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@"/>
    <numFmt numFmtId="178" formatCode="#,##0"/>
    <numFmt numFmtId="179" formatCode="General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5A9E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medium"/>
      <right/>
      <top style="thin"/>
      <bottom style="thick"/>
    </border>
    <border>
      <left style="medium"/>
      <right/>
      <top style="thick"/>
      <bottom style="thick"/>
    </border>
    <border>
      <left style="thin"/>
      <right style="thin"/>
      <top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/>
      <bottom/>
    </border>
    <border>
      <left/>
      <right/>
      <top style="thick"/>
      <bottom style="thick"/>
    </border>
    <border>
      <left style="medium"/>
      <right style="medium"/>
      <top style="thick"/>
      <bottom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medium"/>
      <right style="thick"/>
      <top style="thick"/>
      <bottom style="thick"/>
    </border>
    <border>
      <left style="medium"/>
      <right style="medium"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8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1" xfId="0" applyNumberFormat="1" applyBorder="1" applyAlignment="1" applyProtection="1">
      <alignment horizontal="right" vertical="center" indent="1"/>
      <protection/>
    </xf>
    <xf numFmtId="0" fontId="6" fillId="3" borderId="2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Border="1" applyAlignment="1" applyProtection="1">
      <alignment horizontal="right" vertical="center" indent="1"/>
      <protection/>
    </xf>
    <xf numFmtId="0" fontId="6" fillId="3" borderId="3" xfId="0" applyNumberFormat="1" applyFont="1" applyFill="1" applyBorder="1" applyAlignment="1" applyProtection="1">
      <alignment horizontal="left" vertical="center" wrapText="1"/>
      <protection locked="0"/>
    </xf>
    <xf numFmtId="164" fontId="0" fillId="2" borderId="3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3" borderId="4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4" borderId="5" xfId="0" applyNumberFormat="1" applyFont="1" applyFill="1" applyBorder="1" applyAlignment="1" applyProtection="1">
      <alignment horizontal="center" vertical="center" textRotation="90" wrapText="1"/>
      <protection/>
    </xf>
    <xf numFmtId="0" fontId="3" fillId="5" borderId="6" xfId="0" applyNumberFormat="1" applyFont="1" applyFill="1" applyBorder="1" applyAlignment="1" applyProtection="1">
      <alignment horizontal="center" vertical="center" wrapTex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0" fontId="2" fillId="5" borderId="6" xfId="0" applyNumberFormat="1" applyFont="1" applyFill="1" applyBorder="1" applyAlignment="1" applyProtection="1">
      <alignment horizontal="center" vertical="center" wrapText="1"/>
      <protection/>
    </xf>
    <xf numFmtId="0" fontId="3" fillId="6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6" fillId="3" borderId="1" xfId="0" applyNumberFormat="1" applyFont="1" applyFill="1" applyBorder="1" applyAlignment="1" applyProtection="1">
      <alignment horizontal="left" vertical="center" wrapText="1"/>
      <protection locked="0"/>
    </xf>
    <xf numFmtId="164" fontId="0" fillId="3" borderId="1" xfId="0" applyNumberFormat="1" applyFill="1" applyBorder="1" applyAlignment="1" applyProtection="1">
      <alignment horizontal="right" vertical="center" indent="1"/>
      <protection locked="0"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2" borderId="6" xfId="0" applyNumberFormat="1" applyFill="1" applyBorder="1" applyAlignment="1" applyProtection="1">
      <alignment horizontal="right" vertical="center" indent="1"/>
      <protection/>
    </xf>
    <xf numFmtId="164" fontId="0" fillId="3" borderId="6" xfId="0" applyNumberFormat="1" applyFill="1" applyBorder="1" applyAlignment="1" applyProtection="1">
      <alignment horizontal="right" vertical="center" indent="1"/>
      <protection locked="0"/>
    </xf>
    <xf numFmtId="164" fontId="0" fillId="0" borderId="6" xfId="0" applyNumberFormat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9" fillId="0" borderId="0" xfId="0" applyNumberFormat="1" applyFont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vertical="top" wrapText="1"/>
      <protection/>
    </xf>
    <xf numFmtId="0" fontId="0" fillId="0" borderId="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6" fillId="3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3" fontId="0" fillId="4" borderId="12" xfId="0" applyNumberFormat="1" applyFill="1" applyBorder="1" applyAlignment="1" applyProtection="1">
      <alignment horizontal="center" vertical="center" wrapText="1"/>
      <protection/>
    </xf>
    <xf numFmtId="0" fontId="4" fillId="2" borderId="1" xfId="0" applyNumberFormat="1" applyFont="1" applyFill="1" applyBorder="1" applyAlignment="1" applyProtection="1">
      <alignment horizontal="left" vertical="center" wrapText="1" indent="1" shrinkToFit="1"/>
      <protection/>
    </xf>
    <xf numFmtId="3" fontId="0" fillId="2" borderId="1" xfId="0" applyNumberFormat="1" applyFill="1" applyBorder="1" applyAlignment="1" applyProtection="1">
      <alignment horizontal="right" vertical="center" wrapText="1" indent="2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4" borderId="13" xfId="0" applyNumberForma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left" vertical="center" wrapText="1" indent="1" shrinkToFit="1"/>
      <protection/>
    </xf>
    <xf numFmtId="3" fontId="0" fillId="2" borderId="2" xfId="0" applyNumberFormat="1" applyFill="1" applyBorder="1" applyAlignment="1" applyProtection="1">
      <alignment horizontal="right" vertical="center" wrapText="1" indent="2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3" fontId="0" fillId="4" borderId="14" xfId="0" applyNumberFormat="1" applyFill="1" applyBorder="1" applyAlignment="1" applyProtection="1">
      <alignment horizontal="center" vertical="center" wrapText="1"/>
      <protection/>
    </xf>
    <xf numFmtId="0" fontId="4" fillId="2" borderId="3" xfId="0" applyNumberFormat="1" applyFont="1" applyFill="1" applyBorder="1" applyAlignment="1" applyProtection="1">
      <alignment horizontal="left" vertical="center" wrapText="1" indent="1" shrinkToFit="1"/>
      <protection/>
    </xf>
    <xf numFmtId="3" fontId="0" fillId="2" borderId="3" xfId="0" applyNumberFormat="1" applyFill="1" applyBorder="1" applyAlignment="1" applyProtection="1">
      <alignment horizontal="right" vertical="center" wrapText="1" indent="2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vertical="center" wrapText="1"/>
      <protection/>
    </xf>
    <xf numFmtId="0" fontId="4" fillId="2" borderId="6" xfId="0" applyNumberFormat="1" applyFont="1" applyFill="1" applyBorder="1" applyAlignment="1" applyProtection="1">
      <alignment horizontal="left" vertical="center" wrapText="1" shrinkToFit="1"/>
      <protection/>
    </xf>
    <xf numFmtId="3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6" xfId="0" applyFill="1" applyBorder="1" applyAlignment="1" applyProtection="1">
      <alignment horizontal="center" vertical="center" wrapText="1"/>
      <protection/>
    </xf>
    <xf numFmtId="0" fontId="0" fillId="0" borderId="15" xfId="0" applyBorder="1" applyProtection="1">
      <protection/>
    </xf>
    <xf numFmtId="0" fontId="0" fillId="2" borderId="3" xfId="0" applyNumberFormat="1" applyFill="1" applyBorder="1" applyAlignment="1" applyProtection="1">
      <alignment horizontal="left" vertical="center" wrapText="1"/>
      <protection/>
    </xf>
    <xf numFmtId="3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left" vertical="top" wrapText="1"/>
      <protection/>
    </xf>
    <xf numFmtId="0" fontId="0" fillId="7" borderId="15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0" fontId="0" fillId="0" borderId="0" xfId="0" applyNumberFormat="1" applyAlignment="1" applyProtection="1">
      <alignment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2" fillId="3" borderId="6" xfId="0" applyNumberFormat="1" applyFont="1" applyFill="1" applyBorder="1" applyAlignment="1" applyProtection="1">
      <alignment horizontal="center" vertical="center" wrapText="1"/>
      <protection/>
    </xf>
    <xf numFmtId="164" fontId="0" fillId="3" borderId="16" xfId="0" applyNumberFormat="1" applyFill="1" applyBorder="1" applyAlignment="1" applyProtection="1">
      <alignment horizontal="right" vertical="center" indent="1"/>
      <protection locked="0"/>
    </xf>
    <xf numFmtId="0" fontId="0" fillId="0" borderId="17" xfId="0" applyBorder="1" applyAlignment="1" applyProtection="1">
      <alignment/>
      <protection/>
    </xf>
    <xf numFmtId="0" fontId="0" fillId="2" borderId="1" xfId="0" applyNumberFormat="1" applyFill="1" applyBorder="1" applyAlignment="1" applyProtection="1">
      <alignment vertical="center" wrapText="1"/>
      <protection/>
    </xf>
    <xf numFmtId="0" fontId="0" fillId="2" borderId="6" xfId="0" applyNumberFormat="1" applyFill="1" applyBorder="1" applyAlignment="1" applyProtection="1">
      <alignment horizontal="left" vertical="center" wrapText="1"/>
      <protection/>
    </xf>
    <xf numFmtId="0" fontId="5" fillId="4" borderId="0" xfId="0" applyNumberFormat="1" applyFont="1" applyFill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14" fillId="0" borderId="0" xfId="0" applyNumberFormat="1" applyFont="1" applyFill="1" applyBorder="1" applyAlignment="1" applyProtection="1">
      <alignment horizontal="justify" vertical="top" wrapText="1"/>
      <protection/>
    </xf>
    <xf numFmtId="0" fontId="11" fillId="0" borderId="0" xfId="0" applyNumberFormat="1" applyFont="1" applyBorder="1" applyAlignment="1" applyProtection="1">
      <alignment horizontal="justify" vertical="center" wrapText="1"/>
      <protection/>
    </xf>
    <xf numFmtId="0" fontId="0" fillId="2" borderId="18" xfId="0" applyNumberFormat="1" applyFill="1" applyBorder="1" applyAlignment="1" applyProtection="1">
      <alignment horizontal="center" vertical="center" wrapText="1"/>
      <protection/>
    </xf>
    <xf numFmtId="0" fontId="0" fillId="2" borderId="16" xfId="0" applyNumberForma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2" borderId="22" xfId="0" applyNumberFormat="1" applyFill="1" applyBorder="1" applyAlignment="1" applyProtection="1">
      <alignment horizontal="center" vertical="center" wrapText="1"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2" fillId="3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Border="1" applyAlignment="1" applyProtection="1">
      <alignment vertical="center" wrapText="1"/>
      <protection/>
    </xf>
    <xf numFmtId="0" fontId="0" fillId="0" borderId="21" xfId="0" applyNumberFormat="1" applyBorder="1" applyAlignment="1" applyProtection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8"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9F9F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7" formatCode="@"/>
      <fill>
        <patternFill>
          <bgColor rgb="FFFF9F9F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9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9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23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365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95250</xdr:colOff>
      <xdr:row>20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95250</xdr:colOff>
      <xdr:row>20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95250</xdr:colOff>
      <xdr:row>20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95250</xdr:colOff>
      <xdr:row>20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200025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200025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200025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200025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200025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200025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200025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27</xdr:row>
      <xdr:rowOff>38100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95250</xdr:colOff>
      <xdr:row>20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95250</xdr:colOff>
      <xdr:row>20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95250</xdr:colOff>
      <xdr:row>20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95250</xdr:colOff>
      <xdr:row>20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95250</xdr:colOff>
      <xdr:row>20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95250</xdr:colOff>
      <xdr:row>20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95250</xdr:colOff>
      <xdr:row>23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3658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361950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30</xdr:row>
      <xdr:rowOff>142875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30</xdr:row>
      <xdr:rowOff>142875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47625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57150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361950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30</xdr:row>
      <xdr:rowOff>142875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30</xdr:row>
      <xdr:rowOff>142875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361950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3658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30</xdr:row>
      <xdr:rowOff>142875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361950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30</xdr:row>
      <xdr:rowOff>142875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30</xdr:row>
      <xdr:rowOff>142875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57150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57150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361950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3658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30</xdr:row>
      <xdr:rowOff>142875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361950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3658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30</xdr:row>
      <xdr:rowOff>142875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57150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361950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30</xdr:row>
      <xdr:rowOff>142875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30</xdr:row>
      <xdr:rowOff>142875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57150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57150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361950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3658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30</xdr:row>
      <xdr:rowOff>142875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361950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3658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30</xdr:row>
      <xdr:rowOff>142875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57150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361950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361950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361950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30</xdr:row>
      <xdr:rowOff>142875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30</xdr:row>
      <xdr:rowOff>142875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57150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57150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361950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3658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30</xdr:row>
      <xdr:rowOff>142875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361950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30</xdr:row>
      <xdr:rowOff>142875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30</xdr:row>
      <xdr:rowOff>142875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171450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361950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24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36588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30</xdr:row>
      <xdr:rowOff>142875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190500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23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3658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190500</xdr:colOff>
      <xdr:row>23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3658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361950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3528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</xdr:row>
      <xdr:rowOff>0</xdr:rowOff>
    </xdr:from>
    <xdr:to>
      <xdr:col>16</xdr:col>
      <xdr:colOff>190500</xdr:colOff>
      <xdr:row>20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17919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30</xdr:row>
      <xdr:rowOff>142875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30</xdr:row>
      <xdr:rowOff>142875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57150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57150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200025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200025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200025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26</xdr:row>
      <xdr:rowOff>133350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200025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190500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85725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361950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28</xdr:row>
      <xdr:rowOff>66675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76200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85725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361950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30</xdr:row>
      <xdr:rowOff>66675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30</xdr:row>
      <xdr:rowOff>66675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390525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247650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247650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209550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247650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247650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247650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133350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161925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400050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85725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361950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28</xdr:row>
      <xdr:rowOff>66675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76200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85725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361950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30</xdr:row>
      <xdr:rowOff>66675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30</xdr:row>
      <xdr:rowOff>66675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390525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142875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85725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361950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76200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28</xdr:row>
      <xdr:rowOff>66675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76200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76200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76200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76200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361950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76200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30</xdr:row>
      <xdr:rowOff>66675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390525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85725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361950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28</xdr:row>
      <xdr:rowOff>66675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76200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85725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361950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30</xdr:row>
      <xdr:rowOff>66675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30</xdr:row>
      <xdr:rowOff>66675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390525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247650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209550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247650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247650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152400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161925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400050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142875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85725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361950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76200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28</xdr:row>
      <xdr:rowOff>66675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76200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76200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76200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76200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361950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76200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30</xdr:row>
      <xdr:rowOff>66675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390525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85725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361950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76200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76200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76200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361950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76200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30</xdr:row>
      <xdr:rowOff>66675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390525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247650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247650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247650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209550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161925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400050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85725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361950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28</xdr:row>
      <xdr:rowOff>66675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76200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85725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361950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30</xdr:row>
      <xdr:rowOff>66675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30</xdr:row>
      <xdr:rowOff>66675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390525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247650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247650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209550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247650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247650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152400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161925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400050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142875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85725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361950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76200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28</xdr:row>
      <xdr:rowOff>66675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76200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76200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76200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76200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361950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76200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30</xdr:row>
      <xdr:rowOff>66675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390525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361950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76200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28</xdr:row>
      <xdr:rowOff>66675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85725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76200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361950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76200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30</xdr:row>
      <xdr:rowOff>66675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390525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247650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247650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247650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247650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247650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247650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161925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400050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85725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361950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142875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85725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361950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85725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361950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28</xdr:row>
      <xdr:rowOff>66675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76200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85725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361950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30</xdr:row>
      <xdr:rowOff>66675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30</xdr:row>
      <xdr:rowOff>66675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390525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247650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247650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209550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247650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247650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152400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161925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400050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142875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85725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361950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76200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28</xdr:row>
      <xdr:rowOff>66675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76200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76200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76200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76200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361950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76200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30</xdr:row>
      <xdr:rowOff>66675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390525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85725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361950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28</xdr:row>
      <xdr:rowOff>66675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76200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85725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361950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30</xdr:row>
      <xdr:rowOff>66675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30</xdr:row>
      <xdr:rowOff>66675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390525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142875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85725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361950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76200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28</xdr:row>
      <xdr:rowOff>66675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76200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76200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76200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27</xdr:row>
      <xdr:rowOff>76200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361950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76200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30</xdr:row>
      <xdr:rowOff>66675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390525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95250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361950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28</xdr:row>
      <xdr:rowOff>66675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76200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85725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361950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30</xdr:row>
      <xdr:rowOff>66675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30</xdr:row>
      <xdr:rowOff>66675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390525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209550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200025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295275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152400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161925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400050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25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25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95625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25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25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25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25</xdr:row>
      <xdr:rowOff>0</xdr:rowOff>
    </xdr:from>
    <xdr:ext cx="190500" cy="180975"/>
    <xdr:pic>
      <xdr:nvPicPr>
        <xdr:cNvPr id="26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481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25</xdr:row>
      <xdr:rowOff>0</xdr:rowOff>
    </xdr:from>
    <xdr:ext cx="190500" cy="200025"/>
    <xdr:pic>
      <xdr:nvPicPr>
        <xdr:cNvPr id="26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95625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25</xdr:row>
      <xdr:rowOff>0</xdr:rowOff>
    </xdr:from>
    <xdr:ext cx="190500" cy="200025"/>
    <xdr:pic>
      <xdr:nvPicPr>
        <xdr:cNvPr id="26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25</xdr:row>
      <xdr:rowOff>0</xdr:rowOff>
    </xdr:from>
    <xdr:ext cx="190500" cy="200025"/>
    <xdr:pic>
      <xdr:nvPicPr>
        <xdr:cNvPr id="265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25</xdr:row>
      <xdr:rowOff>0</xdr:rowOff>
    </xdr:from>
    <xdr:ext cx="190500" cy="200025"/>
    <xdr:pic>
      <xdr:nvPicPr>
        <xdr:cNvPr id="2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4811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21</xdr:row>
      <xdr:rowOff>180975</xdr:rowOff>
    </xdr:to>
    <xdr:pic>
      <xdr:nvPicPr>
        <xdr:cNvPr id="26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21</xdr:row>
      <xdr:rowOff>190500</xdr:rowOff>
    </xdr:to>
    <xdr:pic>
      <xdr:nvPicPr>
        <xdr:cNvPr id="26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21</xdr:row>
      <xdr:rowOff>190500</xdr:rowOff>
    </xdr:to>
    <xdr:pic>
      <xdr:nvPicPr>
        <xdr:cNvPr id="26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21</xdr:row>
      <xdr:rowOff>180975</xdr:rowOff>
    </xdr:to>
    <xdr:pic>
      <xdr:nvPicPr>
        <xdr:cNvPr id="26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6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6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6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6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9525</xdr:rowOff>
    </xdr:to>
    <xdr:pic>
      <xdr:nvPicPr>
        <xdr:cNvPr id="26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6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6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30</xdr:row>
      <xdr:rowOff>0</xdr:rowOff>
    </xdr:to>
    <xdr:pic>
      <xdr:nvPicPr>
        <xdr:cNvPr id="26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81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9525</xdr:rowOff>
    </xdr:to>
    <xdr:pic>
      <xdr:nvPicPr>
        <xdr:cNvPr id="2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21</xdr:row>
      <xdr:rowOff>180975</xdr:rowOff>
    </xdr:to>
    <xdr:pic>
      <xdr:nvPicPr>
        <xdr:cNvPr id="26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21</xdr:row>
      <xdr:rowOff>190500</xdr:rowOff>
    </xdr:to>
    <xdr:pic>
      <xdr:nvPicPr>
        <xdr:cNvPr id="26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21</xdr:row>
      <xdr:rowOff>190500</xdr:rowOff>
    </xdr:to>
    <xdr:pic>
      <xdr:nvPicPr>
        <xdr:cNvPr id="2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21</xdr:row>
      <xdr:rowOff>190500</xdr:rowOff>
    </xdr:to>
    <xdr:pic>
      <xdr:nvPicPr>
        <xdr:cNvPr id="26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21</xdr:row>
      <xdr:rowOff>190500</xdr:rowOff>
    </xdr:to>
    <xdr:pic>
      <xdr:nvPicPr>
        <xdr:cNvPr id="26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21</xdr:row>
      <xdr:rowOff>180975</xdr:rowOff>
    </xdr:to>
    <xdr:pic>
      <xdr:nvPicPr>
        <xdr:cNvPr id="26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6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6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6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6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9525</xdr:rowOff>
    </xdr:to>
    <xdr:pic>
      <xdr:nvPicPr>
        <xdr:cNvPr id="26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7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7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7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7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7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7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7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7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7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7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21</xdr:row>
      <xdr:rowOff>180975</xdr:rowOff>
    </xdr:to>
    <xdr:pic>
      <xdr:nvPicPr>
        <xdr:cNvPr id="27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21</xdr:row>
      <xdr:rowOff>180975</xdr:rowOff>
    </xdr:to>
    <xdr:pic>
      <xdr:nvPicPr>
        <xdr:cNvPr id="27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21</xdr:row>
      <xdr:rowOff>180975</xdr:rowOff>
    </xdr:to>
    <xdr:pic>
      <xdr:nvPicPr>
        <xdr:cNvPr id="27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21</xdr:row>
      <xdr:rowOff>180975</xdr:rowOff>
    </xdr:to>
    <xdr:pic>
      <xdr:nvPicPr>
        <xdr:cNvPr id="27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95250</xdr:colOff>
      <xdr:row>29</xdr:row>
      <xdr:rowOff>0</xdr:rowOff>
    </xdr:to>
    <xdr:pic>
      <xdr:nvPicPr>
        <xdr:cNvPr id="27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95250</xdr:colOff>
      <xdr:row>29</xdr:row>
      <xdr:rowOff>0</xdr:rowOff>
    </xdr:to>
    <xdr:pic>
      <xdr:nvPicPr>
        <xdr:cNvPr id="27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95250</xdr:colOff>
      <xdr:row>29</xdr:row>
      <xdr:rowOff>19050</xdr:rowOff>
    </xdr:to>
    <xdr:pic>
      <xdr:nvPicPr>
        <xdr:cNvPr id="2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95250</xdr:colOff>
      <xdr:row>29</xdr:row>
      <xdr:rowOff>0</xdr:rowOff>
    </xdr:to>
    <xdr:pic>
      <xdr:nvPicPr>
        <xdr:cNvPr id="2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95250</xdr:colOff>
      <xdr:row>29</xdr:row>
      <xdr:rowOff>0</xdr:rowOff>
    </xdr:to>
    <xdr:pic>
      <xdr:nvPicPr>
        <xdr:cNvPr id="27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95250</xdr:colOff>
      <xdr:row>29</xdr:row>
      <xdr:rowOff>0</xdr:rowOff>
    </xdr:to>
    <xdr:pic>
      <xdr:nvPicPr>
        <xdr:cNvPr id="27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21</xdr:row>
      <xdr:rowOff>180975</xdr:rowOff>
    </xdr:to>
    <xdr:pic>
      <xdr:nvPicPr>
        <xdr:cNvPr id="27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21</xdr:row>
      <xdr:rowOff>180975</xdr:rowOff>
    </xdr:to>
    <xdr:pic>
      <xdr:nvPicPr>
        <xdr:cNvPr id="27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21</xdr:row>
      <xdr:rowOff>180975</xdr:rowOff>
    </xdr:to>
    <xdr:pic>
      <xdr:nvPicPr>
        <xdr:cNvPr id="27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21</xdr:row>
      <xdr:rowOff>180975</xdr:rowOff>
    </xdr:to>
    <xdr:pic>
      <xdr:nvPicPr>
        <xdr:cNvPr id="27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21</xdr:row>
      <xdr:rowOff>180975</xdr:rowOff>
    </xdr:to>
    <xdr:pic>
      <xdr:nvPicPr>
        <xdr:cNvPr id="27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95250</xdr:colOff>
      <xdr:row>21</xdr:row>
      <xdr:rowOff>180975</xdr:rowOff>
    </xdr:to>
    <xdr:pic>
      <xdr:nvPicPr>
        <xdr:cNvPr id="27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95250</xdr:colOff>
      <xdr:row>25</xdr:row>
      <xdr:rowOff>180975</xdr:rowOff>
    </xdr:to>
    <xdr:pic>
      <xdr:nvPicPr>
        <xdr:cNvPr id="27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95250</xdr:colOff>
      <xdr:row>29</xdr:row>
      <xdr:rowOff>0</xdr:rowOff>
    </xdr:to>
    <xdr:pic>
      <xdr:nvPicPr>
        <xdr:cNvPr id="27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95250</xdr:colOff>
      <xdr:row>29</xdr:row>
      <xdr:rowOff>19050</xdr:rowOff>
    </xdr:to>
    <xdr:pic>
      <xdr:nvPicPr>
        <xdr:cNvPr id="27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95250</xdr:colOff>
      <xdr:row>29</xdr:row>
      <xdr:rowOff>0</xdr:rowOff>
    </xdr:to>
    <xdr:pic>
      <xdr:nvPicPr>
        <xdr:cNvPr id="27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95250</xdr:colOff>
      <xdr:row>29</xdr:row>
      <xdr:rowOff>0</xdr:rowOff>
    </xdr:to>
    <xdr:pic>
      <xdr:nvPicPr>
        <xdr:cNvPr id="27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95250</xdr:colOff>
      <xdr:row>29</xdr:row>
      <xdr:rowOff>0</xdr:rowOff>
    </xdr:to>
    <xdr:pic>
      <xdr:nvPicPr>
        <xdr:cNvPr id="27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95250</xdr:colOff>
      <xdr:row>29</xdr:row>
      <xdr:rowOff>0</xdr:rowOff>
    </xdr:to>
    <xdr:pic>
      <xdr:nvPicPr>
        <xdr:cNvPr id="27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95250</xdr:colOff>
      <xdr:row>29</xdr:row>
      <xdr:rowOff>0</xdr:rowOff>
    </xdr:to>
    <xdr:pic>
      <xdr:nvPicPr>
        <xdr:cNvPr id="27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95250</xdr:colOff>
      <xdr:row>29</xdr:row>
      <xdr:rowOff>0</xdr:rowOff>
    </xdr:to>
    <xdr:pic>
      <xdr:nvPicPr>
        <xdr:cNvPr id="27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95250</xdr:colOff>
      <xdr:row>29</xdr:row>
      <xdr:rowOff>0</xdr:rowOff>
    </xdr:to>
    <xdr:pic>
      <xdr:nvPicPr>
        <xdr:cNvPr id="27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95250</xdr:colOff>
      <xdr:row>29</xdr:row>
      <xdr:rowOff>0</xdr:rowOff>
    </xdr:to>
    <xdr:pic>
      <xdr:nvPicPr>
        <xdr:cNvPr id="27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95250</xdr:colOff>
      <xdr:row>29</xdr:row>
      <xdr:rowOff>0</xdr:rowOff>
    </xdr:to>
    <xdr:pic>
      <xdr:nvPicPr>
        <xdr:cNvPr id="27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95250</xdr:colOff>
      <xdr:row>29</xdr:row>
      <xdr:rowOff>0</xdr:rowOff>
    </xdr:to>
    <xdr:pic>
      <xdr:nvPicPr>
        <xdr:cNvPr id="27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95250</xdr:colOff>
      <xdr:row>29</xdr:row>
      <xdr:rowOff>0</xdr:rowOff>
    </xdr:to>
    <xdr:pic>
      <xdr:nvPicPr>
        <xdr:cNvPr id="27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95250</xdr:colOff>
      <xdr:row>29</xdr:row>
      <xdr:rowOff>0</xdr:rowOff>
    </xdr:to>
    <xdr:pic>
      <xdr:nvPicPr>
        <xdr:cNvPr id="2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85725</xdr:colOff>
      <xdr:row>22</xdr:row>
      <xdr:rowOff>485775</xdr:rowOff>
    </xdr:to>
    <xdr:pic>
      <xdr:nvPicPr>
        <xdr:cNvPr id="2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857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123825</xdr:rowOff>
    </xdr:to>
    <xdr:pic>
      <xdr:nvPicPr>
        <xdr:cNvPr id="27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142875</xdr:rowOff>
    </xdr:to>
    <xdr:pic>
      <xdr:nvPicPr>
        <xdr:cNvPr id="27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7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28575</xdr:rowOff>
    </xdr:to>
    <xdr:pic>
      <xdr:nvPicPr>
        <xdr:cNvPr id="27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9525</xdr:rowOff>
    </xdr:to>
    <xdr:pic>
      <xdr:nvPicPr>
        <xdr:cNvPr id="27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7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7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485775</xdr:rowOff>
    </xdr:to>
    <xdr:pic>
      <xdr:nvPicPr>
        <xdr:cNvPr id="27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123825</xdr:rowOff>
    </xdr:to>
    <xdr:pic>
      <xdr:nvPicPr>
        <xdr:cNvPr id="27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142875</xdr:rowOff>
    </xdr:to>
    <xdr:pic>
      <xdr:nvPicPr>
        <xdr:cNvPr id="27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7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28575</xdr:rowOff>
    </xdr:to>
    <xdr:pic>
      <xdr:nvPicPr>
        <xdr:cNvPr id="27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9525</xdr:rowOff>
    </xdr:to>
    <xdr:pic>
      <xdr:nvPicPr>
        <xdr:cNvPr id="27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7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7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485775</xdr:rowOff>
    </xdr:to>
    <xdr:pic>
      <xdr:nvPicPr>
        <xdr:cNvPr id="27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123825</xdr:rowOff>
    </xdr:to>
    <xdr:pic>
      <xdr:nvPicPr>
        <xdr:cNvPr id="27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123825</xdr:rowOff>
    </xdr:to>
    <xdr:pic>
      <xdr:nvPicPr>
        <xdr:cNvPr id="27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123825</xdr:rowOff>
    </xdr:to>
    <xdr:pic>
      <xdr:nvPicPr>
        <xdr:cNvPr id="27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323850</xdr:rowOff>
    </xdr:to>
    <xdr:pic>
      <xdr:nvPicPr>
        <xdr:cNvPr id="27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7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28575</xdr:rowOff>
    </xdr:to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9525</xdr:rowOff>
    </xdr:to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485775</xdr:rowOff>
    </xdr:to>
    <xdr:pic>
      <xdr:nvPicPr>
        <xdr:cNvPr id="2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123825</xdr:rowOff>
    </xdr:to>
    <xdr:pic>
      <xdr:nvPicPr>
        <xdr:cNvPr id="27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142875</xdr:rowOff>
    </xdr:to>
    <xdr:pic>
      <xdr:nvPicPr>
        <xdr:cNvPr id="27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7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28575</xdr:rowOff>
    </xdr:to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9525</xdr:rowOff>
    </xdr:to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485775</xdr:rowOff>
    </xdr:to>
    <xdr:pic>
      <xdr:nvPicPr>
        <xdr:cNvPr id="27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123825</xdr:rowOff>
    </xdr:to>
    <xdr:pic>
      <xdr:nvPicPr>
        <xdr:cNvPr id="27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123825</xdr:rowOff>
    </xdr:to>
    <xdr:pic>
      <xdr:nvPicPr>
        <xdr:cNvPr id="27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123825</xdr:rowOff>
    </xdr:to>
    <xdr:pic>
      <xdr:nvPicPr>
        <xdr:cNvPr id="27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323850</xdr:rowOff>
    </xdr:to>
    <xdr:pic>
      <xdr:nvPicPr>
        <xdr:cNvPr id="27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7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27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28575</xdr:rowOff>
    </xdr:to>
    <xdr:pic>
      <xdr:nvPicPr>
        <xdr:cNvPr id="27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9525</xdr:rowOff>
    </xdr:to>
    <xdr:pic>
      <xdr:nvPicPr>
        <xdr:cNvPr id="27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7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7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7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7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7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7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8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8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8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8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8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123825</xdr:rowOff>
    </xdr:to>
    <xdr:pic>
      <xdr:nvPicPr>
        <xdr:cNvPr id="28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323850</xdr:rowOff>
    </xdr:to>
    <xdr:pic>
      <xdr:nvPicPr>
        <xdr:cNvPr id="28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807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28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28575</xdr:rowOff>
    </xdr:to>
    <xdr:pic>
      <xdr:nvPicPr>
        <xdr:cNvPr id="28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9525</xdr:rowOff>
    </xdr:to>
    <xdr:pic>
      <xdr:nvPicPr>
        <xdr:cNvPr id="28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8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30</xdr:row>
      <xdr:rowOff>9525</xdr:rowOff>
    </xdr:to>
    <xdr:pic>
      <xdr:nvPicPr>
        <xdr:cNvPr id="28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81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485775</xdr:rowOff>
    </xdr:to>
    <xdr:pic>
      <xdr:nvPicPr>
        <xdr:cNvPr id="2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123825</xdr:rowOff>
    </xdr:to>
    <xdr:pic>
      <xdr:nvPicPr>
        <xdr:cNvPr id="2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142875</xdr:rowOff>
    </xdr:to>
    <xdr:pic>
      <xdr:nvPicPr>
        <xdr:cNvPr id="2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28575</xdr:rowOff>
    </xdr:to>
    <xdr:pic>
      <xdr:nvPicPr>
        <xdr:cNvPr id="28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9525</xdr:rowOff>
    </xdr:to>
    <xdr:pic>
      <xdr:nvPicPr>
        <xdr:cNvPr id="28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8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8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485775</xdr:rowOff>
    </xdr:to>
    <xdr:pic>
      <xdr:nvPicPr>
        <xdr:cNvPr id="28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123825</xdr:rowOff>
    </xdr:to>
    <xdr:pic>
      <xdr:nvPicPr>
        <xdr:cNvPr id="28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123825</xdr:rowOff>
    </xdr:to>
    <xdr:pic>
      <xdr:nvPicPr>
        <xdr:cNvPr id="28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123825</xdr:rowOff>
    </xdr:to>
    <xdr:pic>
      <xdr:nvPicPr>
        <xdr:cNvPr id="28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323850</xdr:rowOff>
    </xdr:to>
    <xdr:pic>
      <xdr:nvPicPr>
        <xdr:cNvPr id="28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8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28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28575</xdr:rowOff>
    </xdr:to>
    <xdr:pic>
      <xdr:nvPicPr>
        <xdr:cNvPr id="28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9525</xdr:rowOff>
    </xdr:to>
    <xdr:pic>
      <xdr:nvPicPr>
        <xdr:cNvPr id="28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8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8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8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8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8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8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8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8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8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8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8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485775</xdr:rowOff>
    </xdr:to>
    <xdr:pic>
      <xdr:nvPicPr>
        <xdr:cNvPr id="28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142875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323850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84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28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28575</xdr:rowOff>
    </xdr:to>
    <xdr:pic>
      <xdr:nvPicPr>
        <xdr:cNvPr id="28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485775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123825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142875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28575</xdr:rowOff>
    </xdr:to>
    <xdr:pic>
      <xdr:nvPicPr>
        <xdr:cNvPr id="2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9525</xdr:rowOff>
    </xdr:to>
    <xdr:pic>
      <xdr:nvPicPr>
        <xdr:cNvPr id="2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485775</xdr:rowOff>
    </xdr:to>
    <xdr:pic>
      <xdr:nvPicPr>
        <xdr:cNvPr id="28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123825</xdr:rowOff>
    </xdr:to>
    <xdr:pic>
      <xdr:nvPicPr>
        <xdr:cNvPr id="28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123825</xdr:rowOff>
    </xdr:to>
    <xdr:pic>
      <xdr:nvPicPr>
        <xdr:cNvPr id="28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123825</xdr:rowOff>
    </xdr:to>
    <xdr:pic>
      <xdr:nvPicPr>
        <xdr:cNvPr id="28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323850</xdr:rowOff>
    </xdr:to>
    <xdr:pic>
      <xdr:nvPicPr>
        <xdr:cNvPr id="28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8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28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28575</xdr:rowOff>
    </xdr:to>
    <xdr:pic>
      <xdr:nvPicPr>
        <xdr:cNvPr id="28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9525</xdr:rowOff>
    </xdr:to>
    <xdr:pic>
      <xdr:nvPicPr>
        <xdr:cNvPr id="28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8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8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8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8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8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8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8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8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8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8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8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485775</xdr:rowOff>
    </xdr:to>
    <xdr:pic>
      <xdr:nvPicPr>
        <xdr:cNvPr id="28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123825</xdr:rowOff>
    </xdr:to>
    <xdr:pic>
      <xdr:nvPicPr>
        <xdr:cNvPr id="28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142875</xdr:rowOff>
    </xdr:to>
    <xdr:pic>
      <xdr:nvPicPr>
        <xdr:cNvPr id="28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8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28575</xdr:rowOff>
    </xdr:to>
    <xdr:pic>
      <xdr:nvPicPr>
        <xdr:cNvPr id="28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9525</xdr:rowOff>
    </xdr:to>
    <xdr:pic>
      <xdr:nvPicPr>
        <xdr:cNvPr id="28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8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8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485775</xdr:rowOff>
    </xdr:to>
    <xdr:pic>
      <xdr:nvPicPr>
        <xdr:cNvPr id="2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123825</xdr:rowOff>
    </xdr:to>
    <xdr:pic>
      <xdr:nvPicPr>
        <xdr:cNvPr id="2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123825</xdr:rowOff>
    </xdr:to>
    <xdr:pic>
      <xdr:nvPicPr>
        <xdr:cNvPr id="2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123825</xdr:rowOff>
    </xdr:to>
    <xdr:pic>
      <xdr:nvPicPr>
        <xdr:cNvPr id="2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323850</xdr:rowOff>
    </xdr:to>
    <xdr:pic>
      <xdr:nvPicPr>
        <xdr:cNvPr id="2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26</xdr:row>
      <xdr:rowOff>104775</xdr:rowOff>
    </xdr:to>
    <xdr:pic>
      <xdr:nvPicPr>
        <xdr:cNvPr id="2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28575</xdr:rowOff>
    </xdr:to>
    <xdr:pic>
      <xdr:nvPicPr>
        <xdr:cNvPr id="28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9525</xdr:rowOff>
    </xdr:to>
    <xdr:pic>
      <xdr:nvPicPr>
        <xdr:cNvPr id="28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8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8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8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8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8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8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9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9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9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9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9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90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90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30</xdr:row>
      <xdr:rowOff>9525</xdr:rowOff>
    </xdr:to>
    <xdr:pic>
      <xdr:nvPicPr>
        <xdr:cNvPr id="29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81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21</xdr:row>
      <xdr:rowOff>190500</xdr:rowOff>
    </xdr:to>
    <xdr:pic>
      <xdr:nvPicPr>
        <xdr:cNvPr id="2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21</xdr:row>
      <xdr:rowOff>190500</xdr:rowOff>
    </xdr:to>
    <xdr:pic>
      <xdr:nvPicPr>
        <xdr:cNvPr id="2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21</xdr:row>
      <xdr:rowOff>190500</xdr:rowOff>
    </xdr:to>
    <xdr:pic>
      <xdr:nvPicPr>
        <xdr:cNvPr id="29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9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190500</xdr:colOff>
      <xdr:row>25</xdr:row>
      <xdr:rowOff>190500</xdr:rowOff>
    </xdr:to>
    <xdr:pic>
      <xdr:nvPicPr>
        <xdr:cNvPr id="29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481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9525</xdr:rowOff>
    </xdr:to>
    <xdr:pic>
      <xdr:nvPicPr>
        <xdr:cNvPr id="29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19050</xdr:rowOff>
    </xdr:to>
    <xdr:pic>
      <xdr:nvPicPr>
        <xdr:cNvPr id="29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9525</xdr:rowOff>
    </xdr:to>
    <xdr:pic>
      <xdr:nvPicPr>
        <xdr:cNvPr id="29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9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30</xdr:row>
      <xdr:rowOff>9525</xdr:rowOff>
    </xdr:to>
    <xdr:pic>
      <xdr:nvPicPr>
        <xdr:cNvPr id="29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81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30</xdr:row>
      <xdr:rowOff>9525</xdr:rowOff>
    </xdr:to>
    <xdr:pic>
      <xdr:nvPicPr>
        <xdr:cNvPr id="29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81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30</xdr:row>
      <xdr:rowOff>9525</xdr:rowOff>
    </xdr:to>
    <xdr:pic>
      <xdr:nvPicPr>
        <xdr:cNvPr id="29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81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30</xdr:row>
      <xdr:rowOff>9525</xdr:rowOff>
    </xdr:to>
    <xdr:pic>
      <xdr:nvPicPr>
        <xdr:cNvPr id="29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81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30</xdr:row>
      <xdr:rowOff>9525</xdr:rowOff>
    </xdr:to>
    <xdr:pic>
      <xdr:nvPicPr>
        <xdr:cNvPr id="29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81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30</xdr:row>
      <xdr:rowOff>9525</xdr:rowOff>
    </xdr:to>
    <xdr:pic>
      <xdr:nvPicPr>
        <xdr:cNvPr id="29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81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30</xdr:row>
      <xdr:rowOff>9525</xdr:rowOff>
    </xdr:to>
    <xdr:pic>
      <xdr:nvPicPr>
        <xdr:cNvPr id="29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81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30</xdr:row>
      <xdr:rowOff>9525</xdr:rowOff>
    </xdr:to>
    <xdr:pic>
      <xdr:nvPicPr>
        <xdr:cNvPr id="29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81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30</xdr:row>
      <xdr:rowOff>9525</xdr:rowOff>
    </xdr:to>
    <xdr:pic>
      <xdr:nvPicPr>
        <xdr:cNvPr id="29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81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30</xdr:row>
      <xdr:rowOff>9525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81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30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81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30</xdr:row>
      <xdr:rowOff>9525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81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30</xdr:row>
      <xdr:rowOff>9525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81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29</xdr:row>
      <xdr:rowOff>0</xdr:rowOff>
    </xdr:from>
    <xdr:to>
      <xdr:col>16</xdr:col>
      <xdr:colOff>190500</xdr:colOff>
      <xdr:row>30</xdr:row>
      <xdr:rowOff>9525</xdr:rowOff>
    </xdr:to>
    <xdr:pic>
      <xdr:nvPicPr>
        <xdr:cNvPr id="29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81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485775</xdr:rowOff>
    </xdr:to>
    <xdr:pic>
      <xdr:nvPicPr>
        <xdr:cNvPr id="2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123825</xdr:rowOff>
    </xdr:to>
    <xdr:pic>
      <xdr:nvPicPr>
        <xdr:cNvPr id="2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142875</xdr:rowOff>
    </xdr:to>
    <xdr:pic>
      <xdr:nvPicPr>
        <xdr:cNvPr id="2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21</xdr:row>
      <xdr:rowOff>0</xdr:rowOff>
    </xdr:from>
    <xdr:to>
      <xdr:col>16</xdr:col>
      <xdr:colOff>190500</xdr:colOff>
      <xdr:row>22</xdr:row>
      <xdr:rowOff>0</xdr:rowOff>
    </xdr:to>
    <xdr:pic>
      <xdr:nvPicPr>
        <xdr:cNvPr id="2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273492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30</xdr:row>
      <xdr:rowOff>28575</xdr:rowOff>
    </xdr:to>
    <xdr:pic>
      <xdr:nvPicPr>
        <xdr:cNvPr id="2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9525</xdr:rowOff>
    </xdr:to>
    <xdr:pic>
      <xdr:nvPicPr>
        <xdr:cNvPr id="2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190500</xdr:colOff>
      <xdr:row>29</xdr:row>
      <xdr:rowOff>0</xdr:rowOff>
    </xdr:to>
    <xdr:pic>
      <xdr:nvPicPr>
        <xdr:cNvPr id="2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5630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12</xdr:col>
      <xdr:colOff>914400</xdr:colOff>
      <xdr:row>23</xdr:row>
      <xdr:rowOff>171450</xdr:rowOff>
    </xdr:from>
    <xdr:ext cx="190500" cy="180975"/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01775" y="13830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90500"/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90500"/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200025"/>
    <xdr:pic>
      <xdr:nvPicPr>
        <xdr:cNvPr id="29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154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29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29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29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90500"/>
    <xdr:pic>
      <xdr:nvPicPr>
        <xdr:cNvPr id="29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29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29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29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29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29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29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29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29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29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29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95250" cy="180975"/>
    <xdr:pic>
      <xdr:nvPicPr>
        <xdr:cNvPr id="2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95250" cy="180975"/>
    <xdr:pic>
      <xdr:nvPicPr>
        <xdr:cNvPr id="2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95250" cy="200025"/>
    <xdr:pic>
      <xdr:nvPicPr>
        <xdr:cNvPr id="2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95250" cy="180975"/>
    <xdr:pic>
      <xdr:nvPicPr>
        <xdr:cNvPr id="2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95250" cy="180975"/>
    <xdr:pic>
      <xdr:nvPicPr>
        <xdr:cNvPr id="2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95250" cy="180975"/>
    <xdr:pic>
      <xdr:nvPicPr>
        <xdr:cNvPr id="2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95250" cy="180975"/>
    <xdr:pic>
      <xdr:nvPicPr>
        <xdr:cNvPr id="29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1540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95250" cy="180975"/>
    <xdr:pic>
      <xdr:nvPicPr>
        <xdr:cNvPr id="29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95250" cy="200025"/>
    <xdr:pic>
      <xdr:nvPicPr>
        <xdr:cNvPr id="29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95250" cy="180975"/>
    <xdr:pic>
      <xdr:nvPicPr>
        <xdr:cNvPr id="29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95250" cy="180975"/>
    <xdr:pic>
      <xdr:nvPicPr>
        <xdr:cNvPr id="29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95250" cy="180975"/>
    <xdr:pic>
      <xdr:nvPicPr>
        <xdr:cNvPr id="299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95250" cy="180975"/>
    <xdr:pic>
      <xdr:nvPicPr>
        <xdr:cNvPr id="299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95250" cy="180975"/>
    <xdr:pic>
      <xdr:nvPicPr>
        <xdr:cNvPr id="299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95250" cy="180975"/>
    <xdr:pic>
      <xdr:nvPicPr>
        <xdr:cNvPr id="299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95250" cy="180975"/>
    <xdr:pic>
      <xdr:nvPicPr>
        <xdr:cNvPr id="299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95250" cy="180975"/>
    <xdr:pic>
      <xdr:nvPicPr>
        <xdr:cNvPr id="299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95250" cy="180975"/>
    <xdr:pic>
      <xdr:nvPicPr>
        <xdr:cNvPr id="299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95250" cy="180975"/>
    <xdr:pic>
      <xdr:nvPicPr>
        <xdr:cNvPr id="29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95250" cy="180975"/>
    <xdr:pic>
      <xdr:nvPicPr>
        <xdr:cNvPr id="299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95250" cy="180975"/>
    <xdr:pic>
      <xdr:nvPicPr>
        <xdr:cNvPr id="30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400050"/>
    <xdr:pic>
      <xdr:nvPicPr>
        <xdr:cNvPr id="30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90500"/>
    <xdr:pic>
      <xdr:nvPicPr>
        <xdr:cNvPr id="30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400050"/>
    <xdr:pic>
      <xdr:nvPicPr>
        <xdr:cNvPr id="30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90500"/>
    <xdr:pic>
      <xdr:nvPicPr>
        <xdr:cNvPr id="30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71500"/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154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400050"/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90500"/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400050"/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90500"/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71500"/>
    <xdr:pic>
      <xdr:nvPicPr>
        <xdr:cNvPr id="30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154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400050"/>
    <xdr:pic>
      <xdr:nvPicPr>
        <xdr:cNvPr id="30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90500"/>
    <xdr:pic>
      <xdr:nvPicPr>
        <xdr:cNvPr id="30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3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3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3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3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3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3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3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3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71500"/>
    <xdr:pic>
      <xdr:nvPicPr>
        <xdr:cNvPr id="30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154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400050"/>
    <xdr:pic>
      <xdr:nvPicPr>
        <xdr:cNvPr id="30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90500"/>
    <xdr:pic>
      <xdr:nvPicPr>
        <xdr:cNvPr id="30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400050"/>
    <xdr:pic>
      <xdr:nvPicPr>
        <xdr:cNvPr id="30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90500"/>
    <xdr:pic>
      <xdr:nvPicPr>
        <xdr:cNvPr id="30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71500"/>
    <xdr:pic>
      <xdr:nvPicPr>
        <xdr:cNvPr id="30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154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400050"/>
    <xdr:pic>
      <xdr:nvPicPr>
        <xdr:cNvPr id="305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90500"/>
    <xdr:pic>
      <xdr:nvPicPr>
        <xdr:cNvPr id="30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5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5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5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5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5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5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5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71500"/>
    <xdr:pic>
      <xdr:nvPicPr>
        <xdr:cNvPr id="3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154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400050"/>
    <xdr:pic>
      <xdr:nvPicPr>
        <xdr:cNvPr id="3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400050"/>
    <xdr:pic>
      <xdr:nvPicPr>
        <xdr:cNvPr id="3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90500"/>
    <xdr:pic>
      <xdr:nvPicPr>
        <xdr:cNvPr id="3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71500"/>
    <xdr:pic>
      <xdr:nvPicPr>
        <xdr:cNvPr id="30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154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400050"/>
    <xdr:pic>
      <xdr:nvPicPr>
        <xdr:cNvPr id="30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90500"/>
    <xdr:pic>
      <xdr:nvPicPr>
        <xdr:cNvPr id="30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400050"/>
    <xdr:pic>
      <xdr:nvPicPr>
        <xdr:cNvPr id="30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90500"/>
    <xdr:pic>
      <xdr:nvPicPr>
        <xdr:cNvPr id="30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571500"/>
    <xdr:pic>
      <xdr:nvPicPr>
        <xdr:cNvPr id="308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1540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400050"/>
    <xdr:pic>
      <xdr:nvPicPr>
        <xdr:cNvPr id="30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90500"/>
    <xdr:pic>
      <xdr:nvPicPr>
        <xdr:cNvPr id="30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9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9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9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9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9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9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09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1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10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10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105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209550"/>
    <xdr:pic>
      <xdr:nvPicPr>
        <xdr:cNvPr id="31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154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22</xdr:row>
      <xdr:rowOff>0</xdr:rowOff>
    </xdr:from>
    <xdr:ext cx="190500" cy="209550"/>
    <xdr:pic>
      <xdr:nvPicPr>
        <xdr:cNvPr id="31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1540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90500"/>
    <xdr:pic>
      <xdr:nvPicPr>
        <xdr:cNvPr id="31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200025"/>
    <xdr:pic>
      <xdr:nvPicPr>
        <xdr:cNvPr id="31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90500"/>
    <xdr:pic>
      <xdr:nvPicPr>
        <xdr:cNvPr id="31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1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400050"/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90500"/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24</xdr:row>
      <xdr:rowOff>0</xdr:rowOff>
    </xdr:from>
    <xdr:ext cx="190500" cy="180975"/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202150" y="13906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16</xdr:col>
      <xdr:colOff>0</xdr:colOff>
      <xdr:row>3</xdr:row>
      <xdr:rowOff>0</xdr:rowOff>
    </xdr:from>
    <xdr:to>
      <xdr:col>16</xdr:col>
      <xdr:colOff>95250</xdr:colOff>
      <xdr:row>3</xdr:row>
      <xdr:rowOff>180975</xdr:rowOff>
    </xdr:to>
    <xdr:pic>
      <xdr:nvPicPr>
        <xdr:cNvPr id="31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343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3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477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3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47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3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47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3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477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3</xdr:row>
      <xdr:rowOff>247650</xdr:rowOff>
    </xdr:to>
    <xdr:pic>
      <xdr:nvPicPr>
        <xdr:cNvPr id="3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343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190500</xdr:colOff>
      <xdr:row>1</xdr:row>
      <xdr:rowOff>247650</xdr:rowOff>
    </xdr:to>
    <xdr:pic>
      <xdr:nvPicPr>
        <xdr:cNvPr id="3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47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257175</xdr:rowOff>
    </xdr:to>
    <xdr:pic>
      <xdr:nvPicPr>
        <xdr:cNvPr id="3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477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257175</xdr:rowOff>
    </xdr:to>
    <xdr:pic>
      <xdr:nvPicPr>
        <xdr:cNvPr id="3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477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47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3</xdr:row>
      <xdr:rowOff>247650</xdr:rowOff>
    </xdr:to>
    <xdr:pic>
      <xdr:nvPicPr>
        <xdr:cNvPr id="3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343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1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47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257175</xdr:rowOff>
    </xdr:to>
    <xdr:pic>
      <xdr:nvPicPr>
        <xdr:cNvPr id="31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477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257175</xdr:rowOff>
    </xdr:to>
    <xdr:pic>
      <xdr:nvPicPr>
        <xdr:cNvPr id="31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477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1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47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1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47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257175</xdr:rowOff>
    </xdr:to>
    <xdr:pic>
      <xdr:nvPicPr>
        <xdr:cNvPr id="31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477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3</xdr:row>
      <xdr:rowOff>247650</xdr:rowOff>
    </xdr:to>
    <xdr:pic>
      <xdr:nvPicPr>
        <xdr:cNvPr id="31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343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3</xdr:row>
      <xdr:rowOff>247650</xdr:rowOff>
    </xdr:to>
    <xdr:pic>
      <xdr:nvPicPr>
        <xdr:cNvPr id="31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343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1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47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257175</xdr:rowOff>
    </xdr:to>
    <xdr:pic>
      <xdr:nvPicPr>
        <xdr:cNvPr id="31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477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257175</xdr:rowOff>
    </xdr:to>
    <xdr:pic>
      <xdr:nvPicPr>
        <xdr:cNvPr id="31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477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1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47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1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47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257175</xdr:rowOff>
    </xdr:to>
    <xdr:pic>
      <xdr:nvPicPr>
        <xdr:cNvPr id="31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477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1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47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247650</xdr:rowOff>
    </xdr:to>
    <xdr:pic>
      <xdr:nvPicPr>
        <xdr:cNvPr id="31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47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3</xdr:row>
      <xdr:rowOff>247650</xdr:rowOff>
    </xdr:to>
    <xdr:pic>
      <xdr:nvPicPr>
        <xdr:cNvPr id="31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343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3</xdr:row>
      <xdr:rowOff>247650</xdr:rowOff>
    </xdr:to>
    <xdr:pic>
      <xdr:nvPicPr>
        <xdr:cNvPr id="3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343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47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257175</xdr:rowOff>
    </xdr:to>
    <xdr:pic>
      <xdr:nvPicPr>
        <xdr:cNvPr id="3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477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257175</xdr:rowOff>
    </xdr:to>
    <xdr:pic>
      <xdr:nvPicPr>
        <xdr:cNvPr id="3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477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47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3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4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1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47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1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47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31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4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3</xdr:row>
      <xdr:rowOff>247650</xdr:rowOff>
    </xdr:to>
    <xdr:pic>
      <xdr:nvPicPr>
        <xdr:cNvPr id="31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3430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3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47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3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4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190500</xdr:rowOff>
    </xdr:to>
    <xdr:pic>
      <xdr:nvPicPr>
        <xdr:cNvPr id="3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4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142875</xdr:rowOff>
    </xdr:to>
    <xdr:pic>
      <xdr:nvPicPr>
        <xdr:cNvPr id="31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497550" y="10477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tabSelected="1" zoomScale="90" zoomScaleNormal="90" zoomScaleSheetLayoutView="55" workbookViewId="0" topLeftCell="F17">
      <selection activeCell="N19" sqref="N19"/>
    </sheetView>
  </sheetViews>
  <sheetFormatPr defaultColWidth="8.8515625" defaultRowHeight="15"/>
  <cols>
    <col min="1" max="1" width="1.421875" style="56" customWidth="1"/>
    <col min="2" max="2" width="5.7109375" style="56" customWidth="1"/>
    <col min="3" max="3" width="39.28125" style="18" customWidth="1"/>
    <col min="4" max="4" width="9.7109375" style="82" customWidth="1"/>
    <col min="5" max="5" width="9.00390625" style="22" customWidth="1"/>
    <col min="6" max="6" width="40.7109375" style="18" customWidth="1"/>
    <col min="7" max="7" width="29.140625" style="83" customWidth="1"/>
    <col min="8" max="8" width="23.57421875" style="18" customWidth="1"/>
    <col min="9" max="9" width="18.57421875" style="19" customWidth="1"/>
    <col min="10" max="10" width="22.140625" style="18" customWidth="1"/>
    <col min="11" max="12" width="22.140625" style="83" hidden="1" customWidth="1"/>
    <col min="13" max="13" width="20.8515625" style="56" customWidth="1"/>
    <col min="14" max="14" width="16.8515625" style="56" customWidth="1"/>
    <col min="15" max="15" width="21.00390625" style="56" customWidth="1"/>
    <col min="16" max="16" width="19.421875" style="56" customWidth="1"/>
    <col min="17" max="17" width="13.28125" style="56" customWidth="1"/>
    <col min="18" max="18" width="24.140625" style="56" customWidth="1"/>
    <col min="19" max="16384" width="8.8515625" style="56" customWidth="1"/>
  </cols>
  <sheetData>
    <row r="1" spans="2:12" s="19" customFormat="1" ht="24.6" customHeight="1">
      <c r="B1" s="99" t="s">
        <v>36</v>
      </c>
      <c r="C1" s="100"/>
      <c r="D1" s="22"/>
      <c r="E1" s="22"/>
      <c r="F1" s="18"/>
      <c r="G1" s="43"/>
      <c r="H1" s="43"/>
      <c r="I1" s="44"/>
      <c r="J1" s="18"/>
      <c r="K1" s="18"/>
      <c r="L1" s="18"/>
    </row>
    <row r="2" spans="3:16" s="19" customFormat="1" ht="58.5" customHeight="1">
      <c r="C2" s="18"/>
      <c r="D2" s="16"/>
      <c r="E2" s="17"/>
      <c r="F2" s="18"/>
      <c r="G2" s="103"/>
      <c r="H2" s="103"/>
      <c r="I2" s="103"/>
      <c r="J2" s="18"/>
      <c r="K2" s="18"/>
      <c r="L2" s="18"/>
      <c r="N2" s="114" t="s">
        <v>49</v>
      </c>
      <c r="O2" s="114"/>
      <c r="P2" s="114"/>
    </row>
    <row r="3" spans="2:15" s="19" customFormat="1" ht="23.25" customHeight="1">
      <c r="B3" s="45"/>
      <c r="C3" s="46"/>
      <c r="D3" s="47"/>
      <c r="E3" s="47"/>
      <c r="F3" s="47"/>
      <c r="G3" s="102"/>
      <c r="H3" s="102"/>
      <c r="I3" s="102"/>
      <c r="J3" s="48"/>
      <c r="K3" s="49"/>
      <c r="L3" s="49"/>
      <c r="M3" s="49"/>
      <c r="N3" s="48"/>
      <c r="O3" s="48"/>
    </row>
    <row r="4" spans="2:15" s="19" customFormat="1" ht="21" customHeight="1" thickBot="1">
      <c r="B4" s="50"/>
      <c r="C4" s="51" t="s">
        <v>4</v>
      </c>
      <c r="D4" s="47"/>
      <c r="E4" s="47"/>
      <c r="F4" s="47"/>
      <c r="G4" s="47"/>
      <c r="H4" s="48"/>
      <c r="I4" s="48"/>
      <c r="J4" s="48"/>
      <c r="K4" s="18"/>
      <c r="L4" s="18"/>
      <c r="M4" s="18"/>
      <c r="N4" s="48"/>
      <c r="O4" s="48"/>
    </row>
    <row r="5" spans="2:14" s="19" customFormat="1" ht="42.75" customHeight="1" thickBot="1">
      <c r="B5" s="20"/>
      <c r="C5" s="21"/>
      <c r="D5" s="22"/>
      <c r="E5" s="22"/>
      <c r="F5" s="18"/>
      <c r="G5" s="23" t="s">
        <v>3</v>
      </c>
      <c r="H5" s="18"/>
      <c r="J5" s="18"/>
      <c r="K5" s="24"/>
      <c r="L5" s="24"/>
      <c r="N5" s="23" t="s">
        <v>3</v>
      </c>
    </row>
    <row r="6" spans="2:17" s="19" customFormat="1" ht="94.5" customHeight="1" thickBot="1" thickTop="1">
      <c r="B6" s="25" t="s">
        <v>1</v>
      </c>
      <c r="C6" s="26" t="s">
        <v>9</v>
      </c>
      <c r="D6" s="26" t="s">
        <v>0</v>
      </c>
      <c r="E6" s="26" t="s">
        <v>10</v>
      </c>
      <c r="F6" s="26" t="s">
        <v>11</v>
      </c>
      <c r="G6" s="27" t="s">
        <v>2</v>
      </c>
      <c r="H6" s="26" t="s">
        <v>12</v>
      </c>
      <c r="I6" s="28" t="s">
        <v>13</v>
      </c>
      <c r="J6" s="26" t="s">
        <v>14</v>
      </c>
      <c r="K6" s="29" t="s">
        <v>20</v>
      </c>
      <c r="L6" s="29" t="s">
        <v>15</v>
      </c>
      <c r="M6" s="26" t="s">
        <v>16</v>
      </c>
      <c r="N6" s="94" t="s">
        <v>17</v>
      </c>
      <c r="O6" s="94" t="s">
        <v>18</v>
      </c>
      <c r="P6" s="94" t="s">
        <v>19</v>
      </c>
      <c r="Q6" s="94" t="s">
        <v>47</v>
      </c>
    </row>
    <row r="7" spans="2:17" ht="61.5" thickBot="1" thickTop="1">
      <c r="B7" s="52">
        <v>1</v>
      </c>
      <c r="C7" s="53" t="s">
        <v>21</v>
      </c>
      <c r="D7" s="54">
        <v>1</v>
      </c>
      <c r="E7" s="55" t="s">
        <v>22</v>
      </c>
      <c r="F7" s="97" t="s">
        <v>23</v>
      </c>
      <c r="G7" s="33" t="s">
        <v>51</v>
      </c>
      <c r="H7" s="104" t="s">
        <v>39</v>
      </c>
      <c r="I7" s="104" t="s">
        <v>34</v>
      </c>
      <c r="J7" s="104" t="s">
        <v>35</v>
      </c>
      <c r="K7" s="6" t="e">
        <f>D7*#REF!</f>
        <v>#REF!</v>
      </c>
      <c r="L7" s="6">
        <f aca="true" t="shared" si="0" ref="L7:L19">D7*M7</f>
        <v>5802</v>
      </c>
      <c r="M7" s="7">
        <v>5802</v>
      </c>
      <c r="N7" s="34">
        <v>5500</v>
      </c>
      <c r="O7" s="8">
        <f aca="true" t="shared" si="1" ref="O7:O19">D7*N7</f>
        <v>5500</v>
      </c>
      <c r="P7" s="39" t="str">
        <f aca="true" t="shared" si="2" ref="P7:P16">IF(ISNUMBER(N7),IF(N7&gt;M7,"NEVYHOVUJE","VYHOVUJE")," ")</f>
        <v>VYHOVUJE</v>
      </c>
      <c r="Q7" s="106"/>
    </row>
    <row r="8" spans="2:17" ht="61.5" thickBot="1" thickTop="1">
      <c r="B8" s="57">
        <v>2</v>
      </c>
      <c r="C8" s="58" t="s">
        <v>21</v>
      </c>
      <c r="D8" s="59">
        <v>1</v>
      </c>
      <c r="E8" s="60" t="s">
        <v>22</v>
      </c>
      <c r="F8" s="61" t="s">
        <v>24</v>
      </c>
      <c r="G8" s="9" t="s">
        <v>52</v>
      </c>
      <c r="H8" s="105"/>
      <c r="I8" s="105"/>
      <c r="J8" s="105"/>
      <c r="K8" s="10" t="e">
        <f>D8*#REF!</f>
        <v>#REF!</v>
      </c>
      <c r="L8" s="10">
        <f t="shared" si="0"/>
        <v>5802</v>
      </c>
      <c r="M8" s="11">
        <v>5802</v>
      </c>
      <c r="N8" s="34">
        <v>5500</v>
      </c>
      <c r="O8" s="12">
        <f t="shared" si="1"/>
        <v>5500</v>
      </c>
      <c r="P8" s="40" t="str">
        <f t="shared" si="2"/>
        <v>VYHOVUJE</v>
      </c>
      <c r="Q8" s="107"/>
    </row>
    <row r="9" spans="2:17" ht="46.5" thickBot="1" thickTop="1">
      <c r="B9" s="57">
        <v>3</v>
      </c>
      <c r="C9" s="58" t="s">
        <v>21</v>
      </c>
      <c r="D9" s="59">
        <v>1</v>
      </c>
      <c r="E9" s="60" t="s">
        <v>22</v>
      </c>
      <c r="F9" s="61" t="s">
        <v>25</v>
      </c>
      <c r="G9" s="9" t="s">
        <v>53</v>
      </c>
      <c r="H9" s="105"/>
      <c r="I9" s="105"/>
      <c r="J9" s="105"/>
      <c r="K9" s="10" t="e">
        <f>D9*#REF!</f>
        <v>#REF!</v>
      </c>
      <c r="L9" s="10">
        <f t="shared" si="0"/>
        <v>5802</v>
      </c>
      <c r="M9" s="11">
        <v>5802</v>
      </c>
      <c r="N9" s="34">
        <v>5500</v>
      </c>
      <c r="O9" s="12">
        <f t="shared" si="1"/>
        <v>5500</v>
      </c>
      <c r="P9" s="40" t="str">
        <f t="shared" si="2"/>
        <v>VYHOVUJE</v>
      </c>
      <c r="Q9" s="107"/>
    </row>
    <row r="10" spans="2:17" ht="46.5" thickBot="1" thickTop="1">
      <c r="B10" s="57">
        <v>4</v>
      </c>
      <c r="C10" s="58" t="s">
        <v>21</v>
      </c>
      <c r="D10" s="59">
        <v>1</v>
      </c>
      <c r="E10" s="60" t="s">
        <v>22</v>
      </c>
      <c r="F10" s="61" t="s">
        <v>26</v>
      </c>
      <c r="G10" s="9" t="s">
        <v>54</v>
      </c>
      <c r="H10" s="105"/>
      <c r="I10" s="105"/>
      <c r="J10" s="105"/>
      <c r="K10" s="10" t="e">
        <f>D10*#REF!</f>
        <v>#REF!</v>
      </c>
      <c r="L10" s="10">
        <f t="shared" si="0"/>
        <v>5802</v>
      </c>
      <c r="M10" s="11">
        <v>5802</v>
      </c>
      <c r="N10" s="34">
        <v>5500</v>
      </c>
      <c r="O10" s="12">
        <f t="shared" si="1"/>
        <v>5500</v>
      </c>
      <c r="P10" s="40" t="str">
        <f t="shared" si="2"/>
        <v>VYHOVUJE</v>
      </c>
      <c r="Q10" s="107"/>
    </row>
    <row r="11" spans="2:17" ht="46.5" customHeight="1" thickBot="1" thickTop="1">
      <c r="B11" s="57">
        <v>5</v>
      </c>
      <c r="C11" s="58" t="s">
        <v>21</v>
      </c>
      <c r="D11" s="59">
        <v>1</v>
      </c>
      <c r="E11" s="60" t="s">
        <v>22</v>
      </c>
      <c r="F11" s="61" t="s">
        <v>27</v>
      </c>
      <c r="G11" s="9" t="s">
        <v>55</v>
      </c>
      <c r="H11" s="105"/>
      <c r="I11" s="105"/>
      <c r="J11" s="105"/>
      <c r="K11" s="10" t="e">
        <f>D11*#REF!</f>
        <v>#REF!</v>
      </c>
      <c r="L11" s="10">
        <f t="shared" si="0"/>
        <v>5802</v>
      </c>
      <c r="M11" s="11">
        <v>5802</v>
      </c>
      <c r="N11" s="34">
        <v>5500</v>
      </c>
      <c r="O11" s="12">
        <f t="shared" si="1"/>
        <v>5500</v>
      </c>
      <c r="P11" s="40" t="str">
        <f t="shared" si="2"/>
        <v>VYHOVUJE</v>
      </c>
      <c r="Q11" s="107"/>
    </row>
    <row r="12" spans="2:17" ht="46.5" thickBot="1" thickTop="1">
      <c r="B12" s="57">
        <v>6</v>
      </c>
      <c r="C12" s="58" t="s">
        <v>21</v>
      </c>
      <c r="D12" s="59">
        <v>1</v>
      </c>
      <c r="E12" s="60" t="s">
        <v>22</v>
      </c>
      <c r="F12" s="61" t="s">
        <v>28</v>
      </c>
      <c r="G12" s="9" t="s">
        <v>56</v>
      </c>
      <c r="H12" s="105"/>
      <c r="I12" s="105"/>
      <c r="J12" s="105"/>
      <c r="K12" s="10" t="e">
        <f>D12*#REF!</f>
        <v>#REF!</v>
      </c>
      <c r="L12" s="10">
        <f t="shared" si="0"/>
        <v>5802</v>
      </c>
      <c r="M12" s="11">
        <v>5802</v>
      </c>
      <c r="N12" s="34">
        <v>5500</v>
      </c>
      <c r="O12" s="12">
        <f t="shared" si="1"/>
        <v>5500</v>
      </c>
      <c r="P12" s="40" t="str">
        <f t="shared" si="2"/>
        <v>VYHOVUJE</v>
      </c>
      <c r="Q12" s="107"/>
    </row>
    <row r="13" spans="2:17" ht="46.5" thickBot="1" thickTop="1">
      <c r="B13" s="57">
        <v>7</v>
      </c>
      <c r="C13" s="58" t="s">
        <v>21</v>
      </c>
      <c r="D13" s="59">
        <v>1</v>
      </c>
      <c r="E13" s="60" t="s">
        <v>22</v>
      </c>
      <c r="F13" s="61" t="s">
        <v>29</v>
      </c>
      <c r="G13" s="9" t="s">
        <v>57</v>
      </c>
      <c r="H13" s="105"/>
      <c r="I13" s="105"/>
      <c r="J13" s="105"/>
      <c r="K13" s="10" t="e">
        <f>D13*#REF!</f>
        <v>#REF!</v>
      </c>
      <c r="L13" s="10">
        <f t="shared" si="0"/>
        <v>5802</v>
      </c>
      <c r="M13" s="11">
        <v>5802</v>
      </c>
      <c r="N13" s="34">
        <v>5500</v>
      </c>
      <c r="O13" s="12">
        <f t="shared" si="1"/>
        <v>5500</v>
      </c>
      <c r="P13" s="40" t="str">
        <f t="shared" si="2"/>
        <v>VYHOVUJE</v>
      </c>
      <c r="Q13" s="107"/>
    </row>
    <row r="14" spans="2:17" ht="46.5" thickBot="1" thickTop="1">
      <c r="B14" s="57">
        <v>8</v>
      </c>
      <c r="C14" s="58" t="s">
        <v>21</v>
      </c>
      <c r="D14" s="59">
        <v>1</v>
      </c>
      <c r="E14" s="60" t="s">
        <v>22</v>
      </c>
      <c r="F14" s="61" t="s">
        <v>30</v>
      </c>
      <c r="G14" s="9" t="s">
        <v>58</v>
      </c>
      <c r="H14" s="105"/>
      <c r="I14" s="105"/>
      <c r="J14" s="105"/>
      <c r="K14" s="10" t="e">
        <f>D14*#REF!</f>
        <v>#REF!</v>
      </c>
      <c r="L14" s="10">
        <f t="shared" si="0"/>
        <v>5802</v>
      </c>
      <c r="M14" s="11">
        <v>5802</v>
      </c>
      <c r="N14" s="34">
        <v>5500</v>
      </c>
      <c r="O14" s="12">
        <f t="shared" si="1"/>
        <v>5500</v>
      </c>
      <c r="P14" s="40" t="str">
        <f t="shared" si="2"/>
        <v>VYHOVUJE</v>
      </c>
      <c r="Q14" s="107"/>
    </row>
    <row r="15" spans="2:17" ht="46.5" thickBot="1" thickTop="1">
      <c r="B15" s="57">
        <v>9</v>
      </c>
      <c r="C15" s="58" t="s">
        <v>21</v>
      </c>
      <c r="D15" s="59">
        <v>1</v>
      </c>
      <c r="E15" s="60" t="s">
        <v>22</v>
      </c>
      <c r="F15" s="61" t="s">
        <v>31</v>
      </c>
      <c r="G15" s="9" t="s">
        <v>59</v>
      </c>
      <c r="H15" s="105"/>
      <c r="I15" s="105"/>
      <c r="J15" s="105"/>
      <c r="K15" s="10" t="e">
        <f>D15*#REF!</f>
        <v>#REF!</v>
      </c>
      <c r="L15" s="10">
        <f t="shared" si="0"/>
        <v>5802</v>
      </c>
      <c r="M15" s="11">
        <v>5802</v>
      </c>
      <c r="N15" s="34">
        <v>5500</v>
      </c>
      <c r="O15" s="12">
        <f t="shared" si="1"/>
        <v>5500</v>
      </c>
      <c r="P15" s="40" t="str">
        <f t="shared" si="2"/>
        <v>VYHOVUJE</v>
      </c>
      <c r="Q15" s="107"/>
    </row>
    <row r="16" spans="2:17" ht="46.5" thickBot="1" thickTop="1">
      <c r="B16" s="57">
        <v>10</v>
      </c>
      <c r="C16" s="58" t="s">
        <v>21</v>
      </c>
      <c r="D16" s="59">
        <v>1</v>
      </c>
      <c r="E16" s="60" t="s">
        <v>22</v>
      </c>
      <c r="F16" s="61" t="s">
        <v>32</v>
      </c>
      <c r="G16" s="9" t="s">
        <v>60</v>
      </c>
      <c r="H16" s="105"/>
      <c r="I16" s="105"/>
      <c r="J16" s="105"/>
      <c r="K16" s="10" t="e">
        <f>D16*#REF!</f>
        <v>#REF!</v>
      </c>
      <c r="L16" s="10">
        <f t="shared" si="0"/>
        <v>5802</v>
      </c>
      <c r="M16" s="11">
        <v>5802</v>
      </c>
      <c r="N16" s="34">
        <v>5500</v>
      </c>
      <c r="O16" s="12">
        <f t="shared" si="1"/>
        <v>5500</v>
      </c>
      <c r="P16" s="40" t="str">
        <f t="shared" si="2"/>
        <v>VYHOVUJE</v>
      </c>
      <c r="Q16" s="107"/>
    </row>
    <row r="17" spans="2:17" ht="46.5" thickBot="1" thickTop="1">
      <c r="B17" s="62">
        <v>11</v>
      </c>
      <c r="C17" s="63" t="s">
        <v>21</v>
      </c>
      <c r="D17" s="64">
        <v>1</v>
      </c>
      <c r="E17" s="65" t="s">
        <v>22</v>
      </c>
      <c r="F17" s="66" t="s">
        <v>33</v>
      </c>
      <c r="G17" s="13" t="s">
        <v>61</v>
      </c>
      <c r="H17" s="113"/>
      <c r="I17" s="105"/>
      <c r="J17" s="105"/>
      <c r="K17" s="10" t="e">
        <f>D17*#REF!</f>
        <v>#REF!</v>
      </c>
      <c r="L17" s="10">
        <f t="shared" si="0"/>
        <v>5802</v>
      </c>
      <c r="M17" s="14">
        <v>5802</v>
      </c>
      <c r="N17" s="34">
        <v>5500</v>
      </c>
      <c r="O17" s="15">
        <f t="shared" si="1"/>
        <v>5500</v>
      </c>
      <c r="P17" s="41" t="str">
        <f aca="true" t="shared" si="3" ref="P17:P19">IF(ISNUMBER(N17),IF(N17&gt;M17,"NEVYHOVUJE","VYHOVUJE")," ")</f>
        <v>VYHOVUJE</v>
      </c>
      <c r="Q17" s="108"/>
    </row>
    <row r="18" spans="2:17" ht="91.5" thickBot="1" thickTop="1">
      <c r="B18" s="62">
        <v>12</v>
      </c>
      <c r="C18" s="67" t="s">
        <v>37</v>
      </c>
      <c r="D18" s="68">
        <v>2</v>
      </c>
      <c r="E18" s="65" t="s">
        <v>22</v>
      </c>
      <c r="F18" s="98" t="s">
        <v>38</v>
      </c>
      <c r="G18" s="13" t="s">
        <v>50</v>
      </c>
      <c r="H18" s="69" t="s">
        <v>39</v>
      </c>
      <c r="I18" s="70" t="s">
        <v>40</v>
      </c>
      <c r="J18" s="70" t="s">
        <v>41</v>
      </c>
      <c r="K18" s="35" t="e">
        <f>D18*#REF!</f>
        <v>#REF!</v>
      </c>
      <c r="L18" s="35">
        <f t="shared" si="0"/>
        <v>1360</v>
      </c>
      <c r="M18" s="36">
        <v>680</v>
      </c>
      <c r="N18" s="37">
        <v>560</v>
      </c>
      <c r="O18" s="38">
        <f t="shared" si="1"/>
        <v>1120</v>
      </c>
      <c r="P18" s="42" t="str">
        <f aca="true" t="shared" si="4" ref="P18">IF(ISNUMBER(N18),IF(N18&gt;M18,"NEVYHOVUJE","VYHOVUJE")," ")</f>
        <v>VYHOVUJE</v>
      </c>
      <c r="Q18" s="71"/>
    </row>
    <row r="19" spans="2:17" ht="31.5" thickBot="1" thickTop="1">
      <c r="B19" s="62">
        <v>13</v>
      </c>
      <c r="C19" s="72" t="s">
        <v>42</v>
      </c>
      <c r="D19" s="73">
        <v>3</v>
      </c>
      <c r="E19" s="65" t="s">
        <v>43</v>
      </c>
      <c r="F19" s="74" t="s">
        <v>44</v>
      </c>
      <c r="G19" s="13" t="s">
        <v>62</v>
      </c>
      <c r="H19" s="69" t="s">
        <v>39</v>
      </c>
      <c r="I19" s="70" t="s">
        <v>45</v>
      </c>
      <c r="J19" s="70" t="s">
        <v>46</v>
      </c>
      <c r="K19" s="35" t="e">
        <f>D19*#REF!</f>
        <v>#REF!</v>
      </c>
      <c r="L19" s="35">
        <f t="shared" si="0"/>
        <v>4200</v>
      </c>
      <c r="M19" s="14">
        <v>1400</v>
      </c>
      <c r="N19" s="95">
        <v>1120</v>
      </c>
      <c r="O19" s="38">
        <f t="shared" si="1"/>
        <v>3360</v>
      </c>
      <c r="P19" s="42" t="str">
        <f t="shared" si="3"/>
        <v>VYHOVUJE</v>
      </c>
      <c r="Q19" s="75" t="s">
        <v>48</v>
      </c>
    </row>
    <row r="20" spans="1:17" ht="13.5" customHeight="1" thickBot="1" thickTop="1">
      <c r="A20" s="76"/>
      <c r="B20" s="76"/>
      <c r="C20" s="92"/>
      <c r="D20" s="76"/>
      <c r="E20" s="92"/>
      <c r="F20" s="92"/>
      <c r="G20" s="76"/>
      <c r="H20" s="92"/>
      <c r="I20" s="77"/>
      <c r="J20" s="92"/>
      <c r="K20" s="76"/>
      <c r="L20" s="76"/>
      <c r="M20" s="76"/>
      <c r="N20" s="96"/>
      <c r="O20" s="76"/>
      <c r="P20" s="76"/>
      <c r="Q20" s="76"/>
    </row>
    <row r="21" spans="1:16" ht="60.75" customHeight="1" thickBot="1" thickTop="1">
      <c r="A21" s="78"/>
      <c r="B21" s="101" t="s">
        <v>6</v>
      </c>
      <c r="C21" s="101"/>
      <c r="D21" s="101"/>
      <c r="E21" s="101"/>
      <c r="F21" s="101"/>
      <c r="G21" s="101"/>
      <c r="H21" s="30"/>
      <c r="I21" s="79"/>
      <c r="J21" s="79"/>
      <c r="K21" s="80"/>
      <c r="L21" s="1"/>
      <c r="M21" s="26" t="s">
        <v>7</v>
      </c>
      <c r="N21" s="115" t="s">
        <v>8</v>
      </c>
      <c r="O21" s="116"/>
      <c r="P21" s="117"/>
    </row>
    <row r="22" spans="1:16" ht="33" customHeight="1" thickBot="1" thickTop="1">
      <c r="A22" s="78"/>
      <c r="B22" s="109" t="s">
        <v>5</v>
      </c>
      <c r="C22" s="109"/>
      <c r="D22" s="109"/>
      <c r="E22" s="109"/>
      <c r="F22" s="109"/>
      <c r="G22" s="109"/>
      <c r="H22" s="81"/>
      <c r="I22" s="31"/>
      <c r="J22" s="31"/>
      <c r="K22" s="2"/>
      <c r="L22" s="3"/>
      <c r="M22" s="93">
        <f>SUM(L7:L19)</f>
        <v>69382</v>
      </c>
      <c r="N22" s="110">
        <f>SUM(O7:O19)</f>
        <v>64980</v>
      </c>
      <c r="O22" s="111"/>
      <c r="P22" s="112"/>
    </row>
    <row r="23" spans="1:17" ht="39.75" customHeight="1" thickTop="1">
      <c r="A23" s="78"/>
      <c r="I23" s="32"/>
      <c r="J23" s="32"/>
      <c r="K23" s="4"/>
      <c r="L23" s="84"/>
      <c r="M23" s="84"/>
      <c r="N23" s="85"/>
      <c r="O23" s="85"/>
      <c r="P23" s="85"/>
      <c r="Q23" s="85"/>
    </row>
    <row r="24" spans="1:17" ht="19.9" customHeight="1">
      <c r="A24" s="78"/>
      <c r="I24" s="32"/>
      <c r="J24" s="32"/>
      <c r="K24" s="4"/>
      <c r="L24" s="84"/>
      <c r="M24" s="5"/>
      <c r="N24" s="5"/>
      <c r="O24" s="5"/>
      <c r="P24" s="85"/>
      <c r="Q24" s="85"/>
    </row>
    <row r="25" spans="1:17" ht="71.25" customHeight="1">
      <c r="A25" s="78"/>
      <c r="I25" s="32"/>
      <c r="J25" s="32"/>
      <c r="K25" s="4"/>
      <c r="L25" s="84"/>
      <c r="M25" s="5"/>
      <c r="N25" s="5"/>
      <c r="O25" s="5"/>
      <c r="P25" s="85"/>
      <c r="Q25" s="85"/>
    </row>
    <row r="26" spans="1:17" ht="36" customHeight="1">
      <c r="A26" s="78"/>
      <c r="I26" s="86"/>
      <c r="J26" s="86"/>
      <c r="K26" s="87"/>
      <c r="L26" s="87"/>
      <c r="M26" s="84"/>
      <c r="N26" s="85"/>
      <c r="O26" s="85"/>
      <c r="P26" s="85"/>
      <c r="Q26" s="85"/>
    </row>
    <row r="27" spans="1:17" ht="14.25" customHeight="1">
      <c r="A27" s="78"/>
      <c r="B27" s="85"/>
      <c r="C27" s="88"/>
      <c r="D27" s="89"/>
      <c r="E27" s="90"/>
      <c r="F27" s="88"/>
      <c r="G27" s="84"/>
      <c r="H27" s="88"/>
      <c r="I27" s="91"/>
      <c r="J27" s="91"/>
      <c r="K27" s="84"/>
      <c r="L27" s="84"/>
      <c r="M27" s="84"/>
      <c r="N27" s="85"/>
      <c r="O27" s="85"/>
      <c r="P27" s="85"/>
      <c r="Q27" s="85"/>
    </row>
    <row r="28" spans="1:17" ht="14.25" customHeight="1">
      <c r="A28" s="78"/>
      <c r="B28" s="85"/>
      <c r="C28" s="88"/>
      <c r="D28" s="89"/>
      <c r="E28" s="90"/>
      <c r="F28" s="88"/>
      <c r="G28" s="84"/>
      <c r="H28" s="88"/>
      <c r="I28" s="91"/>
      <c r="J28" s="91"/>
      <c r="K28" s="84"/>
      <c r="L28" s="84"/>
      <c r="M28" s="84"/>
      <c r="N28" s="85"/>
      <c r="O28" s="85"/>
      <c r="P28" s="85"/>
      <c r="Q28" s="85"/>
    </row>
    <row r="29" spans="1:17" ht="14.25" customHeight="1">
      <c r="A29" s="78"/>
      <c r="B29" s="85"/>
      <c r="C29" s="88"/>
      <c r="D29" s="89"/>
      <c r="E29" s="90"/>
      <c r="F29" s="88"/>
      <c r="G29" s="84"/>
      <c r="H29" s="88"/>
      <c r="I29" s="91"/>
      <c r="J29" s="91"/>
      <c r="K29" s="84"/>
      <c r="L29" s="84"/>
      <c r="M29" s="84"/>
      <c r="N29" s="85"/>
      <c r="O29" s="85"/>
      <c r="P29" s="85"/>
      <c r="Q29" s="85"/>
    </row>
    <row r="30" spans="1:17" ht="14.25" customHeight="1">
      <c r="A30" s="78"/>
      <c r="B30" s="85"/>
      <c r="C30" s="88"/>
      <c r="D30" s="89"/>
      <c r="E30" s="90"/>
      <c r="F30" s="88"/>
      <c r="G30" s="84"/>
      <c r="H30" s="88"/>
      <c r="I30" s="91"/>
      <c r="J30" s="91"/>
      <c r="K30" s="84"/>
      <c r="L30" s="84"/>
      <c r="M30" s="84"/>
      <c r="N30" s="85"/>
      <c r="O30" s="85"/>
      <c r="P30" s="85"/>
      <c r="Q30" s="85"/>
    </row>
    <row r="31" spans="3:12" ht="15">
      <c r="C31" s="19"/>
      <c r="D31" s="56"/>
      <c r="E31" s="19"/>
      <c r="F31" s="19"/>
      <c r="G31" s="56"/>
      <c r="H31" s="19"/>
      <c r="J31" s="19"/>
      <c r="K31" s="56"/>
      <c r="L31" s="56"/>
    </row>
    <row r="32" spans="3:12" ht="15">
      <c r="C32" s="19"/>
      <c r="D32" s="56"/>
      <c r="E32" s="19"/>
      <c r="F32" s="19"/>
      <c r="G32" s="56"/>
      <c r="H32" s="19"/>
      <c r="J32" s="19"/>
      <c r="K32" s="56"/>
      <c r="L32" s="56"/>
    </row>
    <row r="33" spans="3:12" ht="15">
      <c r="C33" s="19"/>
      <c r="D33" s="56"/>
      <c r="E33" s="19"/>
      <c r="F33" s="19"/>
      <c r="G33" s="56"/>
      <c r="H33" s="19"/>
      <c r="J33" s="19"/>
      <c r="K33" s="56"/>
      <c r="L33" s="56"/>
    </row>
  </sheetData>
  <mergeCells count="12">
    <mergeCell ref="Q7:Q17"/>
    <mergeCell ref="B22:G22"/>
    <mergeCell ref="N22:P22"/>
    <mergeCell ref="H7:H17"/>
    <mergeCell ref="N2:P2"/>
    <mergeCell ref="J7:J17"/>
    <mergeCell ref="N21:P21"/>
    <mergeCell ref="B1:C1"/>
    <mergeCell ref="B21:G21"/>
    <mergeCell ref="G3:I3"/>
    <mergeCell ref="G2:I2"/>
    <mergeCell ref="I7:I17"/>
  </mergeCells>
  <conditionalFormatting sqref="D7:D16 B7:B16 B19">
    <cfRule type="containsBlanks" priority="43" dxfId="0">
      <formula>LEN(TRIM(B7))=0</formula>
    </cfRule>
  </conditionalFormatting>
  <conditionalFormatting sqref="G7:G16 G19">
    <cfRule type="containsBlanks" priority="41" dxfId="7">
      <formula>LEN(TRIM(G7))=0</formula>
    </cfRule>
    <cfRule type="notContainsBlanks" priority="42" dxfId="6">
      <formula>LEN(TRIM(G7))&gt;0</formula>
    </cfRule>
  </conditionalFormatting>
  <conditionalFormatting sqref="B7:B16 B19">
    <cfRule type="cellIs" priority="38" dxfId="1" operator="greaterThanOrEqual">
      <formula>1</formula>
    </cfRule>
  </conditionalFormatting>
  <conditionalFormatting sqref="N7:N19">
    <cfRule type="notContainsBlanks" priority="36" dxfId="19">
      <formula>LEN(TRIM(N7))&gt;0</formula>
    </cfRule>
    <cfRule type="containsBlanks" priority="37" dxfId="18">
      <formula>LEN(TRIM(N7))=0</formula>
    </cfRule>
  </conditionalFormatting>
  <conditionalFormatting sqref="P7:P16">
    <cfRule type="cellIs" priority="34" dxfId="4" operator="equal">
      <formula>"NEVYHOVUJE"</formula>
    </cfRule>
    <cfRule type="cellIs" priority="35" dxfId="3" operator="equal">
      <formula>"VYHOVUJE"</formula>
    </cfRule>
  </conditionalFormatting>
  <conditionalFormatting sqref="N8">
    <cfRule type="notContainsBlanks" priority="32" dxfId="19">
      <formula>LEN(TRIM(N8))&gt;0</formula>
    </cfRule>
    <cfRule type="containsBlanks" priority="33" dxfId="18">
      <formula>LEN(TRIM(N8))=0</formula>
    </cfRule>
  </conditionalFormatting>
  <conditionalFormatting sqref="B4">
    <cfRule type="containsBlanks" priority="24" dxfId="7">
      <formula>LEN(TRIM(B4))=0</formula>
    </cfRule>
    <cfRule type="notContainsBlanks" priority="25" dxfId="6">
      <formula>LEN(TRIM(B4))&gt;0</formula>
    </cfRule>
  </conditionalFormatting>
  <conditionalFormatting sqref="B17 D17">
    <cfRule type="containsBlanks" priority="23" dxfId="0">
      <formula>LEN(TRIM(B17))=0</formula>
    </cfRule>
  </conditionalFormatting>
  <conditionalFormatting sqref="G17">
    <cfRule type="containsBlanks" priority="21" dxfId="7">
      <formula>LEN(TRIM(G17))=0</formula>
    </cfRule>
    <cfRule type="notContainsBlanks" priority="22" dxfId="6">
      <formula>LEN(TRIM(G17))&gt;0</formula>
    </cfRule>
  </conditionalFormatting>
  <conditionalFormatting sqref="B17">
    <cfRule type="cellIs" priority="20" dxfId="1" operator="greaterThanOrEqual">
      <formula>1</formula>
    </cfRule>
  </conditionalFormatting>
  <conditionalFormatting sqref="P17">
    <cfRule type="cellIs" priority="18" dxfId="4" operator="equal">
      <formula>"NEVYHOVUJE"</formula>
    </cfRule>
    <cfRule type="cellIs" priority="19" dxfId="3" operator="equal">
      <formula>"VYHOVUJE"</formula>
    </cfRule>
  </conditionalFormatting>
  <conditionalFormatting sqref="P19">
    <cfRule type="cellIs" priority="13" dxfId="4" operator="equal">
      <formula>"NEVYHOVUJE"</formula>
    </cfRule>
    <cfRule type="cellIs" priority="14" dxfId="3" operator="equal">
      <formula>"VYHOVUJE"</formula>
    </cfRule>
  </conditionalFormatting>
  <conditionalFormatting sqref="G18">
    <cfRule type="containsBlanks" priority="9" dxfId="7">
      <formula>LEN(TRIM(G18))=0</formula>
    </cfRule>
    <cfRule type="notContainsBlanks" priority="10" dxfId="6">
      <formula>LEN(TRIM(G18))&gt;0</formula>
    </cfRule>
  </conditionalFormatting>
  <conditionalFormatting sqref="D18">
    <cfRule type="containsBlanks" priority="8" dxfId="0">
      <formula>LEN(TRIM(D18))=0</formula>
    </cfRule>
  </conditionalFormatting>
  <conditionalFormatting sqref="P18">
    <cfRule type="cellIs" priority="6" dxfId="4" operator="equal">
      <formula>"NEVYHOVUJE"</formula>
    </cfRule>
    <cfRule type="cellIs" priority="7" dxfId="3" operator="equal">
      <formula>"VYHOVUJE"</formula>
    </cfRule>
  </conditionalFormatting>
  <conditionalFormatting sqref="B18">
    <cfRule type="containsBlanks" priority="3" dxfId="0">
      <formula>LEN(TRIM(B18))=0</formula>
    </cfRule>
  </conditionalFormatting>
  <conditionalFormatting sqref="B18">
    <cfRule type="cellIs" priority="2" dxfId="1" operator="greaterThanOrEqual">
      <formula>1</formula>
    </cfRule>
  </conditionalFormatting>
  <conditionalFormatting sqref="D19">
    <cfRule type="containsBlanks" priority="1" dxfId="0">
      <formula>LEN(TRIM(D19))=0</formula>
    </cfRule>
  </conditionalFormatting>
  <dataValidations count="1" disablePrompts="1">
    <dataValidation type="list" showInputMessage="1" showErrorMessage="1" sqref="E7:E19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3" r:id="rId2"/>
  <drawing r:id="rId1"/>
</worksheet>
</file>

<file path=_xmlsignatures/_rels/origin.sigs.rels><?xml version="1.0" encoding="utf-8" standalone="yes"?><Relationships xmlns="http://schemas.openxmlformats.org/package/2006/relationships"><Relationship Id="rId2" Type="http://schemas.openxmlformats.org/package/2006/relationships/digital-signature/signature" Target="sig2.xml" /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oUCrJTlEsZyvGEw3jBVZtU+bC+0=</DigestValue>
    </Reference>
    <Reference URI="#idOfficeObject" Type="http://www.w3.org/2000/09/xmldsig#Object">
      <DigestMethod Algorithm="http://www.w3.org/2000/09/xmldsig#sha1"/>
      <DigestValue>tNdul0mUSYVlYx8m+2N0pQeKg14=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1qSOGv9pBZSLtEsduIraUBoBzn4=</DigestValue>
    </Reference>
  </SignedInfo>
  <SignatureValue>aK3k4L7p0mKa/Gmg2JbS3VAb2kTk71QoLmxaX9u5iOy7vD7lQO2xX3I/qtLGbCtaY5Uv14o3j44N
fdChCToWC/pwuhS2DO84KeXAp82GWmGl7hCRp6++DjkcxWnHSh5PryZ4K8+EeAKgnz5Z3cpJI8NL
+6VMYeoyf14jfWxj1ySDfb6XrM/fyTvlrFfnCLE3/J0lSLZAhtg/GO8Yah8E9bku95Q14307fjBh
pfMPRjgbAsPaJ0JQ4nkSWcQ02mjsNFf/cZn2xwwGDPx+logCSMsKAgxoDJoi4nwCDE4SrJakJ82j
amHI9HXFGfJhvRY+C9kQTCkvBWXgg66347HndA==</SignatureValue>
  <KeyInfo>
    <X509Data>
      <X509Certificate>MIIGljCCBX6gAwIBAgIDG5/wMA0GCSqGSIb3DQEBCwUAMF8xCzAJBgNVBAYTAkNaMSwwKgYDVQQK
DCPEjGVza8OhIHBvxaF0YSwgcy5wLiBbScSMIDQ3MTE0OTgzXTEiMCAGA1UEAxMZUG9zdFNpZ251
bSBRdWFsaWZpZWQgQ0EgMjAeFw0xNTA2MDUwNjQxMTFaFw0xNjA2MjQwNjQxMTFaMHgxCzAJBgNV
BAYTAkNaMS0wKwYDVQQKDCRBeGVzIENvbXB1dGVycyBzLnIuby4gW0nEjCAyNTIzMjMxMl0xCjAI
BgNVBAsTATExHDAaBgNVBAMME01nci4gSmnFmcOtIEJsYcW+ZWsxEDAOBgNVBAUTB1AyNzgwMzcw
ggEiMA0GCSqGSIb3DQEBAQUAA4IBDwAwggEKAoIBAQCNEu+g4M6co+TyohuJcPLKMyLj36Kufedl
lJDmpzHKFhbbRlWTSFtXVUoDSd7fHa32w89zIBVg/sM3zImdcFkhe/jz+1jZjfEIJpxSH5+yD8ol
xV17Kv5EIx4US+ysNW9QtQ9fqFzTipp74cZ0jPZZIS0gor4FoB62QvB9M6WMFBUYraagrNQLxKPd
FP61HohyFD5jRbFpTugdjzOFUeyLOsDh0hUYUHKzhts+tQIfL+8ldUuJtqhLMi/MpitFPoiojisT
XbNou1FKUwbwY4RY4bhjwWoOBHfqhsxGR73uUV+yzCcrye+obNfJRkOlaX3qaJHLPbCCw2gJjgoy
2FtbAgMBAAGjggNAMIIDPDA/BgNVHREEODA2gQ5ibGF6ZWtAYXhlcy5jeqAZBgkrBgEEAdwZAgGg
DBMKMTY0NTI0OTY4M6AJBgNVBA2gAhMAMIIBDgYDVR0gBIIBBTCCAQEwgf4GCWeBBgEEAQeCLDCB
8DCBxwYIKwYBBQUHAgIwgboagbdUZW50byBrdmFsaWZpa292YW55IGNlcnRpZmlrYXQgYnlsIHZ5
ZGFuIHBvZGxlIHpha29uYSAyMjcvMjAwMFNiLiBhIG5hdmF6bnljaCBwcmVkcGlzdS4vVGhpcyBx
dWFsaWZpZWQgY2VydGlmaWNhdGUgd2FzIGlzc3VlZCBhY2NvcmRpbmcgdG8gTGF3IE5vIDIyNy8y
MDAwQ29sbC4gYW5kIHJlbGF0ZWQgcmVndWxhdGlvbnMwJAYIKwYBBQUHAgEWGGh0dHA6Ly93d3cu
cG9zdHNpZ251bS5jejAYBggrBgEFBQcBAwQMMAowCAYGBACORgEBMIHIBggrBgEFBQcBAQSBuzCB
uDA7BggrBgEFBQcwAoYvaHR0cDovL3d3dy5wb3N0c2lnbnVtLmN6L2NydC9wc3F1YWxpZmllZGNh
Mi5jcnQwPAYIKwYBBQUHMAKGMGh0dHA6Ly93d3cyLnBvc3RzaWdudW0uY3ovY3J0L3BzcXVhbGlm
aWVkY2EyLmNydDA7BggrBgEFBQcwAoYvaHR0cDovL3Bvc3RzaWdudW0udHRjLmN6L2NydC9wc3F1
YWxpZmllZGNhMi5jcnQwDgYDVR0PAQH/BAQDAgXgMB8GA1UdIwQYMBaAFInoTN+LJjk+1yQuEg56
5+Yn5daXMIGxBgNVHR8EgakwgaYwNaAzoDGGL2h0dHA6Ly93d3cucG9zdHNpZ251bS5jei9jcmwv
cHNxdWFsaWZpZWRjYTIuY3JsMDagNKAyhjBodHRwOi8vd3d3Mi5wb3N0c2lnbnVtLmN6L2NybC9w
c3F1YWxpZmllZGNhMi5jcmwwNaAzoDGGL2h0dHA6Ly9wb3N0c2lnbnVtLnR0Yy5jei9jcmwvcHNx
dWFsaWZpZWRjYTIuY3JsMB0GA1UdDgQWBBTlPTVv2B9DzbNo0eODRAeC8qsfbTANBgkqhkiG9w0B
AQsFAAOCAQEACT1OEKLxDIulvQs6gQ2UHPYQEkcID839BFtyouZO++liEfMrW5hb4GYE7v4Dikcc
QoSyM9lq3yodbLjqgWAN6HlSNzKeRwRVkj7V3+dGkpbCfComINyFrxTHCaDP38kT78v5LlebVyNM
O7ZOsGKO89GEbEDN4f76g5cSPj71/1VhEldo+MVVSgj3V5Y+Klh6XWUe1OnJBVz7lBYdnh/Tltml
bG47RsZtBQtl7Uruky621F4IrkjUVIWZHGHdBECO6Z3SMF9ETPSeJNszRG014xwktDjkd58u1BtT
JfHDpsaofI5igBNFPyGBSF2iFwFov5Ci1jhhzZbP2xPTmZ2Spw==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w/iNi/HfWVNjNlOS5xtKmgfAAJ8=</DigestValue>
      </Reference>
      <Reference URI="/xl/drawings/drawing1.xml?ContentType=application/vnd.openxmlformats-officedocument.drawing+xml">
        <DigestMethod Algorithm="http://www.w3.org/2000/09/xmldsig#sha1"/>
        <DigestValue>3rGHs4SRHuU8O3aeVy/wmWCU11A=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Ix4BdmzghWFipaZO9dXmNVfKdFQ=</DigestValue>
      </Reference>
      <Reference URI="/xl/styles.xml?ContentType=application/vnd.openxmlformats-officedocument.spreadsheetml.styles+xml">
        <DigestMethod Algorithm="http://www.w3.org/2000/09/xmldsig#sha1"/>
        <DigestValue>hy0fjL6BRVfl7w0AVU17eYGjt44=</DigestValue>
      </Reference>
      <Reference URI="/xl/worksheets/sheet1.xml?ContentType=application/vnd.openxmlformats-officedocument.spreadsheetml.worksheet+xml">
        <DigestMethod Algorithm="http://www.w3.org/2000/09/xmldsig#sha1"/>
        <DigestValue>aO6uD2jEC/8VvSpoZkjaCFnW9pI=</DigestValue>
      </Reference>
      <Reference URI="/xl/sharedStrings.xml?ContentType=application/vnd.openxmlformats-officedocument.spreadsheetml.sharedStrings+xml">
        <DigestMethod Algorithm="http://www.w3.org/2000/09/xmldsig#sha1"/>
        <DigestValue>wdPG1ERd3qW+FPdc+sAZhKDp52c=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uA9smjM69NzWOO3PboZVAL0gm44=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2015-09-20T20:26:29Z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800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2015-09-20T20:26:29Z</xd:SigningTime>
          <xd:SigningCertificate>
            <xd:Cert>
              <xd:CertDigest>
                <DigestMethod Algorithm="http://www.w3.org/2000/09/xmldsig#sha1"/>
                <DigestValue>Q6sh/WMMPF9u92nl8IThAVzBGog=</DigestValue>
              </xd:CertDigest>
              <xd:IssuerSerial>
                <X509IssuerName>CN=PostSignum Qualified CA 2, O="Česká pošta, s.p. [IČ 47114983]", C=CZ</X509IssuerName>
                <X509SerialNumber>1810416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51UtPywFzAcNfRTut76cpcHG8RM=</DigestValue>
    </Reference>
    <Reference URI="#idOfficeObject" Type="http://www.w3.org/2000/09/xmldsig#Object">
      <DigestMethod Algorithm="http://www.w3.org/2000/09/xmldsig#sha1"/>
      <DigestValue>z+SKvM4cbFwLH0pIQvsZN4Qgavg=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xQnM7KWPGBwShLvlxK0ejD+dTn8=</DigestValue>
    </Reference>
  </SignedInfo>
  <SignatureValue>QMC+JC4MRduw/ZC3KQaH3Q7977wb/VsA3YQau/T+N97PSFHnvBMwIkzZpkI3YKz0QN4A2aVCGOyx
GI9Kmn9j2eTrMZaaL+SoTybhw+qusAtAS7oibXYWzMTXgLUlwe4Pt9gyPfHsU5TbUY+US7FUa7TM
5GLo9yfivoNmOIS3afCeACDYdSkUoGd94DkZXLpetEy9ekuYbqhruERctOin/2+9UGW5tMeNpZZm
owVX7rZ6thQRYw/W6O4B3EKPi5LKLnUJKhmrfNdMAHJXIpF4mNkS2Gbx+Sp1JyJpizZwX7IYvmCa
FNGsLj5nNsWq8NRQDzpVCL5yWX/wXW5BFpHezw==</SignatureValue>
  <KeyInfo>
    <X509Data>
      <X509Certificate>MIIG2zCCBcOgAwIBAgIDGr/TMA0GCSqGSIb3DQEBCwUAMF8xCzAJBgNVBAYTAkNaMSwwKgYDVQQK
DCPEjGVza8OhIHBvxaF0YSwgcy5wLiBbScSMIDQ3MTE0OTgzXTEiMCAGA1UEAxMZUG9zdFNpZ251
bSBRdWFsaWZpZWQgQ0EgMjAeFw0xNTAyMDMxMjI2MDZaFw0xNjAyMjMxMjI2MDZaMIG3MQswCQYD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ZmVyZW50MIIBIjANBgkqhkiG9w0BAQEFAAOCAQ8AMIIBCgKCAQEAv0BheouqQzpxzwpbSlWReh4t
D5lseO34TUrQLteAfsQtA9fwmIJb8ouoLX13QJ6CqqFawHeAtyc6v87c8hPIz+Sbzy8azbYH4D2g
HbNDNdQIXxqhmWiDap5AceOYdMXxvqgeNw1BKbFlrS6hiNMzZ14+/x8CwTmVPShxgrY3uICyLYrK
szD8QMPYikGqTRzncr5NBb19RBEQR2symh0Sg91V1HH8xnXTUBrDJFSBO//ZPlL/o3rKGVaW51HE
K82hZF5bJMacdMF4uc3RMRcj7kju5LySmlaX5V/G11xdbiBiWEodu6cCU1UrzbCuHTXSCKt1MR2z
4+e1Isc/d0qS9wIDAQABo4IDRTCCA0EwRAYDVR0RBD0wO4ETaGFrdmFzbmlAcmVrLnpjdS5jeqAZ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Yy5jei9jcmwvcHNxdWFsaWZpZWRjYTIuY3JsMB0GA1UdDgQWBBQPbaLhVyVbAS+F3lZ1m6diYbI3
tzANBgkqhkiG9w0BAQsFAAOCAQEAahZZlt00Ylgnflaly52qmjtFlkcluePyx2oRGUjMedLNpCbl
tdyiPRsOFb8C6QkoHnLvTgmc/Sj4+METNbBDAEXRFxJANSqZervCjcbRdwc0tHQm7PAQkzVBj7+1
bwvW93HmpMk7AuvM9sZPwOsECBqcKysiQU813D9DhP3/gH5PmmXDI7DamS3QIO6Zv1xRFFynGFSC
xrxE64cJSP/Wlk//8iBGPHA7HNxZYLkHD6adBHbBGgHVL4E1Agi2WrvqLWLoChzFKtIBILW8VaM/
Jq5z++LrFnd0e1GHC2xBqYuaaUqRZ0NOh+9v6Z5TQU3kFhg5roIQDN6Cf1cKOTSg0Q==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w/iNi/HfWVNjNlOS5xtKmgfAAJ8=</DigestValue>
      </Reference>
      <Reference URI="/xl/drawings/drawing1.xml?ContentType=application/vnd.openxmlformats-officedocument.drawing+xml">
        <DigestMethod Algorithm="http://www.w3.org/2000/09/xmldsig#sha1"/>
        <DigestValue>3rGHs4SRHuU8O3aeVy/wmWCU11A=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Ix4BdmzghWFipaZO9dXmNVfKdFQ=</DigestValue>
      </Reference>
      <Reference URI="/xl/styles.xml?ContentType=application/vnd.openxmlformats-officedocument.spreadsheetml.styles+xml">
        <DigestMethod Algorithm="http://www.w3.org/2000/09/xmldsig#sha1"/>
        <DigestValue>hy0fjL6BRVfl7w0AVU17eYGjt44=</DigestValue>
      </Reference>
      <Reference URI="/xl/worksheets/sheet1.xml?ContentType=application/vnd.openxmlformats-officedocument.spreadsheetml.worksheet+xml">
        <DigestMethod Algorithm="http://www.w3.org/2000/09/xmldsig#sha1"/>
        <DigestValue>aO6uD2jEC/8VvSpoZkjaCFnW9pI=</DigestValue>
      </Reference>
      <Reference URI="/xl/sharedStrings.xml?ContentType=application/vnd.openxmlformats-officedocument.spreadsheetml.sharedStrings+xml">
        <DigestMethod Algorithm="http://www.w3.org/2000/09/xmldsig#sha1"/>
        <DigestValue>wdPG1ERd3qW+FPdc+sAZhKDp52c=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uA9smjM69NzWOO3PboZVAL0gm44=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2015-10-05T13:57:14Z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2015-10-05T13:57:14Z</xd:SigningTime>
          <xd:SigningCertificate>
            <xd:Cert>
              <xd:CertDigest>
                <DigestMethod Algorithm="http://www.w3.org/2000/09/xmldsig#sha1"/>
                <DigestValue>QNkuqM+w1s4vRNxlP3d3xeSegoU=</DigestValue>
              </xd:CertDigest>
              <xd:IssuerSerial>
                <X509IssuerName>CN=PostSignum Qualified CA 2, O="Česká pošta, s.p. [IČ 47114983]", C=CZ</X509IssuerName>
                <X509SerialNumber>1753043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Uknown</cp:lastModifiedBy>
  <cp:lastPrinted>2015-06-17T10:31:14Z</cp:lastPrinted>
  <dcterms:created xsi:type="dcterms:W3CDTF">2014-03-05T12:43:32Z</dcterms:created>
  <dcterms:modified xsi:type="dcterms:W3CDTF">2015-09-20T20:26:24Z</dcterms:modified>
  <cp:category/>
  <cp:version/>
  <cp:contentType/>
  <cp:contentStatus/>
</cp:coreProperties>
</file>