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130" windowWidth="14400" windowHeight="3615" tabRatio="939" activeTab="0"/>
  </bookViews>
  <sheets>
    <sheet name="Tonery" sheetId="22" r:id="rId1"/>
  </sheets>
  <definedNames>
    <definedName name="_xlnm.Print_Area" localSheetId="0">'Tonery'!$A$1:$Q$51</definedName>
  </definedNames>
  <calcPr calcId="145621"/>
</workbook>
</file>

<file path=xl/sharedStrings.xml><?xml version="1.0" encoding="utf-8"?>
<sst xmlns="http://schemas.openxmlformats.org/spreadsheetml/2006/main" count="244" uniqueCount="140">
  <si>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</si>
  <si>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</si>
  <si>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</si>
  <si>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</si>
  <si>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</si>
  <si>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</si>
  <si>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</si>
  <si>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</si>
  <si>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</si>
  <si>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</si>
  <si>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</si>
  <si>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</si>
  <si>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</si>
  <si>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</si>
  <si>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</si>
  <si>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</si>
  <si>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</si>
  <si>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</si>
  <si>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</si>
  <si>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</si>
  <si>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</si>
  <si>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</si>
  <si>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</si>
  <si>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Originální toner do HP 2605 dtn modrý HP Q6001A</t>
  </si>
  <si>
    <t>Originální toner do HP 2605 dtn žlutý HP Q6002A</t>
  </si>
  <si>
    <t>ks</t>
  </si>
  <si>
    <t xml:space="preserve">Originální nebo kompatibilní toner spňující certifikát STMC. Minimální výtěžnost při 5% pokrytí 2000 stran. </t>
  </si>
  <si>
    <t>DFST - pí Svatošová, tel.37763 8001</t>
  </si>
  <si>
    <t>Univerzitní 22, Plzeň</t>
  </si>
  <si>
    <t>tiskárna není v záruční době: toner do tiskárny HP LaserJet 1100 A - černý</t>
  </si>
  <si>
    <t>Jedná se celkem o čtyři tonery různých barev- černá,azurová,purpurová žlutá.Originální nebo kompatibilní toner spňující certifikát STMC. Výtěžnost: 3 x 1400str a 1x  2200str</t>
  </si>
  <si>
    <t>ANO</t>
  </si>
  <si>
    <t>Centrum výzkumu a experimnetálního vývoje spolehlivé energetiky, TE01020068</t>
  </si>
  <si>
    <t xml:space="preserve">NTC - J.Študent, tel:
37763 4704
</t>
  </si>
  <si>
    <t>Teslov 5b, Budova C1, mistnost TC228,Plzeň</t>
  </si>
  <si>
    <t>sada</t>
  </si>
  <si>
    <t>Originální nebo kompatibilní toner spňující certifikát STMC. Minimální výtěžnost 2500str</t>
  </si>
  <si>
    <t>Tříbarevná náplň do inkoustové tiskárny.Náplň HP C6578AE, HP č.78 - color</t>
  </si>
  <si>
    <t xml:space="preserve">Černá náplň do inkoustové tiskárny,Kompatibilní náplň HP - 51645AE, .45, black, 44ml </t>
  </si>
  <si>
    <t>originální toner K Konica Minolta  magicolor 4600 Series A0DK152- velkokapacitní</t>
  </si>
  <si>
    <t>Jana Ovsjanniková, 377635773, 607509063</t>
  </si>
  <si>
    <t>ZV, Univerzitní 20, 30614 Plzeň, UI 112</t>
  </si>
  <si>
    <t>toner SHARP AR-5520N – (AR020T)</t>
  </si>
  <si>
    <t xml:space="preserve">kompatibilní toner spňující certifikát STMC. Minimální výtěžnost při 5% pokrytí 16000 stran. </t>
  </si>
  <si>
    <t>toner HP P3005 – (Q7551X)</t>
  </si>
  <si>
    <t xml:space="preserve">kompatibilní toner spňující certifikát STMC. Minimální výtěžnost při 5% pokrytí 13000 stran. </t>
  </si>
  <si>
    <t>toner EPSON Aculaser C3800 – black</t>
  </si>
  <si>
    <t xml:space="preserve">kompatibilní toner spňující certifikát STMC. Minimální výtěžnost při 5% pokrytí 9000 stran. </t>
  </si>
  <si>
    <t>toner EPSON Aculaser C3800 - yellow</t>
  </si>
  <si>
    <t>toner EPSON Aculaser C3800 - cyan</t>
  </si>
  <si>
    <t>toner EPSON Aculaser C3800 - magenta</t>
  </si>
  <si>
    <t xml:space="preserve">kompatibilní toner spňující certifikát STMC. Minimální výtěžnost při 5% pokrytí 9000 stran.  </t>
  </si>
  <si>
    <t>Toner HP LJ 1100A (C4092A)</t>
  </si>
  <si>
    <t xml:space="preserve">kompatibilní toner spňující certifikát STMC. Minimální výtěžnost při 5% pokrytí 2500 stran.  </t>
  </si>
  <si>
    <t>Milan Mašek, tel.: 728099999</t>
  </si>
  <si>
    <t>FST-KPV ,Univerzitní 22,Plzeň</t>
  </si>
  <si>
    <t>Inkousty do tiskárny Canon Pixma MG 3550/je v záruční době</t>
  </si>
  <si>
    <t>Originální inkousty do tiskárny Canon Pixma MG 3550, kazeta Canon PG-540 (černá), Canon CL-541 (barevná), provedení multipack (černá + barevná v jednom balení). Výtěžnost 600/180 černobílých/barevných stran.</t>
  </si>
  <si>
    <t>Fakulta elektrotechnická ZČU, Univerzitní 26, EK-414</t>
  </si>
  <si>
    <t>KET - Tomáš Řeřicha (737 488 958)</t>
  </si>
  <si>
    <t>CZ.1.05/3.1.00/14.0298</t>
  </si>
  <si>
    <t>dodání do 30.9.2015</t>
  </si>
  <si>
    <t>M. Lintimerová,  
tel: 377 631 087
lintimer@rek.zcu.cz</t>
  </si>
  <si>
    <t>budova NTIS, Technická ul.,UN 605,Plzeň</t>
  </si>
  <si>
    <t>Toner do tiskárny OKI MB491 - černý</t>
  </si>
  <si>
    <t>Kompatibilní náplň TonerPartner B411-BK pro tiskárnu OKI, vytiskne 3000 stran</t>
  </si>
  <si>
    <t>Toner do tiskárny OKI B431dn - černý</t>
  </si>
  <si>
    <t>Toner do tiskárny Minolta Bizhub C220 - černý</t>
  </si>
  <si>
    <t>Konica Minolta originální toner TN216K, black, 29000str., A11G151</t>
  </si>
  <si>
    <t>Toner do tiskárny Minolta Bizhub C220 - azurová</t>
  </si>
  <si>
    <t>Konica Minolta originální toner TN216C, cyan, 26000str., A11G451</t>
  </si>
  <si>
    <t>Toner do tiskárny Minolta Bizhub C220 - purpurová</t>
  </si>
  <si>
    <t>Konica Minolta originální toner TN216M, magenta, 26000str., A11G351</t>
  </si>
  <si>
    <t>Toner do tiskárny Minolta Bizhub C220 - žlutá</t>
  </si>
  <si>
    <t>Konica Minolta originální toner TN216Y, yellow, 26000str., A11G251</t>
  </si>
  <si>
    <t>Toner do tiskárny RICOH AFICIO MP 2000 - černý</t>
  </si>
  <si>
    <t>Originální nebo kompatibilní toner Ricoh 842015, black, Ricoh MP2000, Nashuatec DSm620d, náhrada za T1230 a DT42</t>
  </si>
  <si>
    <t>Toner do tiskárny OKI MC562 - černý</t>
  </si>
  <si>
    <t>Originální nebo kompatibilní toner OKI 44469803, black, 3500str.</t>
  </si>
  <si>
    <t>Veleslavínova 42, Plzeň, VC 315</t>
  </si>
  <si>
    <t xml:space="preserve">FPE - Forstová Veronika, 377636001 </t>
  </si>
  <si>
    <t>samostatná faktura</t>
  </si>
  <si>
    <t>Priloha_1_KS_technicka_specifikace_T-019-2015</t>
  </si>
  <si>
    <t>Tonery - 019 - 2015</t>
  </si>
  <si>
    <t>páska TZ-631 nebo TZe-631, šířka 12 mm, délka 8 m</t>
  </si>
  <si>
    <t>páska TZ-231 nebo TZe-231, šířka 12 mm, délka 8 m</t>
  </si>
  <si>
    <t>NTIS-p. Haviar,37763 2220</t>
  </si>
  <si>
    <t>sada 4 tonerů do barevné tiskárny HP ColorLaserJet CM1312MFP - černá+modrá+žlutá+červená</t>
  </si>
  <si>
    <t xml:space="preserve"> náplň do inkoustové tiskárny HP OfficeJet G55 - tříbarevná</t>
  </si>
  <si>
    <t>náplň do inkoustové tiskárny HP OfficeJet G55 - černá</t>
  </si>
  <si>
    <t>toner černý K velkokapacitní do tiskárny Konica Minolta MF 4695</t>
  </si>
  <si>
    <r>
      <rPr>
        <sz val="11"/>
        <rFont val="Calibri"/>
        <family val="2"/>
        <scheme val="minor"/>
      </rPr>
      <t>Toner do tiskárny Triumph Adler (Utax) 3505ci, barva azurová, 15.000 str.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</si>
  <si>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Toner do tiskárny Triumph Adler (Utax) 3505ci, barva purpurová, 15.000 str.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</si>
  <si>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Toner do tiskárny Triumph Adler (Utax) 3505ci, barva žlutá, 15.000 str.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</si>
  <si>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Toner do tiskárny Triumph Adler (Utax) 3505ci, barva černá, 25.000 str.</t>
    </r>
    <r>
      <rPr>
        <sz val="11"/>
        <color rgb="FFFF0000"/>
        <rFont val="Calibri"/>
        <family val="2"/>
        <scheme val="minor"/>
      </rPr>
      <t xml:space="preserve"> </t>
    </r>
  </si>
  <si>
    <t>Toner do tiskárny HP LJ 1320</t>
  </si>
  <si>
    <t>originální toner HP Q5949X,výtěžnost 6000stran</t>
  </si>
  <si>
    <t>KSP Kučerová tel.377637561</t>
  </si>
  <si>
    <t>Sady Pětatřicátníků 14,Plzeň</t>
  </si>
  <si>
    <t>KFP Bárková tel.377637003</t>
  </si>
  <si>
    <t>Toner do tiskárny HP LJ P1102</t>
  </si>
  <si>
    <t>originální toner HP CE285A,výtěžnost 1600stran</t>
  </si>
  <si>
    <t>VCTT Krotáková tel.377638051</t>
  </si>
  <si>
    <t>Univerzitní 22,Plzeň</t>
  </si>
  <si>
    <t>Toner do tiskárny HP P1006</t>
  </si>
  <si>
    <t>originální toner HP CB435A,výtěžnost 1500stran</t>
  </si>
  <si>
    <t>DFF Šusová tel.377635005</t>
  </si>
  <si>
    <t>Sedláčkova 38,Plzeň</t>
  </si>
  <si>
    <t>originální toner HP CE505A,výtěžnost 2300stran</t>
  </si>
  <si>
    <t>Toner do tiskárny HP P1505</t>
  </si>
  <si>
    <t>originální toner HP CB436A,výtěžnost 2000stran</t>
  </si>
  <si>
    <t>Toner do tiskárny HP 1312</t>
  </si>
  <si>
    <t>originální toner HP CB541A,výtěžnost 1400stran</t>
  </si>
  <si>
    <t>originální toner HP CB542A,výtěžnost 1400stran</t>
  </si>
  <si>
    <t>originální toner HP CB543A,výtěžnost 1400stran</t>
  </si>
  <si>
    <t>originální toner HP CB540A,výtěžnost 2200stran</t>
  </si>
  <si>
    <t>Toner do tiskárny HP 1300</t>
  </si>
  <si>
    <t>originální toner HP Q2613A,výtěžnost 2500stran</t>
  </si>
  <si>
    <t>Toner do tiskárny HP 1022</t>
  </si>
  <si>
    <t>originální toner HP Q2612A,výtěžnost 2000stran</t>
  </si>
  <si>
    <t>Toner do tiskárny HP 2420dn</t>
  </si>
  <si>
    <t>originální toner HP Q6511A,výtěžnost 6000stran</t>
  </si>
  <si>
    <t>Toner do tiskárny HP 1320</t>
  </si>
  <si>
    <t>SGS-2013-068 Vybrané otázky EU v ústavně - právních souvislostech</t>
  </si>
  <si>
    <t>KUP Jurčová te.377637441</t>
  </si>
  <si>
    <t>Toner do tiskárny HP 2055d</t>
  </si>
  <si>
    <t>Toner Sharp AR-020LT pro Sharp AR 5516 / 5520 originál black</t>
  </si>
  <si>
    <t>Printline kompatibilní toner s HP Q7551X, černý (DH-51X)</t>
  </si>
  <si>
    <t>toner Epson C13S051127 - black - kompatibilní (9500 stran),pro Epson C3800</t>
  </si>
  <si>
    <t>toner EPSON AcuLaser C13S051124/ C3800/ DN/ DTN/ 9000 stran/ Žlutý - kompatibilní</t>
  </si>
  <si>
    <t>toner Epson AcuLaser C13S051126/ C3800/ DN/ DTN/ 9000 stran/ Modrý - kompatibilní</t>
  </si>
  <si>
    <t>toner Epson AcuLaser C13S051125/ C3800/ DN/ DTN/ 9000 stran/ Magenta - kompatibilní</t>
  </si>
  <si>
    <t>Printline kompatibilní toner s HP C4092A, černý (DH-92ARO)</t>
  </si>
  <si>
    <t>Toner COLOROVO 411-BK black 3000 str. OKI B411/431/MB461/471 44574702 (CRO-411-BK)</t>
  </si>
  <si>
    <t>kompatibilní toner Ricoh 842015, black, Ricoh MP2000, Nashuatec DSm620d, náhrada za T1230 a DT42</t>
  </si>
  <si>
    <t>Stygian kompatibilní toner OKI 44469803 černý 3500 str (3334046043)</t>
  </si>
  <si>
    <t>1x Printline kompatibilní toner s HP CB540A černý (DH-540A)
1x Printline kompatibilní toner s HP CB541A modrý (DH-541A)
1x Printline kompatibilní toner s HP CB541A žlutý (DH-542A)
1x Printline kompatibilní toner s HP CB541A purpurový (DH-543A)</t>
  </si>
  <si>
    <t>Printline kompatibilní cartridge s HP 45, 51645AE, cerná</t>
  </si>
  <si>
    <t>Printline kompatibilní toner s HP Q6001A, modrý (DH-001ARO)</t>
  </si>
  <si>
    <t>Printline kompatibilní toner s HP Q6002A, žlutý (DH-002ARO)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</si>
</sst>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@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</cellStyleXfs>
  <cellXfs count="172">
    <xf numFmtId="0" fontId="0" fillId="0" borderId="0" xfId="0"/>
    <xf numFmtId="0" fontId="2" fillId="0" borderId="0" xfId="0" applyFont="1" applyFill="1" applyBorder="1" applyAlignment="1" applyProtection="1">
      <alignment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164" fontId="0" fillId="0" borderId="7" xfId="0" applyNumberFormat="1" applyFill="1" applyBorder="1" applyAlignment="1" applyProtection="1">
      <alignment horizontal="right" vertical="center"/>
      <protection/>
    </xf>
    <xf numFmtId="164" fontId="0" fillId="7" borderId="7" xfId="0" applyNumberFormat="1" applyFill="1" applyBorder="1" applyAlignment="1" applyProtection="1">
      <alignment horizontal="right" vertical="center"/>
      <protection/>
    </xf>
    <xf numFmtId="164" fontId="0" fillId="0" borderId="7" xfId="0" applyNumberFormat="1" applyBorder="1" applyAlignment="1" applyProtection="1">
      <alignment horizontal="right" vertical="center"/>
      <protection/>
    </xf>
    <xf numFmtId="164" fontId="0" fillId="0" borderId="3" xfId="0" applyNumberFormat="1" applyFill="1" applyBorder="1" applyAlignment="1" applyProtection="1">
      <alignment horizontal="right" vertical="center"/>
      <protection/>
    </xf>
    <xf numFmtId="164" fontId="0" fillId="7" borderId="3" xfId="0" applyNumberFormat="1" applyFill="1" applyBorder="1" applyAlignment="1" applyProtection="1">
      <alignment horizontal="right" vertical="center"/>
      <protection/>
    </xf>
    <xf numFmtId="164" fontId="0" fillId="0" borderId="3" xfId="0" applyNumberFormat="1" applyBorder="1" applyAlignment="1" applyProtection="1">
      <alignment horizontal="right" vertical="center"/>
      <protection/>
    </xf>
    <xf numFmtId="164" fontId="0" fillId="0" borderId="2" xfId="0" applyNumberFormat="1" applyFill="1" applyBorder="1" applyAlignment="1" applyProtection="1">
      <alignment horizontal="right" vertical="center"/>
      <protection/>
    </xf>
    <xf numFmtId="164" fontId="0" fillId="7" borderId="2" xfId="0" applyNumberFormat="1" applyFill="1" applyBorder="1" applyAlignment="1" applyProtection="1">
      <alignment horizontal="right" vertical="center"/>
      <protection/>
    </xf>
    <xf numFmtId="164" fontId="0" fillId="0" borderId="2" xfId="0" applyNumberFormat="1" applyBorder="1" applyAlignment="1" applyProtection="1">
      <alignment horizontal="right" vertical="center"/>
      <protection/>
    </xf>
    <xf numFmtId="164" fontId="0" fillId="0" borderId="8" xfId="0" applyNumberFormat="1" applyFill="1" applyBorder="1" applyAlignment="1" applyProtection="1">
      <alignment horizontal="right" vertical="center"/>
      <protection/>
    </xf>
    <xf numFmtId="164" fontId="0" fillId="7" borderId="8" xfId="0" applyNumberFormat="1" applyFill="1" applyBorder="1" applyAlignment="1" applyProtection="1">
      <alignment horizontal="right" vertical="center"/>
      <protection/>
    </xf>
    <xf numFmtId="164" fontId="0" fillId="0" borderId="0" xfId="0" applyNumberForma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6" fillId="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7" borderId="7" xfId="0" applyNumberFormat="1" applyFill="1" applyBorder="1" applyAlignment="1" applyProtection="1">
      <alignment vertical="center" wrapText="1"/>
      <protection/>
    </xf>
    <xf numFmtId="3" fontId="0" fillId="7" borderId="7" xfId="0" applyNumberFormat="1" applyFill="1" applyBorder="1" applyAlignment="1" applyProtection="1">
      <alignment horizontal="center" vertical="center" wrapText="1"/>
      <protection/>
    </xf>
    <xf numFmtId="0" fontId="0" fillId="7" borderId="7" xfId="0" applyNumberForma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Alignment="1" applyProtection="1">
      <alignment vertical="center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3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3" xfId="0" applyNumberFormat="1" applyFont="1" applyFill="1" applyBorder="1" applyAlignment="1" applyProtection="1">
      <alignment vertical="center" wrapText="1"/>
      <protection/>
    </xf>
    <xf numFmtId="0" fontId="0" fillId="7" borderId="2" xfId="0" applyNumberFormat="1" applyFont="1" applyFill="1" applyBorder="1" applyAlignment="1" applyProtection="1">
      <alignment vertical="center" wrapText="1"/>
      <protection/>
    </xf>
    <xf numFmtId="3" fontId="0" fillId="7" borderId="2" xfId="0" applyNumberFormat="1" applyFill="1" applyBorder="1" applyAlignment="1" applyProtection="1">
      <alignment horizontal="center" vertical="center" wrapText="1"/>
      <protection/>
    </xf>
    <xf numFmtId="0" fontId="0" fillId="7" borderId="2" xfId="0" applyNumberFormat="1" applyFill="1" applyBorder="1" applyAlignment="1" applyProtection="1">
      <alignment horizontal="center" vertical="center" wrapText="1"/>
      <protection/>
    </xf>
    <xf numFmtId="0" fontId="0" fillId="7" borderId="0" xfId="0" applyNumberFormat="1" applyFill="1" applyAlignment="1" applyProtection="1">
      <alignment vertical="center" wrapText="1"/>
      <protection/>
    </xf>
    <xf numFmtId="3" fontId="0" fillId="7" borderId="8" xfId="0" applyNumberForma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left" vertical="center" wrapText="1"/>
      <protection/>
    </xf>
    <xf numFmtId="0" fontId="0" fillId="7" borderId="3" xfId="0" applyNumberFormat="1" applyFont="1" applyFill="1" applyBorder="1" applyAlignment="1" applyProtection="1">
      <alignment horizontal="left" vertical="center" wrapText="1"/>
      <protection/>
    </xf>
    <xf numFmtId="0" fontId="0" fillId="7" borderId="7" xfId="0" applyFill="1" applyBorder="1" applyAlignment="1" applyProtection="1">
      <alignment vertical="center" wrapText="1"/>
      <protection/>
    </xf>
    <xf numFmtId="0" fontId="0" fillId="7" borderId="3" xfId="0" applyFill="1" applyBorder="1" applyAlignment="1" applyProtection="1">
      <alignment vertical="center" wrapText="1"/>
      <protection/>
    </xf>
    <xf numFmtId="0" fontId="4" fillId="7" borderId="8" xfId="0" applyNumberFormat="1" applyFont="1" applyFill="1" applyBorder="1" applyAlignment="1" applyProtection="1">
      <alignment horizontal="left" vertical="center" wrapText="1" shrinkToFit="1"/>
      <protection/>
    </xf>
    <xf numFmtId="0" fontId="0" fillId="7" borderId="8" xfId="0" applyNumberFormat="1" applyFont="1" applyFill="1" applyBorder="1" applyAlignment="1" applyProtection="1">
      <alignment vertical="center" wrapText="1"/>
      <protection/>
    </xf>
    <xf numFmtId="0" fontId="8" fillId="7" borderId="7" xfId="0" applyNumberFormat="1" applyFont="1" applyFill="1" applyBorder="1" applyAlignment="1" applyProtection="1">
      <alignment horizontal="left" vertical="center" wrapText="1" shrinkToFit="1"/>
      <protection/>
    </xf>
    <xf numFmtId="0" fontId="8" fillId="7" borderId="2" xfId="0" applyNumberFormat="1" applyFont="1" applyFill="1" applyBorder="1" applyAlignment="1" applyProtection="1">
      <alignment horizontal="left" vertical="center" wrapText="1" shrinkToFit="1"/>
      <protection/>
    </xf>
    <xf numFmtId="0" fontId="8" fillId="7" borderId="3" xfId="0" applyNumberFormat="1" applyFont="1" applyFill="1" applyBorder="1" applyAlignment="1" applyProtection="1">
      <alignment horizontal="left" vertical="center" wrapText="1" shrinkToFit="1"/>
      <protection/>
    </xf>
    <xf numFmtId="0" fontId="0" fillId="7" borderId="2" xfId="0" applyFont="1" applyFill="1" applyBorder="1" applyAlignment="1" applyProtection="1">
      <alignment vertical="center" wrapText="1"/>
      <protection/>
    </xf>
    <xf numFmtId="164" fontId="0" fillId="0" borderId="3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8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horizontal="center" vertical="center" wrapText="1"/>
      <protection/>
    </xf>
    <xf numFmtId="3" fontId="0" fillId="7" borderId="6" xfId="0" applyNumberFormat="1" applyFill="1" applyBorder="1" applyAlignment="1" applyProtection="1">
      <alignment horizontal="right" vertical="center" wrapText="1" indent="2"/>
      <protection/>
    </xf>
    <xf numFmtId="0" fontId="0" fillId="7" borderId="6" xfId="0" applyNumberFormat="1" applyFill="1" applyBorder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7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3" fontId="0" fillId="7" borderId="8" xfId="0" applyNumberFormat="1" applyFill="1" applyBorder="1" applyAlignment="1" applyProtection="1">
      <alignment horizontal="right" vertical="center" wrapText="1" indent="2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0" fontId="0" fillId="7" borderId="6" xfId="0" applyNumberFormat="1" applyFill="1" applyBorder="1" applyAlignment="1" applyProtection="1">
      <alignment horizontal="left" vertical="center" wrapText="1"/>
      <protection/>
    </xf>
    <xf numFmtId="0" fontId="0" fillId="7" borderId="6" xfId="0" applyNumberFormat="1" applyFill="1" applyBorder="1" applyAlignment="1" applyProtection="1">
      <alignment vertical="top" wrapText="1"/>
      <protection/>
    </xf>
    <xf numFmtId="3" fontId="0" fillId="7" borderId="14" xfId="0" applyNumberFormat="1" applyFill="1" applyBorder="1" applyAlignment="1" applyProtection="1">
      <alignment horizontal="right" vertical="center" wrapText="1" indent="2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7" borderId="14" xfId="0" applyNumberFormat="1" applyFill="1" applyBorder="1" applyAlignment="1" applyProtection="1">
      <alignment horizontal="right" vertical="center" indent="1"/>
      <protection/>
    </xf>
    <xf numFmtId="3" fontId="0" fillId="7" borderId="2" xfId="0" applyNumberFormat="1" applyFill="1" applyBorder="1" applyAlignment="1" applyProtection="1">
      <alignment horizontal="right" vertical="center" wrapText="1" indent="2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7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3" fontId="0" fillId="7" borderId="15" xfId="0" applyNumberFormat="1" applyFill="1" applyBorder="1" applyAlignment="1" applyProtection="1">
      <alignment horizontal="right" vertical="center" wrapText="1" indent="2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164" fontId="0" fillId="7" borderId="15" xfId="0" applyNumberFormat="1" applyFill="1" applyBorder="1" applyAlignment="1" applyProtection="1">
      <alignment horizontal="right" vertical="center" indent="1"/>
      <protection/>
    </xf>
    <xf numFmtId="164" fontId="0" fillId="3" borderId="15" xfId="0" applyNumberFormat="1" applyFill="1" applyBorder="1" applyAlignment="1" applyProtection="1">
      <alignment horizontal="right" vertical="center" indent="1"/>
      <protection locked="0"/>
    </xf>
    <xf numFmtId="164" fontId="0" fillId="0" borderId="15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0" fillId="3" borderId="14" xfId="0" applyNumberFormat="1" applyFill="1" applyBorder="1" applyAlignment="1" applyProtection="1">
      <alignment horizontal="right" vertical="center" indent="1"/>
      <protection locked="0"/>
    </xf>
    <xf numFmtId="164" fontId="0" fillId="0" borderId="14" xfId="0" applyNumberFormat="1" applyBorder="1" applyAlignment="1" applyProtection="1">
      <alignment horizontal="right" vertical="center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164" fontId="0" fillId="7" borderId="13" xfId="0" applyNumberFormat="1" applyFill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0" fillId="3" borderId="13" xfId="0" applyNumberFormat="1" applyFill="1" applyBorder="1" applyAlignment="1" applyProtection="1">
      <alignment horizontal="right" vertical="center" indent="1"/>
      <protection locked="0"/>
    </xf>
    <xf numFmtId="164" fontId="0" fillId="0" borderId="13" xfId="0" applyNumberFormat="1" applyBorder="1" applyAlignment="1" applyProtection="1">
      <alignment horizontal="right" vertical="center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7" xfId="0" applyNumberFormat="1" applyFill="1" applyBorder="1" applyAlignment="1" applyProtection="1">
      <alignment horizontal="left" vertical="center" wrapText="1"/>
      <protection/>
    </xf>
    <xf numFmtId="0" fontId="0" fillId="7" borderId="0" xfId="0" applyNumberFormat="1" applyFill="1" applyAlignment="1" applyProtection="1">
      <alignment horizontal="left" vertical="center" wrapText="1"/>
      <protection/>
    </xf>
    <xf numFmtId="0" fontId="0" fillId="7" borderId="7" xfId="0" applyFill="1" applyBorder="1" applyAlignment="1" applyProtection="1">
      <alignment horizontal="left" vertical="center" wrapText="1"/>
      <protection/>
    </xf>
    <xf numFmtId="0" fontId="0" fillId="7" borderId="3" xfId="0" applyFill="1" applyBorder="1" applyAlignment="1" applyProtection="1">
      <alignment horizontal="left" vertical="center" wrapText="1"/>
      <protection/>
    </xf>
    <xf numFmtId="0" fontId="0" fillId="7" borderId="8" xfId="0" applyNumberFormat="1" applyFont="1" applyFill="1" applyBorder="1" applyAlignment="1" applyProtection="1">
      <alignment horizontal="left" vertical="center" wrapText="1"/>
      <protection/>
    </xf>
    <xf numFmtId="0" fontId="0" fillId="7" borderId="3" xfId="0" applyNumberFormat="1" applyFill="1" applyBorder="1" applyAlignment="1" applyProtection="1">
      <alignment horizontal="left" vertical="center" wrapText="1"/>
      <protection/>
    </xf>
    <xf numFmtId="0" fontId="0" fillId="7" borderId="6" xfId="0" applyNumberFormat="1" applyFont="1" applyFill="1" applyBorder="1" applyAlignment="1" applyProtection="1">
      <alignment horizontal="left" vertical="center" wrapText="1" shrinkToFit="1"/>
      <protection/>
    </xf>
    <xf numFmtId="0" fontId="0" fillId="7" borderId="14" xfId="0" applyNumberFormat="1" applyFont="1" applyFill="1" applyBorder="1" applyAlignment="1" applyProtection="1">
      <alignment horizontal="left" vertical="center" wrapText="1"/>
      <protection/>
    </xf>
    <xf numFmtId="0" fontId="0" fillId="7" borderId="15" xfId="0" applyNumberFormat="1" applyFont="1" applyFill="1" applyBorder="1" applyAlignment="1" applyProtection="1">
      <alignment horizontal="left" vertical="center" wrapText="1"/>
      <protection/>
    </xf>
    <xf numFmtId="0" fontId="0" fillId="7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1" xfId="21" applyNumberFormat="1" applyFont="1" applyAlignment="1" applyProtection="1">
      <alignment vertical="center" wrapText="1"/>
      <protection/>
    </xf>
    <xf numFmtId="0" fontId="0" fillId="7" borderId="2" xfId="0" applyNumberFormat="1" applyFill="1" applyBorder="1" applyAlignment="1" applyProtection="1">
      <alignment horizontal="left" vertical="center" wrapText="1"/>
      <protection/>
    </xf>
    <xf numFmtId="0" fontId="0" fillId="2" borderId="1" xfId="21" applyFont="1" applyAlignment="1" applyProtection="1">
      <alignment vertical="center" wrapText="1"/>
      <protection/>
    </xf>
    <xf numFmtId="0" fontId="0" fillId="7" borderId="8" xfId="0" applyNumberFormat="1" applyFill="1" applyBorder="1" applyAlignment="1" applyProtection="1">
      <alignment vertical="center" wrapText="1"/>
      <protection/>
    </xf>
    <xf numFmtId="0" fontId="0" fillId="7" borderId="2" xfId="0" applyNumberFormat="1" applyFill="1" applyBorder="1" applyAlignment="1" applyProtection="1">
      <alignment vertical="center" wrapText="1"/>
      <protection/>
    </xf>
    <xf numFmtId="0" fontId="0" fillId="7" borderId="2" xfId="0" applyFill="1" applyBorder="1" applyAlignment="1" applyProtection="1">
      <alignment vertical="center" wrapText="1"/>
      <protection/>
    </xf>
    <xf numFmtId="0" fontId="8" fillId="2" borderId="1" xfId="21" applyNumberFormat="1" applyFont="1" applyAlignment="1" applyProtection="1">
      <alignment horizontal="left" vertical="center" wrapText="1" shrinkToFit="1"/>
      <protection/>
    </xf>
    <xf numFmtId="0" fontId="0" fillId="7" borderId="6" xfId="0" applyNumberFormat="1" applyFill="1" applyBorder="1" applyAlignment="1" applyProtection="1">
      <alignment vertical="center" wrapText="1"/>
      <protection/>
    </xf>
    <xf numFmtId="0" fontId="0" fillId="2" borderId="1" xfId="21" applyNumberFormat="1" applyFont="1" applyAlignment="1" applyProtection="1">
      <alignment vertical="top" wrapText="1"/>
      <protection/>
    </xf>
    <xf numFmtId="0" fontId="0" fillId="7" borderId="14" xfId="0" applyNumberFormat="1" applyFill="1" applyBorder="1" applyAlignment="1" applyProtection="1">
      <alignment vertical="center" wrapText="1"/>
      <protection/>
    </xf>
    <xf numFmtId="0" fontId="0" fillId="7" borderId="15" xfId="0" applyNumberFormat="1" applyFill="1" applyBorder="1" applyAlignment="1" applyProtection="1">
      <alignment vertical="center" wrapText="1"/>
      <protection/>
    </xf>
    <xf numFmtId="0" fontId="0" fillId="7" borderId="3" xfId="0" applyNumberFormat="1" applyFill="1" applyBorder="1" applyAlignment="1" applyProtection="1">
      <alignment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19" xfId="0" applyNumberFormat="1" applyFont="1" applyFill="1" applyBorder="1" applyAlignment="1" applyProtection="1">
      <alignment horizontal="center" vertical="center" wrapText="1"/>
      <protection/>
    </xf>
    <xf numFmtId="0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49" fontId="0" fillId="7" borderId="12" xfId="0" applyNumberFormat="1" applyFill="1" applyBorder="1" applyAlignment="1" applyProtection="1">
      <alignment horizontal="center" vertical="center" wrapText="1"/>
      <protection/>
    </xf>
    <xf numFmtId="49" fontId="0" fillId="7" borderId="8" xfId="0" applyNumberFormat="1" applyFill="1" applyBorder="1" applyAlignment="1" applyProtection="1">
      <alignment horizontal="center" vertical="center" wrapText="1"/>
      <protection/>
    </xf>
    <xf numFmtId="49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8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2" xfId="0" applyFill="1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horizontal="center" vertical="center" wrapText="1"/>
      <protection/>
    </xf>
    <xf numFmtId="0" fontId="0" fillId="7" borderId="13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Poznámka" xfId="21"/>
  </cellStyles>
  <dxfs count="22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56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48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180975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180975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161925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371475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180975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161925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371475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371475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180975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161925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371475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180975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371475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161925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180975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161925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371475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180975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1219200</xdr:colOff>
      <xdr:row>46</xdr:row>
      <xdr:rowOff>561975</xdr:rowOff>
    </xdr:from>
    <xdr:to>
      <xdr:col>17</xdr:col>
      <xdr:colOff>76200</xdr:colOff>
      <xdr:row>47</xdr:row>
      <xdr:rowOff>504825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0" y="30232350"/>
          <a:ext cx="1524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371475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3108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2552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533400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171450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180975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48</xdr:row>
      <xdr:rowOff>361950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1041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56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57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59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54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54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54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54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54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4261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54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381000</xdr:colOff>
      <xdr:row>54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54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54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54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54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2184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59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508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52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21675" y="3328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51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260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53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22050" y="3335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174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zoomScale="80" zoomScaleNormal="80" zoomScaleSheetLayoutView="55" workbookViewId="0" topLeftCell="D1">
      <selection activeCell="P17" sqref="P17"/>
    </sheetView>
  </sheetViews>
  <sheetFormatPr defaultColWidth="8.8515625" defaultRowHeight="15"/>
  <cols>
    <col min="1" max="1" width="5.7109375" style="48" customWidth="1"/>
    <col min="2" max="2" width="39.28125" style="22" customWidth="1"/>
    <col min="3" max="3" width="9.7109375" style="78" customWidth="1"/>
    <col min="4" max="4" width="9.00390625" style="23" customWidth="1"/>
    <col min="5" max="5" width="40.7109375" style="22" customWidth="1"/>
    <col min="6" max="6" width="37.421875" style="79" customWidth="1"/>
    <col min="7" max="7" width="23.57421875" style="22" customWidth="1"/>
    <col min="8" max="8" width="20.8515625" style="22" customWidth="1"/>
    <col min="9" max="9" width="30.8515625" style="84" customWidth="1"/>
    <col min="10" max="10" width="21.57421875" style="84" customWidth="1"/>
    <col min="11" max="11" width="18.57421875" style="84" customWidth="1"/>
    <col min="12" max="12" width="22.140625" style="22" customWidth="1"/>
    <col min="13" max="13" width="22.140625" style="79" customWidth="1"/>
    <col min="14" max="14" width="20.8515625" style="48" customWidth="1"/>
    <col min="15" max="15" width="16.8515625" style="48" customWidth="1"/>
    <col min="16" max="16" width="21.00390625" style="48" customWidth="1"/>
    <col min="17" max="17" width="19.421875" style="48" customWidth="1"/>
    <col min="18" max="18" width="21.8515625" style="48" customWidth="1"/>
    <col min="19" max="16384" width="8.8515625" style="48" customWidth="1"/>
  </cols>
  <sheetData>
    <row r="1" spans="1:13" s="84" customFormat="1" ht="24.6" customHeight="1">
      <c r="A1" s="160" t="s">
        <v>83</v>
      </c>
      <c r="B1" s="161"/>
      <c r="C1" s="23"/>
      <c r="D1" s="23"/>
      <c r="E1" s="22"/>
      <c r="F1" s="40"/>
      <c r="G1" s="40"/>
      <c r="H1" s="41"/>
      <c r="I1" s="41"/>
      <c r="J1" s="42"/>
      <c r="K1" s="42"/>
      <c r="L1" s="22"/>
      <c r="M1" s="22"/>
    </row>
    <row r="2" spans="2:17" s="84" customFormat="1" ht="18.75" customHeight="1">
      <c r="B2" s="22"/>
      <c r="C2" s="38"/>
      <c r="D2" s="21"/>
      <c r="E2" s="22"/>
      <c r="F2" s="114"/>
      <c r="G2" s="114"/>
      <c r="H2" s="114"/>
      <c r="I2" s="114"/>
      <c r="J2" s="114"/>
      <c r="K2" s="114"/>
      <c r="L2" s="22"/>
      <c r="M2" s="22"/>
      <c r="O2" s="159" t="s">
        <v>82</v>
      </c>
      <c r="P2" s="159"/>
      <c r="Q2" s="159"/>
    </row>
    <row r="3" spans="1:16" s="84" customFormat="1" ht="21" customHeight="1" thickBot="1">
      <c r="A3" s="43"/>
      <c r="B3" s="44" t="s">
        <v>4</v>
      </c>
      <c r="C3" s="45"/>
      <c r="D3" s="46"/>
      <c r="E3" s="46"/>
      <c r="F3" s="46"/>
      <c r="G3" s="47"/>
      <c r="H3" s="47"/>
      <c r="I3" s="47"/>
      <c r="J3" s="47"/>
      <c r="K3" s="47"/>
      <c r="L3" s="47"/>
      <c r="M3" s="22"/>
      <c r="N3" s="22"/>
      <c r="O3" s="47"/>
      <c r="P3" s="47"/>
    </row>
    <row r="4" spans="1:15" s="84" customFormat="1" ht="42.75" customHeight="1" thickBot="1">
      <c r="A4" s="4"/>
      <c r="B4" s="5"/>
      <c r="C4" s="23"/>
      <c r="D4" s="23"/>
      <c r="E4" s="22"/>
      <c r="F4" s="6" t="s">
        <v>3</v>
      </c>
      <c r="G4" s="22"/>
      <c r="H4" s="22"/>
      <c r="I4" s="47"/>
      <c r="L4" s="22"/>
      <c r="M4" s="24"/>
      <c r="O4" s="6" t="s">
        <v>3</v>
      </c>
    </row>
    <row r="5" spans="1:17" s="84" customFormat="1" ht="94.5" customHeight="1" thickBot="1" thickTop="1">
      <c r="A5" s="7" t="s">
        <v>1</v>
      </c>
      <c r="B5" s="8" t="s">
        <v>9</v>
      </c>
      <c r="C5" s="8" t="s">
        <v>0</v>
      </c>
      <c r="D5" s="8" t="s">
        <v>10</v>
      </c>
      <c r="E5" s="8" t="s">
        <v>11</v>
      </c>
      <c r="F5" s="9" t="s">
        <v>2</v>
      </c>
      <c r="G5" s="8" t="s">
        <v>12</v>
      </c>
      <c r="H5" s="8" t="s">
        <v>13</v>
      </c>
      <c r="I5" s="8" t="s">
        <v>22</v>
      </c>
      <c r="J5" s="8" t="s">
        <v>14</v>
      </c>
      <c r="K5" s="10" t="s">
        <v>15</v>
      </c>
      <c r="L5" s="8" t="s">
        <v>16</v>
      </c>
      <c r="M5" s="11" t="s">
        <v>17</v>
      </c>
      <c r="N5" s="8" t="s">
        <v>18</v>
      </c>
      <c r="O5" s="20" t="s">
        <v>19</v>
      </c>
      <c r="P5" s="20" t="s">
        <v>20</v>
      </c>
      <c r="Q5" s="20" t="s">
        <v>21</v>
      </c>
    </row>
    <row r="6" spans="1:18" ht="45" customHeight="1" thickBot="1" thickTop="1">
      <c r="A6" s="117">
        <v>1</v>
      </c>
      <c r="B6" s="131" t="s">
        <v>90</v>
      </c>
      <c r="C6" s="63">
        <v>2</v>
      </c>
      <c r="D6" s="86" t="s">
        <v>25</v>
      </c>
      <c r="E6" s="62" t="s">
        <v>39</v>
      </c>
      <c r="F6" s="140" t="s">
        <v>39</v>
      </c>
      <c r="G6" s="86" t="s">
        <v>81</v>
      </c>
      <c r="H6" s="86"/>
      <c r="I6" s="86"/>
      <c r="J6" s="86"/>
      <c r="K6" s="86" t="s">
        <v>40</v>
      </c>
      <c r="L6" s="86" t="s">
        <v>41</v>
      </c>
      <c r="M6" s="34">
        <f aca="true" t="shared" si="0" ref="M6:M26">C6*N6</f>
        <v>8400</v>
      </c>
      <c r="N6" s="35">
        <v>4200</v>
      </c>
      <c r="O6" s="125">
        <v>2180</v>
      </c>
      <c r="P6" s="126">
        <f aca="true" t="shared" si="1" ref="P6:P28">C6*O6</f>
        <v>4360</v>
      </c>
      <c r="Q6" s="124" t="str">
        <f aca="true" t="shared" si="2" ref="Q6:Q46">IF(ISNUMBER(O6),IF(O6&gt;N6,"NEVYHOVUJE","VYHOVUJE")," ")</f>
        <v>VYHOVUJE</v>
      </c>
      <c r="R6" s="54"/>
    </row>
    <row r="7" spans="1:18" ht="45" customHeight="1" thickTop="1">
      <c r="A7" s="116">
        <v>2</v>
      </c>
      <c r="B7" s="130" t="s">
        <v>42</v>
      </c>
      <c r="C7" s="51">
        <v>2</v>
      </c>
      <c r="D7" s="52" t="s">
        <v>25</v>
      </c>
      <c r="E7" s="50" t="s">
        <v>43</v>
      </c>
      <c r="F7" s="18" t="s">
        <v>126</v>
      </c>
      <c r="G7" s="166" t="s">
        <v>81</v>
      </c>
      <c r="H7" s="52"/>
      <c r="I7" s="52"/>
      <c r="J7" s="52"/>
      <c r="K7" s="166" t="s">
        <v>54</v>
      </c>
      <c r="L7" s="166" t="s">
        <v>55</v>
      </c>
      <c r="M7" s="25">
        <f t="shared" si="0"/>
        <v>2200</v>
      </c>
      <c r="N7" s="26">
        <v>1100</v>
      </c>
      <c r="O7" s="120">
        <v>1099</v>
      </c>
      <c r="P7" s="121">
        <f t="shared" si="1"/>
        <v>2198</v>
      </c>
      <c r="Q7" s="129" t="str">
        <f t="shared" si="2"/>
        <v>VYHOVUJE</v>
      </c>
      <c r="R7" s="54"/>
    </row>
    <row r="8" spans="1:18" ht="45" customHeight="1">
      <c r="A8" s="116">
        <v>3</v>
      </c>
      <c r="B8" s="141" t="s">
        <v>44</v>
      </c>
      <c r="C8" s="60">
        <v>2</v>
      </c>
      <c r="D8" s="61" t="s">
        <v>25</v>
      </c>
      <c r="E8" s="59" t="s">
        <v>45</v>
      </c>
      <c r="F8" s="2" t="s">
        <v>127</v>
      </c>
      <c r="G8" s="167"/>
      <c r="H8" s="61"/>
      <c r="I8" s="61"/>
      <c r="J8" s="61"/>
      <c r="K8" s="167"/>
      <c r="L8" s="167"/>
      <c r="M8" s="31">
        <f t="shared" si="0"/>
        <v>2300</v>
      </c>
      <c r="N8" s="32">
        <v>1150</v>
      </c>
      <c r="O8" s="106">
        <v>850</v>
      </c>
      <c r="P8" s="33">
        <f t="shared" si="1"/>
        <v>1700</v>
      </c>
      <c r="Q8" s="119" t="str">
        <f t="shared" si="2"/>
        <v>VYHOVUJE</v>
      </c>
      <c r="R8" s="54"/>
    </row>
    <row r="9" spans="1:18" ht="59.25" customHeight="1">
      <c r="A9" s="118">
        <v>4</v>
      </c>
      <c r="B9" s="141" t="s">
        <v>46</v>
      </c>
      <c r="C9" s="60">
        <v>1</v>
      </c>
      <c r="D9" s="61" t="s">
        <v>25</v>
      </c>
      <c r="E9" s="59" t="s">
        <v>47</v>
      </c>
      <c r="F9" s="2" t="s">
        <v>128</v>
      </c>
      <c r="G9" s="167"/>
      <c r="H9" s="61"/>
      <c r="I9" s="61"/>
      <c r="J9" s="61"/>
      <c r="K9" s="167"/>
      <c r="L9" s="167"/>
      <c r="M9" s="31">
        <f t="shared" si="0"/>
        <v>2350</v>
      </c>
      <c r="N9" s="32">
        <v>2350</v>
      </c>
      <c r="O9" s="106">
        <v>1990</v>
      </c>
      <c r="P9" s="33">
        <f t="shared" si="1"/>
        <v>1990</v>
      </c>
      <c r="Q9" s="17" t="str">
        <f t="shared" si="2"/>
        <v>VYHOVUJE</v>
      </c>
      <c r="R9" s="54"/>
    </row>
    <row r="10" spans="1:18" ht="62.25" customHeight="1">
      <c r="A10" s="116">
        <v>5</v>
      </c>
      <c r="B10" s="64" t="s">
        <v>48</v>
      </c>
      <c r="C10" s="60">
        <v>1</v>
      </c>
      <c r="D10" s="61" t="s">
        <v>25</v>
      </c>
      <c r="E10" s="59" t="s">
        <v>47</v>
      </c>
      <c r="F10" s="2" t="s">
        <v>129</v>
      </c>
      <c r="G10" s="167"/>
      <c r="H10" s="61"/>
      <c r="I10" s="61"/>
      <c r="J10" s="61"/>
      <c r="K10" s="167"/>
      <c r="L10" s="167"/>
      <c r="M10" s="31">
        <f t="shared" si="0"/>
        <v>2350</v>
      </c>
      <c r="N10" s="32">
        <v>2350</v>
      </c>
      <c r="O10" s="106">
        <v>1550</v>
      </c>
      <c r="P10" s="33">
        <f t="shared" si="1"/>
        <v>1550</v>
      </c>
      <c r="Q10" s="17" t="str">
        <f t="shared" si="2"/>
        <v>VYHOVUJE</v>
      </c>
      <c r="R10" s="54"/>
    </row>
    <row r="11" spans="1:18" ht="71.25" customHeight="1">
      <c r="A11" s="116">
        <v>6</v>
      </c>
      <c r="B11" s="64" t="s">
        <v>49</v>
      </c>
      <c r="C11" s="60">
        <v>1</v>
      </c>
      <c r="D11" s="61" t="s">
        <v>25</v>
      </c>
      <c r="E11" s="59" t="s">
        <v>47</v>
      </c>
      <c r="F11" s="2" t="s">
        <v>130</v>
      </c>
      <c r="G11" s="167"/>
      <c r="H11" s="61"/>
      <c r="I11" s="61"/>
      <c r="J11" s="61"/>
      <c r="K11" s="167"/>
      <c r="L11" s="167"/>
      <c r="M11" s="31">
        <f t="shared" si="0"/>
        <v>2350</v>
      </c>
      <c r="N11" s="32">
        <v>2350</v>
      </c>
      <c r="O11" s="106">
        <v>1550</v>
      </c>
      <c r="P11" s="33">
        <f t="shared" si="1"/>
        <v>1550</v>
      </c>
      <c r="Q11" s="119" t="str">
        <f t="shared" si="2"/>
        <v>VYHOVUJE</v>
      </c>
      <c r="R11" s="54"/>
    </row>
    <row r="12" spans="1:18" ht="68.25" customHeight="1">
      <c r="A12" s="116">
        <v>7</v>
      </c>
      <c r="B12" s="64" t="s">
        <v>50</v>
      </c>
      <c r="C12" s="60">
        <v>1</v>
      </c>
      <c r="D12" s="61" t="s">
        <v>25</v>
      </c>
      <c r="E12" s="59" t="s">
        <v>51</v>
      </c>
      <c r="F12" s="2" t="s">
        <v>131</v>
      </c>
      <c r="G12" s="167"/>
      <c r="H12" s="61"/>
      <c r="I12" s="61"/>
      <c r="J12" s="61"/>
      <c r="K12" s="167"/>
      <c r="L12" s="167"/>
      <c r="M12" s="31">
        <f t="shared" si="0"/>
        <v>2350</v>
      </c>
      <c r="N12" s="32">
        <v>2350</v>
      </c>
      <c r="O12" s="106">
        <v>1550</v>
      </c>
      <c r="P12" s="33">
        <f t="shared" si="1"/>
        <v>1550</v>
      </c>
      <c r="Q12" s="17" t="str">
        <f t="shared" si="2"/>
        <v>VYHOVUJE</v>
      </c>
      <c r="R12" s="54"/>
    </row>
    <row r="13" spans="1:18" ht="45" customHeight="1" thickBot="1">
      <c r="A13" s="118">
        <v>8</v>
      </c>
      <c r="B13" s="135" t="s">
        <v>52</v>
      </c>
      <c r="C13" s="56">
        <v>1</v>
      </c>
      <c r="D13" s="57" t="s">
        <v>25</v>
      </c>
      <c r="E13" s="58" t="s">
        <v>53</v>
      </c>
      <c r="F13" s="3" t="s">
        <v>132</v>
      </c>
      <c r="G13" s="168"/>
      <c r="H13" s="57"/>
      <c r="I13" s="57"/>
      <c r="J13" s="57"/>
      <c r="K13" s="168"/>
      <c r="L13" s="168"/>
      <c r="M13" s="28">
        <f t="shared" si="0"/>
        <v>1000</v>
      </c>
      <c r="N13" s="29">
        <v>1000</v>
      </c>
      <c r="O13" s="115">
        <v>390</v>
      </c>
      <c r="P13" s="30">
        <f t="shared" si="1"/>
        <v>390</v>
      </c>
      <c r="Q13" s="19" t="str">
        <f t="shared" si="2"/>
        <v>VYHOVUJE</v>
      </c>
      <c r="R13" s="54"/>
    </row>
    <row r="14" spans="1:18" ht="45" customHeight="1" thickTop="1">
      <c r="A14" s="49">
        <v>9</v>
      </c>
      <c r="B14" s="132" t="s">
        <v>84</v>
      </c>
      <c r="C14" s="51">
        <v>2</v>
      </c>
      <c r="D14" s="52" t="s">
        <v>25</v>
      </c>
      <c r="E14" s="66" t="s">
        <v>84</v>
      </c>
      <c r="F14" s="142" t="s">
        <v>84</v>
      </c>
      <c r="G14" s="166" t="s">
        <v>81</v>
      </c>
      <c r="H14" s="52"/>
      <c r="I14" s="52"/>
      <c r="J14" s="52"/>
      <c r="K14" s="166" t="s">
        <v>86</v>
      </c>
      <c r="L14" s="166" t="s">
        <v>28</v>
      </c>
      <c r="M14" s="25">
        <f t="shared" si="0"/>
        <v>500</v>
      </c>
      <c r="N14" s="26">
        <v>250</v>
      </c>
      <c r="O14" s="120">
        <v>249</v>
      </c>
      <c r="P14" s="121">
        <f t="shared" si="1"/>
        <v>498</v>
      </c>
      <c r="Q14" s="119" t="str">
        <f t="shared" si="2"/>
        <v>VYHOVUJE</v>
      </c>
      <c r="R14" s="54"/>
    </row>
    <row r="15" spans="1:18" ht="45" customHeight="1" thickBot="1">
      <c r="A15" s="55">
        <v>10</v>
      </c>
      <c r="B15" s="133" t="s">
        <v>85</v>
      </c>
      <c r="C15" s="56">
        <v>2</v>
      </c>
      <c r="D15" s="57" t="s">
        <v>25</v>
      </c>
      <c r="E15" s="67" t="s">
        <v>85</v>
      </c>
      <c r="F15" s="142" t="s">
        <v>85</v>
      </c>
      <c r="G15" s="168"/>
      <c r="H15" s="57"/>
      <c r="I15" s="57"/>
      <c r="J15" s="57"/>
      <c r="K15" s="168"/>
      <c r="L15" s="168"/>
      <c r="M15" s="28">
        <f t="shared" si="0"/>
        <v>500</v>
      </c>
      <c r="N15" s="29">
        <v>250</v>
      </c>
      <c r="O15" s="115">
        <v>249</v>
      </c>
      <c r="P15" s="30">
        <f t="shared" si="1"/>
        <v>498</v>
      </c>
      <c r="Q15" s="19" t="str">
        <f t="shared" si="2"/>
        <v>VYHOVUJE</v>
      </c>
      <c r="R15" s="54"/>
    </row>
    <row r="16" spans="1:18" ht="129" customHeight="1" thickBot="1" thickTop="1">
      <c r="A16" s="117">
        <v>11</v>
      </c>
      <c r="B16" s="68" t="s">
        <v>56</v>
      </c>
      <c r="C16" s="63">
        <v>2</v>
      </c>
      <c r="D16" s="86" t="s">
        <v>25</v>
      </c>
      <c r="E16" s="143" t="s">
        <v>57</v>
      </c>
      <c r="F16" s="140" t="s">
        <v>57</v>
      </c>
      <c r="G16" s="86" t="s">
        <v>81</v>
      </c>
      <c r="H16" s="86"/>
      <c r="I16" s="86"/>
      <c r="J16" s="86"/>
      <c r="K16" s="88" t="s">
        <v>59</v>
      </c>
      <c r="L16" s="88" t="s">
        <v>58</v>
      </c>
      <c r="M16" s="34">
        <f t="shared" si="0"/>
        <v>1360</v>
      </c>
      <c r="N16" s="35">
        <v>680</v>
      </c>
      <c r="O16" s="125">
        <v>590</v>
      </c>
      <c r="P16" s="126">
        <f t="shared" si="1"/>
        <v>1180</v>
      </c>
      <c r="Q16" s="124" t="str">
        <f t="shared" si="2"/>
        <v>VYHOVUJE</v>
      </c>
      <c r="R16" s="54"/>
    </row>
    <row r="17" spans="1:18" ht="45" customHeight="1" thickTop="1">
      <c r="A17" s="116">
        <v>12</v>
      </c>
      <c r="B17" s="70" t="s">
        <v>91</v>
      </c>
      <c r="C17" s="51">
        <v>1</v>
      </c>
      <c r="D17" s="52" t="s">
        <v>25</v>
      </c>
      <c r="E17" s="70" t="s">
        <v>91</v>
      </c>
      <c r="F17" s="146" t="s">
        <v>91</v>
      </c>
      <c r="G17" s="166" t="s">
        <v>81</v>
      </c>
      <c r="H17" s="166" t="s">
        <v>31</v>
      </c>
      <c r="I17" s="163" t="s">
        <v>60</v>
      </c>
      <c r="J17" s="166" t="s">
        <v>61</v>
      </c>
      <c r="K17" s="169" t="s">
        <v>62</v>
      </c>
      <c r="L17" s="169" t="s">
        <v>63</v>
      </c>
      <c r="M17" s="25">
        <f t="shared" si="0"/>
        <v>4200</v>
      </c>
      <c r="N17" s="26">
        <v>4200</v>
      </c>
      <c r="O17" s="120">
        <v>2436</v>
      </c>
      <c r="P17" s="121">
        <f t="shared" si="1"/>
        <v>2436</v>
      </c>
      <c r="Q17" s="119" t="str">
        <f t="shared" si="2"/>
        <v>VYHOVUJE</v>
      </c>
      <c r="R17" s="54"/>
    </row>
    <row r="18" spans="1:18" ht="45" customHeight="1">
      <c r="A18" s="116">
        <v>13</v>
      </c>
      <c r="B18" s="71" t="s">
        <v>92</v>
      </c>
      <c r="C18" s="60">
        <v>1</v>
      </c>
      <c r="D18" s="61" t="s">
        <v>25</v>
      </c>
      <c r="E18" s="71" t="s">
        <v>92</v>
      </c>
      <c r="F18" s="146" t="s">
        <v>92</v>
      </c>
      <c r="G18" s="167"/>
      <c r="H18" s="167"/>
      <c r="I18" s="164"/>
      <c r="J18" s="167"/>
      <c r="K18" s="170"/>
      <c r="L18" s="170"/>
      <c r="M18" s="31">
        <f t="shared" si="0"/>
        <v>4200</v>
      </c>
      <c r="N18" s="32">
        <v>4200</v>
      </c>
      <c r="O18" s="106">
        <v>2436</v>
      </c>
      <c r="P18" s="33">
        <f t="shared" si="1"/>
        <v>2436</v>
      </c>
      <c r="Q18" s="17" t="str">
        <f t="shared" si="2"/>
        <v>VYHOVUJE</v>
      </c>
      <c r="R18" s="54"/>
    </row>
    <row r="19" spans="1:18" ht="45" customHeight="1">
      <c r="A19" s="116">
        <v>14</v>
      </c>
      <c r="B19" s="71" t="s">
        <v>93</v>
      </c>
      <c r="C19" s="60">
        <v>1</v>
      </c>
      <c r="D19" s="61" t="s">
        <v>25</v>
      </c>
      <c r="E19" s="71" t="s">
        <v>93</v>
      </c>
      <c r="F19" s="146" t="s">
        <v>93</v>
      </c>
      <c r="G19" s="167"/>
      <c r="H19" s="167"/>
      <c r="I19" s="164"/>
      <c r="J19" s="167"/>
      <c r="K19" s="170"/>
      <c r="L19" s="170"/>
      <c r="M19" s="31">
        <f t="shared" si="0"/>
        <v>4200</v>
      </c>
      <c r="N19" s="32">
        <v>4200</v>
      </c>
      <c r="O19" s="106">
        <v>2436</v>
      </c>
      <c r="P19" s="33">
        <f t="shared" si="1"/>
        <v>2436</v>
      </c>
      <c r="Q19" s="17" t="str">
        <f t="shared" si="2"/>
        <v>VYHOVUJE</v>
      </c>
      <c r="R19" s="54"/>
    </row>
    <row r="20" spans="1:18" ht="45" customHeight="1" thickBot="1">
      <c r="A20" s="55">
        <v>15</v>
      </c>
      <c r="B20" s="72" t="s">
        <v>94</v>
      </c>
      <c r="C20" s="56">
        <v>1</v>
      </c>
      <c r="D20" s="57" t="s">
        <v>25</v>
      </c>
      <c r="E20" s="72" t="s">
        <v>94</v>
      </c>
      <c r="F20" s="146" t="s">
        <v>94</v>
      </c>
      <c r="G20" s="168"/>
      <c r="H20" s="168"/>
      <c r="I20" s="165"/>
      <c r="J20" s="168"/>
      <c r="K20" s="171"/>
      <c r="L20" s="171"/>
      <c r="M20" s="28">
        <f t="shared" si="0"/>
        <v>3300</v>
      </c>
      <c r="N20" s="29">
        <v>3300</v>
      </c>
      <c r="O20" s="115">
        <v>1942</v>
      </c>
      <c r="P20" s="30">
        <f t="shared" si="1"/>
        <v>1942</v>
      </c>
      <c r="Q20" s="124" t="str">
        <f t="shared" si="2"/>
        <v>VYHOVUJE</v>
      </c>
      <c r="R20" s="54"/>
    </row>
    <row r="21" spans="1:18" ht="45" customHeight="1" thickBot="1" thickTop="1">
      <c r="A21" s="116">
        <v>16</v>
      </c>
      <c r="B21" s="130" t="s">
        <v>64</v>
      </c>
      <c r="C21" s="51">
        <v>3</v>
      </c>
      <c r="D21" s="52" t="s">
        <v>25</v>
      </c>
      <c r="E21" s="66" t="s">
        <v>65</v>
      </c>
      <c r="F21" s="18" t="s">
        <v>133</v>
      </c>
      <c r="G21" s="166" t="s">
        <v>81</v>
      </c>
      <c r="H21" s="52"/>
      <c r="I21" s="52"/>
      <c r="J21" s="52"/>
      <c r="K21" s="169" t="s">
        <v>80</v>
      </c>
      <c r="L21" s="169" t="s">
        <v>79</v>
      </c>
      <c r="M21" s="25">
        <f t="shared" si="0"/>
        <v>2100</v>
      </c>
      <c r="N21" s="26">
        <v>700</v>
      </c>
      <c r="O21" s="120">
        <v>599</v>
      </c>
      <c r="P21" s="121">
        <f t="shared" si="1"/>
        <v>1797</v>
      </c>
      <c r="Q21" s="119" t="str">
        <f t="shared" si="2"/>
        <v>VYHOVUJE</v>
      </c>
      <c r="R21" s="54"/>
    </row>
    <row r="22" spans="1:18" ht="45" customHeight="1" thickTop="1">
      <c r="A22" s="116">
        <v>17</v>
      </c>
      <c r="B22" s="141" t="s">
        <v>66</v>
      </c>
      <c r="C22" s="60">
        <v>3</v>
      </c>
      <c r="D22" s="61" t="s">
        <v>25</v>
      </c>
      <c r="E22" s="144" t="s">
        <v>65</v>
      </c>
      <c r="F22" s="18" t="s">
        <v>133</v>
      </c>
      <c r="G22" s="167"/>
      <c r="H22" s="61"/>
      <c r="I22" s="61"/>
      <c r="J22" s="61"/>
      <c r="K22" s="170"/>
      <c r="L22" s="170"/>
      <c r="M22" s="31">
        <f t="shared" si="0"/>
        <v>2100</v>
      </c>
      <c r="N22" s="32">
        <v>700</v>
      </c>
      <c r="O22" s="106">
        <v>599</v>
      </c>
      <c r="P22" s="33">
        <f t="shared" si="1"/>
        <v>1797</v>
      </c>
      <c r="Q22" s="128" t="str">
        <f t="shared" si="2"/>
        <v>VYHOVUJE</v>
      </c>
      <c r="R22" s="54"/>
    </row>
    <row r="23" spans="1:18" ht="45" customHeight="1">
      <c r="A23" s="116">
        <v>18</v>
      </c>
      <c r="B23" s="64" t="s">
        <v>67</v>
      </c>
      <c r="C23" s="60">
        <v>2</v>
      </c>
      <c r="D23" s="61" t="s">
        <v>25</v>
      </c>
      <c r="E23" s="145" t="s">
        <v>68</v>
      </c>
      <c r="F23" s="142" t="s">
        <v>68</v>
      </c>
      <c r="G23" s="167"/>
      <c r="H23" s="61"/>
      <c r="I23" s="61"/>
      <c r="J23" s="61"/>
      <c r="K23" s="170"/>
      <c r="L23" s="170"/>
      <c r="M23" s="31">
        <f t="shared" si="0"/>
        <v>1762</v>
      </c>
      <c r="N23" s="32">
        <v>881</v>
      </c>
      <c r="O23" s="106">
        <v>830</v>
      </c>
      <c r="P23" s="33">
        <f t="shared" si="1"/>
        <v>1660</v>
      </c>
      <c r="Q23" s="119" t="str">
        <f t="shared" si="2"/>
        <v>VYHOVUJE</v>
      </c>
      <c r="R23" s="54"/>
    </row>
    <row r="24" spans="1:18" ht="45" customHeight="1">
      <c r="A24" s="116">
        <v>19</v>
      </c>
      <c r="B24" s="64" t="s">
        <v>69</v>
      </c>
      <c r="C24" s="60">
        <v>1</v>
      </c>
      <c r="D24" s="61" t="s">
        <v>25</v>
      </c>
      <c r="E24" s="145" t="s">
        <v>70</v>
      </c>
      <c r="F24" s="142" t="s">
        <v>70</v>
      </c>
      <c r="G24" s="167"/>
      <c r="H24" s="61"/>
      <c r="I24" s="61"/>
      <c r="J24" s="61"/>
      <c r="K24" s="170"/>
      <c r="L24" s="170"/>
      <c r="M24" s="31">
        <f t="shared" si="0"/>
        <v>1799</v>
      </c>
      <c r="N24" s="32">
        <v>1799</v>
      </c>
      <c r="O24" s="106">
        <v>1700</v>
      </c>
      <c r="P24" s="33">
        <f t="shared" si="1"/>
        <v>1700</v>
      </c>
      <c r="Q24" s="17" t="str">
        <f t="shared" si="2"/>
        <v>VYHOVUJE</v>
      </c>
      <c r="R24" s="54"/>
    </row>
    <row r="25" spans="1:18" ht="45" customHeight="1">
      <c r="A25" s="118">
        <v>20</v>
      </c>
      <c r="B25" s="64" t="s">
        <v>71</v>
      </c>
      <c r="C25" s="60">
        <v>1</v>
      </c>
      <c r="D25" s="61" t="s">
        <v>25</v>
      </c>
      <c r="E25" s="145" t="s">
        <v>72</v>
      </c>
      <c r="F25" s="142" t="s">
        <v>72</v>
      </c>
      <c r="G25" s="167"/>
      <c r="H25" s="61"/>
      <c r="I25" s="61"/>
      <c r="J25" s="61"/>
      <c r="K25" s="170"/>
      <c r="L25" s="170"/>
      <c r="M25" s="31">
        <f t="shared" si="0"/>
        <v>1818</v>
      </c>
      <c r="N25" s="32">
        <v>1818</v>
      </c>
      <c r="O25" s="106">
        <v>1700</v>
      </c>
      <c r="P25" s="33">
        <f t="shared" si="1"/>
        <v>1700</v>
      </c>
      <c r="Q25" s="17" t="str">
        <f t="shared" si="2"/>
        <v>VYHOVUJE</v>
      </c>
      <c r="R25" s="54"/>
    </row>
    <row r="26" spans="1:18" ht="45" customHeight="1">
      <c r="A26" s="116">
        <v>21</v>
      </c>
      <c r="B26" s="64" t="s">
        <v>73</v>
      </c>
      <c r="C26" s="60">
        <v>1</v>
      </c>
      <c r="D26" s="61" t="s">
        <v>25</v>
      </c>
      <c r="E26" s="145" t="s">
        <v>74</v>
      </c>
      <c r="F26" s="142" t="s">
        <v>74</v>
      </c>
      <c r="G26" s="167"/>
      <c r="H26" s="61"/>
      <c r="I26" s="61"/>
      <c r="J26" s="61"/>
      <c r="K26" s="170"/>
      <c r="L26" s="170"/>
      <c r="M26" s="31">
        <f t="shared" si="0"/>
        <v>1799</v>
      </c>
      <c r="N26" s="32">
        <v>1799</v>
      </c>
      <c r="O26" s="106">
        <v>1700</v>
      </c>
      <c r="P26" s="33">
        <f t="shared" si="1"/>
        <v>1700</v>
      </c>
      <c r="Q26" s="119" t="str">
        <f t="shared" si="2"/>
        <v>VYHOVUJE</v>
      </c>
      <c r="R26" s="54"/>
    </row>
    <row r="27" spans="1:18" ht="57" customHeight="1">
      <c r="A27" s="116">
        <v>22</v>
      </c>
      <c r="B27" s="141" t="s">
        <v>75</v>
      </c>
      <c r="C27" s="60">
        <v>2</v>
      </c>
      <c r="D27" s="61" t="s">
        <v>25</v>
      </c>
      <c r="E27" s="73" t="s">
        <v>76</v>
      </c>
      <c r="F27" s="142" t="s">
        <v>134</v>
      </c>
      <c r="G27" s="167"/>
      <c r="H27" s="61"/>
      <c r="I27" s="61"/>
      <c r="J27" s="61"/>
      <c r="K27" s="170"/>
      <c r="L27" s="170"/>
      <c r="M27" s="31">
        <v>860</v>
      </c>
      <c r="N27" s="32">
        <v>430</v>
      </c>
      <c r="O27" s="106">
        <v>420</v>
      </c>
      <c r="P27" s="33">
        <f t="shared" si="1"/>
        <v>840</v>
      </c>
      <c r="Q27" s="17" t="str">
        <f t="shared" si="2"/>
        <v>VYHOVUJE</v>
      </c>
      <c r="R27" s="54"/>
    </row>
    <row r="28" spans="1:18" ht="45" customHeight="1" thickBot="1">
      <c r="A28" s="55">
        <v>23</v>
      </c>
      <c r="B28" s="65" t="s">
        <v>77</v>
      </c>
      <c r="C28" s="56">
        <v>3</v>
      </c>
      <c r="D28" s="57" t="s">
        <v>25</v>
      </c>
      <c r="E28" s="67" t="s">
        <v>78</v>
      </c>
      <c r="F28" s="3" t="s">
        <v>135</v>
      </c>
      <c r="G28" s="168"/>
      <c r="H28" s="57"/>
      <c r="I28" s="57"/>
      <c r="J28" s="57"/>
      <c r="K28" s="171"/>
      <c r="L28" s="171"/>
      <c r="M28" s="74">
        <v>4125</v>
      </c>
      <c r="N28" s="29">
        <v>1375</v>
      </c>
      <c r="O28" s="115">
        <v>495</v>
      </c>
      <c r="P28" s="30">
        <f t="shared" si="1"/>
        <v>1485</v>
      </c>
      <c r="Q28" s="19" t="str">
        <f t="shared" si="2"/>
        <v>VYHOVUJE</v>
      </c>
      <c r="R28" s="54"/>
    </row>
    <row r="29" spans="1:18" ht="45" customHeight="1" thickBot="1" thickTop="1">
      <c r="A29" s="116">
        <v>24</v>
      </c>
      <c r="B29" s="136" t="s">
        <v>95</v>
      </c>
      <c r="C29" s="89">
        <v>2</v>
      </c>
      <c r="D29" s="90" t="s">
        <v>25</v>
      </c>
      <c r="E29" s="147" t="s">
        <v>96</v>
      </c>
      <c r="F29" s="140" t="s">
        <v>96</v>
      </c>
      <c r="G29" s="90" t="s">
        <v>81</v>
      </c>
      <c r="H29" s="90"/>
      <c r="I29" s="90"/>
      <c r="J29" s="90"/>
      <c r="K29" s="90" t="s">
        <v>97</v>
      </c>
      <c r="L29" s="90" t="s">
        <v>98</v>
      </c>
      <c r="M29" s="91">
        <f aca="true" t="shared" si="3" ref="M29:M48">C29*N29</f>
        <v>6600</v>
      </c>
      <c r="N29" s="92">
        <v>3300</v>
      </c>
      <c r="O29" s="125">
        <v>2963</v>
      </c>
      <c r="P29" s="127">
        <f aca="true" t="shared" si="4" ref="P29:P48">C29*O29</f>
        <v>5926</v>
      </c>
      <c r="Q29" s="124" t="str">
        <f t="shared" si="2"/>
        <v>VYHOVUJE</v>
      </c>
      <c r="R29" s="54"/>
    </row>
    <row r="30" spans="1:18" ht="45" customHeight="1" thickBot="1" thickTop="1">
      <c r="A30" s="117">
        <v>25</v>
      </c>
      <c r="B30" s="134" t="s">
        <v>95</v>
      </c>
      <c r="C30" s="95">
        <v>3</v>
      </c>
      <c r="D30" s="86" t="s">
        <v>25</v>
      </c>
      <c r="E30" s="69" t="s">
        <v>96</v>
      </c>
      <c r="F30" s="140" t="s">
        <v>96</v>
      </c>
      <c r="G30" s="86" t="s">
        <v>81</v>
      </c>
      <c r="H30" s="86"/>
      <c r="I30" s="86"/>
      <c r="J30" s="86"/>
      <c r="K30" s="86" t="s">
        <v>99</v>
      </c>
      <c r="L30" s="86" t="s">
        <v>98</v>
      </c>
      <c r="M30" s="96">
        <f t="shared" si="3"/>
        <v>9900</v>
      </c>
      <c r="N30" s="123">
        <v>3300</v>
      </c>
      <c r="O30" s="125">
        <v>2963</v>
      </c>
      <c r="P30" s="127">
        <f t="shared" si="4"/>
        <v>8889</v>
      </c>
      <c r="Q30" s="124" t="str">
        <f t="shared" si="2"/>
        <v>VYHOVUJE</v>
      </c>
      <c r="R30" s="54"/>
    </row>
    <row r="31" spans="1:18" ht="45" customHeight="1" thickBot="1" thickTop="1">
      <c r="A31" s="117">
        <v>26</v>
      </c>
      <c r="B31" s="97" t="s">
        <v>100</v>
      </c>
      <c r="C31" s="89">
        <v>1</v>
      </c>
      <c r="D31" s="90" t="s">
        <v>25</v>
      </c>
      <c r="E31" s="98" t="s">
        <v>101</v>
      </c>
      <c r="F31" s="148" t="s">
        <v>101</v>
      </c>
      <c r="G31" s="90" t="s">
        <v>81</v>
      </c>
      <c r="H31" s="90"/>
      <c r="I31" s="90"/>
      <c r="J31" s="90"/>
      <c r="K31" s="90" t="s">
        <v>102</v>
      </c>
      <c r="L31" s="90" t="s">
        <v>103</v>
      </c>
      <c r="M31" s="91">
        <f t="shared" si="3"/>
        <v>1400</v>
      </c>
      <c r="N31" s="123">
        <v>1400</v>
      </c>
      <c r="O31" s="125">
        <v>1076</v>
      </c>
      <c r="P31" s="127">
        <f t="shared" si="4"/>
        <v>1076</v>
      </c>
      <c r="Q31" s="124" t="str">
        <f t="shared" si="2"/>
        <v>VYHOVUJE</v>
      </c>
      <c r="R31" s="54"/>
    </row>
    <row r="32" spans="1:18" ht="45" customHeight="1" thickTop="1">
      <c r="A32" s="116">
        <v>27</v>
      </c>
      <c r="B32" s="137" t="s">
        <v>104</v>
      </c>
      <c r="C32" s="99">
        <v>2</v>
      </c>
      <c r="D32" s="100" t="s">
        <v>25</v>
      </c>
      <c r="E32" s="149" t="s">
        <v>105</v>
      </c>
      <c r="F32" s="140" t="s">
        <v>105</v>
      </c>
      <c r="G32" s="166" t="s">
        <v>81</v>
      </c>
      <c r="H32" s="166"/>
      <c r="I32" s="166"/>
      <c r="J32" s="85"/>
      <c r="K32" s="166" t="s">
        <v>106</v>
      </c>
      <c r="L32" s="166" t="s">
        <v>107</v>
      </c>
      <c r="M32" s="101">
        <f t="shared" si="3"/>
        <v>3000</v>
      </c>
      <c r="N32" s="102">
        <v>1500</v>
      </c>
      <c r="O32" s="120">
        <v>1066</v>
      </c>
      <c r="P32" s="122">
        <f t="shared" si="4"/>
        <v>2132</v>
      </c>
      <c r="Q32" s="119" t="str">
        <f t="shared" si="2"/>
        <v>VYHOVUJE</v>
      </c>
      <c r="R32" s="54"/>
    </row>
    <row r="33" spans="1:18" ht="45" customHeight="1">
      <c r="A33" s="118">
        <v>28</v>
      </c>
      <c r="B33" s="64" t="s">
        <v>125</v>
      </c>
      <c r="C33" s="103">
        <v>2</v>
      </c>
      <c r="D33" s="61" t="s">
        <v>25</v>
      </c>
      <c r="E33" s="144" t="s">
        <v>108</v>
      </c>
      <c r="F33" s="140" t="s">
        <v>108</v>
      </c>
      <c r="G33" s="167"/>
      <c r="H33" s="167"/>
      <c r="I33" s="167"/>
      <c r="J33" s="86"/>
      <c r="K33" s="167"/>
      <c r="L33" s="167"/>
      <c r="M33" s="104">
        <f t="shared" si="3"/>
        <v>4000</v>
      </c>
      <c r="N33" s="105">
        <v>2000</v>
      </c>
      <c r="O33" s="106">
        <v>1548</v>
      </c>
      <c r="P33" s="94">
        <f t="shared" si="4"/>
        <v>3096</v>
      </c>
      <c r="Q33" s="17" t="str">
        <f t="shared" si="2"/>
        <v>VYHOVUJE</v>
      </c>
      <c r="R33" s="54"/>
    </row>
    <row r="34" spans="1:18" ht="45" customHeight="1">
      <c r="A34" s="116">
        <v>29</v>
      </c>
      <c r="B34" s="64" t="s">
        <v>109</v>
      </c>
      <c r="C34" s="103">
        <v>2</v>
      </c>
      <c r="D34" s="61" t="s">
        <v>25</v>
      </c>
      <c r="E34" s="144" t="s">
        <v>110</v>
      </c>
      <c r="F34" s="140" t="s">
        <v>110</v>
      </c>
      <c r="G34" s="167"/>
      <c r="H34" s="167"/>
      <c r="I34" s="167"/>
      <c r="J34" s="86"/>
      <c r="K34" s="167"/>
      <c r="L34" s="167"/>
      <c r="M34" s="104">
        <f t="shared" si="3"/>
        <v>3200</v>
      </c>
      <c r="N34" s="105">
        <v>1600</v>
      </c>
      <c r="O34" s="106">
        <v>1225</v>
      </c>
      <c r="P34" s="94">
        <f t="shared" si="4"/>
        <v>2450</v>
      </c>
      <c r="Q34" s="17" t="str">
        <f t="shared" si="2"/>
        <v>VYHOVUJE</v>
      </c>
      <c r="R34" s="54"/>
    </row>
    <row r="35" spans="1:18" ht="45" customHeight="1">
      <c r="A35" s="116">
        <v>30</v>
      </c>
      <c r="B35" s="64" t="s">
        <v>111</v>
      </c>
      <c r="C35" s="103">
        <v>1</v>
      </c>
      <c r="D35" s="61" t="s">
        <v>25</v>
      </c>
      <c r="E35" s="59" t="s">
        <v>112</v>
      </c>
      <c r="F35" s="140" t="s">
        <v>112</v>
      </c>
      <c r="G35" s="167"/>
      <c r="H35" s="167"/>
      <c r="I35" s="167"/>
      <c r="J35" s="86"/>
      <c r="K35" s="167"/>
      <c r="L35" s="167"/>
      <c r="M35" s="104">
        <f t="shared" si="3"/>
        <v>1500</v>
      </c>
      <c r="N35" s="105">
        <v>1500</v>
      </c>
      <c r="O35" s="106">
        <v>1265</v>
      </c>
      <c r="P35" s="94">
        <f t="shared" si="4"/>
        <v>1265</v>
      </c>
      <c r="Q35" s="119" t="str">
        <f t="shared" si="2"/>
        <v>VYHOVUJE</v>
      </c>
      <c r="R35" s="54"/>
    </row>
    <row r="36" spans="1:18" ht="45" customHeight="1">
      <c r="A36" s="116">
        <v>31</v>
      </c>
      <c r="B36" s="64" t="s">
        <v>111</v>
      </c>
      <c r="C36" s="103">
        <v>1</v>
      </c>
      <c r="D36" s="61" t="s">
        <v>25</v>
      </c>
      <c r="E36" s="59" t="s">
        <v>113</v>
      </c>
      <c r="F36" s="140" t="s">
        <v>113</v>
      </c>
      <c r="G36" s="167"/>
      <c r="H36" s="167"/>
      <c r="I36" s="167"/>
      <c r="J36" s="86"/>
      <c r="K36" s="167"/>
      <c r="L36" s="167"/>
      <c r="M36" s="104">
        <f t="shared" si="3"/>
        <v>1500</v>
      </c>
      <c r="N36" s="105">
        <v>1500</v>
      </c>
      <c r="O36" s="106">
        <v>1265</v>
      </c>
      <c r="P36" s="94">
        <f t="shared" si="4"/>
        <v>1265</v>
      </c>
      <c r="Q36" s="17" t="str">
        <f t="shared" si="2"/>
        <v>VYHOVUJE</v>
      </c>
      <c r="R36" s="54"/>
    </row>
    <row r="37" spans="1:18" ht="45" customHeight="1">
      <c r="A37" s="118">
        <v>32</v>
      </c>
      <c r="B37" s="64" t="s">
        <v>111</v>
      </c>
      <c r="C37" s="103">
        <v>1</v>
      </c>
      <c r="D37" s="61" t="s">
        <v>25</v>
      </c>
      <c r="E37" s="59" t="s">
        <v>114</v>
      </c>
      <c r="F37" s="140" t="s">
        <v>114</v>
      </c>
      <c r="G37" s="167"/>
      <c r="H37" s="167"/>
      <c r="I37" s="167"/>
      <c r="J37" s="86"/>
      <c r="K37" s="167"/>
      <c r="L37" s="167"/>
      <c r="M37" s="104">
        <f t="shared" si="3"/>
        <v>1500</v>
      </c>
      <c r="N37" s="105">
        <v>1500</v>
      </c>
      <c r="O37" s="106">
        <v>1265</v>
      </c>
      <c r="P37" s="94">
        <f t="shared" si="4"/>
        <v>1265</v>
      </c>
      <c r="Q37" s="128" t="str">
        <f>IF(ISNUMBER(O37),IF(O37&gt;N37,"NEVYHOVUJE","VYHOVUJE")," ")</f>
        <v>VYHOVUJE</v>
      </c>
      <c r="R37" s="54"/>
    </row>
    <row r="38" spans="1:18" ht="45" customHeight="1">
      <c r="A38" s="118">
        <v>33</v>
      </c>
      <c r="B38" s="64" t="s">
        <v>111</v>
      </c>
      <c r="C38" s="103">
        <v>2</v>
      </c>
      <c r="D38" s="61" t="s">
        <v>25</v>
      </c>
      <c r="E38" s="59" t="s">
        <v>115</v>
      </c>
      <c r="F38" s="140" t="s">
        <v>115</v>
      </c>
      <c r="G38" s="167"/>
      <c r="H38" s="167"/>
      <c r="I38" s="167"/>
      <c r="J38" s="86"/>
      <c r="K38" s="167"/>
      <c r="L38" s="167"/>
      <c r="M38" s="104">
        <f t="shared" si="3"/>
        <v>3200</v>
      </c>
      <c r="N38" s="105">
        <v>1600</v>
      </c>
      <c r="O38" s="106">
        <v>1243</v>
      </c>
      <c r="P38" s="94">
        <f t="shared" si="4"/>
        <v>2486</v>
      </c>
      <c r="Q38" s="119" t="str">
        <f t="shared" si="2"/>
        <v>VYHOVUJE</v>
      </c>
      <c r="R38" s="54"/>
    </row>
    <row r="39" spans="1:18" ht="45" customHeight="1">
      <c r="A39" s="116">
        <v>34</v>
      </c>
      <c r="B39" s="64" t="s">
        <v>116</v>
      </c>
      <c r="C39" s="103">
        <v>4</v>
      </c>
      <c r="D39" s="61" t="s">
        <v>25</v>
      </c>
      <c r="E39" s="144" t="s">
        <v>117</v>
      </c>
      <c r="F39" s="140" t="s">
        <v>117</v>
      </c>
      <c r="G39" s="167"/>
      <c r="H39" s="167"/>
      <c r="I39" s="167"/>
      <c r="J39" s="86"/>
      <c r="K39" s="167"/>
      <c r="L39" s="167"/>
      <c r="M39" s="104">
        <f t="shared" si="3"/>
        <v>9200</v>
      </c>
      <c r="N39" s="105">
        <v>2300</v>
      </c>
      <c r="O39" s="106">
        <v>2247</v>
      </c>
      <c r="P39" s="94">
        <f t="shared" si="4"/>
        <v>8988</v>
      </c>
      <c r="Q39" s="17" t="str">
        <f t="shared" si="2"/>
        <v>VYHOVUJE</v>
      </c>
      <c r="R39" s="54"/>
    </row>
    <row r="40" spans="1:18" ht="45" customHeight="1">
      <c r="A40" s="116">
        <v>35</v>
      </c>
      <c r="B40" s="64" t="s">
        <v>118</v>
      </c>
      <c r="C40" s="103">
        <v>1</v>
      </c>
      <c r="D40" s="61" t="s">
        <v>25</v>
      </c>
      <c r="E40" s="144" t="s">
        <v>119</v>
      </c>
      <c r="F40" s="140" t="s">
        <v>119</v>
      </c>
      <c r="G40" s="167"/>
      <c r="H40" s="167"/>
      <c r="I40" s="167"/>
      <c r="J40" s="86"/>
      <c r="K40" s="167"/>
      <c r="L40" s="167"/>
      <c r="M40" s="104">
        <f t="shared" si="3"/>
        <v>1400</v>
      </c>
      <c r="N40" s="105">
        <v>1400</v>
      </c>
      <c r="O40" s="106">
        <v>1225</v>
      </c>
      <c r="P40" s="94">
        <f t="shared" si="4"/>
        <v>1225</v>
      </c>
      <c r="Q40" s="17" t="str">
        <f t="shared" si="2"/>
        <v>VYHOVUJE</v>
      </c>
      <c r="R40" s="54"/>
    </row>
    <row r="41" spans="1:18" ht="45" customHeight="1" thickBot="1">
      <c r="A41" s="118">
        <v>36</v>
      </c>
      <c r="B41" s="138" t="s">
        <v>120</v>
      </c>
      <c r="C41" s="107">
        <v>1</v>
      </c>
      <c r="D41" s="108" t="s">
        <v>25</v>
      </c>
      <c r="E41" s="150" t="s">
        <v>121</v>
      </c>
      <c r="F41" s="140" t="s">
        <v>121</v>
      </c>
      <c r="G41" s="168"/>
      <c r="H41" s="168"/>
      <c r="I41" s="168"/>
      <c r="J41" s="87"/>
      <c r="K41" s="168"/>
      <c r="L41" s="168"/>
      <c r="M41" s="109">
        <f t="shared" si="3"/>
        <v>2500</v>
      </c>
      <c r="N41" s="110">
        <v>2500</v>
      </c>
      <c r="O41" s="111">
        <v>2499</v>
      </c>
      <c r="P41" s="112">
        <f t="shared" si="4"/>
        <v>2499</v>
      </c>
      <c r="Q41" s="124" t="str">
        <f t="shared" si="2"/>
        <v>VYHOVUJE</v>
      </c>
      <c r="R41" s="54"/>
    </row>
    <row r="42" spans="1:18" ht="63.75" customHeight="1" thickTop="1">
      <c r="A42" s="49">
        <v>37</v>
      </c>
      <c r="B42" s="130" t="s">
        <v>29</v>
      </c>
      <c r="C42" s="51">
        <v>1</v>
      </c>
      <c r="D42" s="52" t="s">
        <v>25</v>
      </c>
      <c r="E42" s="50" t="s">
        <v>36</v>
      </c>
      <c r="F42" s="140" t="s">
        <v>132</v>
      </c>
      <c r="G42" s="166" t="s">
        <v>81</v>
      </c>
      <c r="H42" s="166" t="s">
        <v>31</v>
      </c>
      <c r="I42" s="166" t="s">
        <v>32</v>
      </c>
      <c r="J42" s="166"/>
      <c r="K42" s="166" t="s">
        <v>33</v>
      </c>
      <c r="L42" s="166" t="s">
        <v>34</v>
      </c>
      <c r="M42" s="25">
        <f>C42*N42</f>
        <v>1850</v>
      </c>
      <c r="N42" s="26">
        <v>1850</v>
      </c>
      <c r="O42" s="106">
        <v>390</v>
      </c>
      <c r="P42" s="27">
        <f>C42*O42</f>
        <v>390</v>
      </c>
      <c r="Q42" s="16" t="str">
        <f>IF(ISNUMBER(O42),IF(O42&gt;N42,"NEVYHOVUJE","VYHOVUJE")," ")</f>
        <v>VYHOVUJE</v>
      </c>
      <c r="R42" s="54"/>
    </row>
    <row r="43" spans="1:18" ht="139.5" customHeight="1">
      <c r="A43" s="116">
        <v>38</v>
      </c>
      <c r="B43" s="141" t="s">
        <v>87</v>
      </c>
      <c r="C43" s="60">
        <v>1</v>
      </c>
      <c r="D43" s="61" t="s">
        <v>35</v>
      </c>
      <c r="E43" s="59" t="s">
        <v>30</v>
      </c>
      <c r="F43" s="2" t="s">
        <v>136</v>
      </c>
      <c r="G43" s="167"/>
      <c r="H43" s="167"/>
      <c r="I43" s="167"/>
      <c r="J43" s="167"/>
      <c r="K43" s="167"/>
      <c r="L43" s="167"/>
      <c r="M43" s="31">
        <f>C43*N43</f>
        <v>2700</v>
      </c>
      <c r="N43" s="32">
        <v>2700</v>
      </c>
      <c r="O43" s="106">
        <v>2305</v>
      </c>
      <c r="P43" s="33">
        <f>C43*O43</f>
        <v>2305</v>
      </c>
      <c r="Q43" s="17" t="str">
        <f>IF(ISNUMBER(O43),IF(O43&gt;N43,"NEVYHOVUJE","VYHOVUJE")," ")</f>
        <v>VYHOVUJE</v>
      </c>
      <c r="R43" s="54"/>
    </row>
    <row r="44" spans="1:18" ht="45" customHeight="1">
      <c r="A44" s="116">
        <v>39</v>
      </c>
      <c r="B44" s="64" t="s">
        <v>88</v>
      </c>
      <c r="C44" s="60">
        <v>1</v>
      </c>
      <c r="D44" s="61" t="s">
        <v>25</v>
      </c>
      <c r="E44" s="144" t="s">
        <v>37</v>
      </c>
      <c r="F44" s="140" t="s">
        <v>37</v>
      </c>
      <c r="G44" s="167"/>
      <c r="H44" s="167"/>
      <c r="I44" s="167"/>
      <c r="J44" s="167"/>
      <c r="K44" s="167"/>
      <c r="L44" s="167"/>
      <c r="M44" s="31">
        <f>C44*N44</f>
        <v>1600</v>
      </c>
      <c r="N44" s="32">
        <v>1600</v>
      </c>
      <c r="O44" s="106">
        <v>1363</v>
      </c>
      <c r="P44" s="33">
        <f>C44*O44</f>
        <v>1363</v>
      </c>
      <c r="Q44" s="17" t="str">
        <f>IF(ISNUMBER(O44),IF(O44&gt;N44,"NEVYHOVUJE","VYHOVUJE")," ")</f>
        <v>VYHOVUJE</v>
      </c>
      <c r="R44" s="54"/>
    </row>
    <row r="45" spans="1:18" ht="45" customHeight="1" thickBot="1">
      <c r="A45" s="118">
        <v>40</v>
      </c>
      <c r="B45" s="65" t="s">
        <v>89</v>
      </c>
      <c r="C45" s="56">
        <v>1</v>
      </c>
      <c r="D45" s="57" t="s">
        <v>25</v>
      </c>
      <c r="E45" s="151" t="s">
        <v>38</v>
      </c>
      <c r="F45" s="3" t="s">
        <v>137</v>
      </c>
      <c r="G45" s="168"/>
      <c r="H45" s="168"/>
      <c r="I45" s="168"/>
      <c r="J45" s="168"/>
      <c r="K45" s="168"/>
      <c r="L45" s="168"/>
      <c r="M45" s="28">
        <f>C45*N45</f>
        <v>200</v>
      </c>
      <c r="N45" s="29">
        <v>200</v>
      </c>
      <c r="O45" s="115">
        <v>149</v>
      </c>
      <c r="P45" s="30">
        <f>C45*O45</f>
        <v>149</v>
      </c>
      <c r="Q45" s="124" t="str">
        <f>IF(ISNUMBER(O45),IF(O45&gt;N45,"NEVYHOVUJE","VYHOVUJE")," ")</f>
        <v>VYHOVUJE</v>
      </c>
      <c r="R45" s="54"/>
    </row>
    <row r="46" spans="1:18" ht="45" customHeight="1" thickBot="1" thickTop="1">
      <c r="A46" s="117">
        <v>41</v>
      </c>
      <c r="B46" s="139" t="s">
        <v>122</v>
      </c>
      <c r="C46" s="89">
        <v>2</v>
      </c>
      <c r="D46" s="90" t="s">
        <v>25</v>
      </c>
      <c r="E46" s="147" t="s">
        <v>96</v>
      </c>
      <c r="F46" s="140" t="s">
        <v>96</v>
      </c>
      <c r="G46" s="90" t="s">
        <v>81</v>
      </c>
      <c r="H46" s="90" t="s">
        <v>31</v>
      </c>
      <c r="I46" s="90" t="s">
        <v>123</v>
      </c>
      <c r="J46" s="90"/>
      <c r="K46" s="90" t="s">
        <v>124</v>
      </c>
      <c r="L46" s="90" t="s">
        <v>98</v>
      </c>
      <c r="M46" s="91">
        <f t="shared" si="3"/>
        <v>6600</v>
      </c>
      <c r="N46" s="92">
        <v>3300</v>
      </c>
      <c r="O46" s="93">
        <v>2963</v>
      </c>
      <c r="P46" s="113">
        <f t="shared" si="4"/>
        <v>5926</v>
      </c>
      <c r="Q46" s="119" t="str">
        <f t="shared" si="2"/>
        <v>VYHOVUJE</v>
      </c>
      <c r="R46" s="54"/>
    </row>
    <row r="47" spans="1:18" ht="63" customHeight="1" thickTop="1">
      <c r="A47" s="116">
        <v>42</v>
      </c>
      <c r="B47" s="130" t="s">
        <v>23</v>
      </c>
      <c r="C47" s="51">
        <v>1</v>
      </c>
      <c r="D47" s="52" t="s">
        <v>25</v>
      </c>
      <c r="E47" s="53" t="s">
        <v>26</v>
      </c>
      <c r="F47" s="18" t="s">
        <v>138</v>
      </c>
      <c r="G47" s="166" t="s">
        <v>81</v>
      </c>
      <c r="H47" s="52"/>
      <c r="I47" s="52"/>
      <c r="J47" s="52"/>
      <c r="K47" s="166" t="s">
        <v>27</v>
      </c>
      <c r="L47" s="166" t="s">
        <v>28</v>
      </c>
      <c r="M47" s="25">
        <f t="shared" si="3"/>
        <v>1100</v>
      </c>
      <c r="N47" s="26">
        <v>1100</v>
      </c>
      <c r="O47" s="106">
        <v>681</v>
      </c>
      <c r="P47" s="27">
        <f t="shared" si="4"/>
        <v>681</v>
      </c>
      <c r="Q47" s="16" t="str">
        <f>IF(ISNUMBER(O47),IF(O47&gt;N47,"NEVYHOVUJE","VYHOVUJE")," ")</f>
        <v>VYHOVUJE</v>
      </c>
      <c r="R47" s="54"/>
    </row>
    <row r="48" spans="1:18" ht="45" customHeight="1" thickBot="1">
      <c r="A48" s="55">
        <v>43</v>
      </c>
      <c r="B48" s="135" t="s">
        <v>24</v>
      </c>
      <c r="C48" s="56">
        <v>1</v>
      </c>
      <c r="D48" s="57" t="s">
        <v>25</v>
      </c>
      <c r="E48" s="58" t="s">
        <v>26</v>
      </c>
      <c r="F48" s="3" t="s">
        <v>139</v>
      </c>
      <c r="G48" s="168"/>
      <c r="H48" s="57"/>
      <c r="I48" s="57"/>
      <c r="J48" s="57"/>
      <c r="K48" s="168"/>
      <c r="L48" s="168"/>
      <c r="M48" s="28">
        <f t="shared" si="3"/>
        <v>1100</v>
      </c>
      <c r="N48" s="29">
        <v>1100</v>
      </c>
      <c r="O48" s="115">
        <v>681</v>
      </c>
      <c r="P48" s="30">
        <f t="shared" si="4"/>
        <v>681</v>
      </c>
      <c r="Q48" s="19" t="str">
        <f>IF(ISNUMBER(O48),IF(O48&gt;N48,"NEVYHOVUJE","VYHOVUJE")," ")</f>
        <v>VYHOVUJE</v>
      </c>
      <c r="R48" s="54"/>
    </row>
    <row r="49" spans="2:13" ht="29.45" customHeight="1" thickBot="1" thickTop="1">
      <c r="B49" s="84"/>
      <c r="C49" s="75"/>
      <c r="D49" s="84"/>
      <c r="E49" s="84"/>
      <c r="F49" s="48"/>
      <c r="G49" s="84"/>
      <c r="H49" s="84"/>
      <c r="L49" s="84"/>
      <c r="M49" s="48"/>
    </row>
    <row r="50" spans="1:18" ht="60.75" customHeight="1" thickBot="1" thickTop="1">
      <c r="A50" s="162" t="s">
        <v>6</v>
      </c>
      <c r="B50" s="162"/>
      <c r="C50" s="162"/>
      <c r="D50" s="162"/>
      <c r="E50" s="162"/>
      <c r="F50" s="162"/>
      <c r="G50" s="12"/>
      <c r="H50" s="12"/>
      <c r="I50" s="12"/>
      <c r="J50" s="76"/>
      <c r="K50" s="76"/>
      <c r="L50" s="76"/>
      <c r="M50" s="36"/>
      <c r="N50" s="8" t="s">
        <v>7</v>
      </c>
      <c r="O50" s="152" t="s">
        <v>8</v>
      </c>
      <c r="P50" s="153"/>
      <c r="Q50" s="154"/>
      <c r="R50" s="54"/>
    </row>
    <row r="51" spans="1:17" ht="33" customHeight="1" thickBot="1" thickTop="1">
      <c r="A51" s="155" t="s">
        <v>5</v>
      </c>
      <c r="B51" s="155"/>
      <c r="C51" s="155"/>
      <c r="D51" s="155"/>
      <c r="E51" s="155"/>
      <c r="F51" s="155"/>
      <c r="G51" s="77"/>
      <c r="J51" s="13"/>
      <c r="K51" s="13"/>
      <c r="L51" s="13"/>
      <c r="M51" s="37"/>
      <c r="N51" s="39">
        <f>SUM(M6:M48)</f>
        <v>121973</v>
      </c>
      <c r="O51" s="156">
        <f>SUM(P6:P48)</f>
        <v>93450</v>
      </c>
      <c r="P51" s="157"/>
      <c r="Q51" s="158"/>
    </row>
    <row r="52" spans="8:17" ht="39.75" customHeight="1" thickTop="1">
      <c r="H52" s="14"/>
      <c r="I52" s="14"/>
      <c r="J52" s="15"/>
      <c r="K52" s="15"/>
      <c r="L52" s="15"/>
      <c r="M52" s="80"/>
      <c r="N52" s="80"/>
      <c r="O52" s="81"/>
      <c r="P52" s="81"/>
      <c r="Q52" s="81"/>
    </row>
    <row r="53" spans="10:17" ht="19.9" customHeight="1">
      <c r="J53" s="15"/>
      <c r="K53" s="15"/>
      <c r="L53" s="15"/>
      <c r="M53" s="80"/>
      <c r="N53" s="1"/>
      <c r="O53" s="1"/>
      <c r="P53" s="1"/>
      <c r="Q53" s="81"/>
    </row>
    <row r="54" spans="10:17" ht="71.25" customHeight="1">
      <c r="J54" s="15"/>
      <c r="K54" s="15"/>
      <c r="L54" s="15"/>
      <c r="M54" s="80"/>
      <c r="N54" s="1"/>
      <c r="O54" s="1"/>
      <c r="P54" s="1"/>
      <c r="Q54" s="81"/>
    </row>
    <row r="55" spans="10:17" ht="36" customHeight="1">
      <c r="J55" s="12"/>
      <c r="K55" s="82"/>
      <c r="L55" s="82"/>
      <c r="M55" s="81"/>
      <c r="N55" s="80"/>
      <c r="O55" s="81"/>
      <c r="P55" s="81"/>
      <c r="Q55" s="81"/>
    </row>
    <row r="56" spans="1:17" ht="14.25" customHeight="1">
      <c r="A56" s="81"/>
      <c r="B56" s="12"/>
      <c r="C56" s="83"/>
      <c r="D56" s="76"/>
      <c r="E56" s="12"/>
      <c r="F56" s="80"/>
      <c r="G56" s="12"/>
      <c r="H56" s="12"/>
      <c r="I56" s="82"/>
      <c r="J56" s="82"/>
      <c r="K56" s="82"/>
      <c r="L56" s="82"/>
      <c r="M56" s="80"/>
      <c r="N56" s="80"/>
      <c r="O56" s="81"/>
      <c r="P56" s="81"/>
      <c r="Q56" s="81"/>
    </row>
    <row r="57" spans="1:17" ht="14.25" customHeight="1">
      <c r="A57" s="81"/>
      <c r="B57" s="12"/>
      <c r="C57" s="83"/>
      <c r="D57" s="76"/>
      <c r="E57" s="12"/>
      <c r="F57" s="80"/>
      <c r="G57" s="12"/>
      <c r="H57" s="12"/>
      <c r="I57" s="82"/>
      <c r="J57" s="82"/>
      <c r="K57" s="82"/>
      <c r="L57" s="82"/>
      <c r="M57" s="80"/>
      <c r="N57" s="80"/>
      <c r="O57" s="81"/>
      <c r="P57" s="81"/>
      <c r="Q57" s="81"/>
    </row>
    <row r="58" spans="1:17" ht="14.25" customHeight="1">
      <c r="A58" s="81"/>
      <c r="B58" s="12"/>
      <c r="C58" s="83"/>
      <c r="D58" s="76"/>
      <c r="E58" s="12"/>
      <c r="F58" s="80"/>
      <c r="G58" s="12"/>
      <c r="H58" s="12"/>
      <c r="I58" s="82"/>
      <c r="J58" s="82"/>
      <c r="K58" s="82"/>
      <c r="L58" s="82"/>
      <c r="M58" s="80"/>
      <c r="N58" s="80"/>
      <c r="O58" s="81"/>
      <c r="P58" s="81"/>
      <c r="Q58" s="81"/>
    </row>
    <row r="59" spans="1:17" ht="14.25" customHeight="1">
      <c r="A59" s="81"/>
      <c r="B59" s="12"/>
      <c r="C59" s="83"/>
      <c r="D59" s="76"/>
      <c r="E59" s="12"/>
      <c r="F59" s="80"/>
      <c r="G59" s="12"/>
      <c r="H59" s="12"/>
      <c r="I59" s="82"/>
      <c r="J59" s="82"/>
      <c r="K59" s="82"/>
      <c r="L59" s="82"/>
      <c r="M59" s="80"/>
      <c r="N59" s="80"/>
      <c r="O59" s="81"/>
      <c r="P59" s="81"/>
      <c r="Q59" s="81"/>
    </row>
    <row r="60" spans="2:13" ht="15">
      <c r="B60" s="84"/>
      <c r="C60" s="75"/>
      <c r="D60" s="84"/>
      <c r="E60" s="84"/>
      <c r="F60" s="48"/>
      <c r="G60" s="84"/>
      <c r="H60" s="84"/>
      <c r="L60" s="84"/>
      <c r="M60" s="48"/>
    </row>
    <row r="61" spans="2:13" ht="15">
      <c r="B61" s="84"/>
      <c r="C61" s="75"/>
      <c r="D61" s="84"/>
      <c r="E61" s="84"/>
      <c r="F61" s="48"/>
      <c r="G61" s="84"/>
      <c r="H61" s="84"/>
      <c r="L61" s="84"/>
      <c r="M61" s="48"/>
    </row>
    <row r="62" spans="2:13" ht="15">
      <c r="B62" s="84"/>
      <c r="C62" s="75"/>
      <c r="D62" s="84"/>
      <c r="E62" s="84"/>
      <c r="F62" s="48"/>
      <c r="G62" s="84"/>
      <c r="H62" s="84"/>
      <c r="L62" s="84"/>
      <c r="M62" s="48"/>
    </row>
  </sheetData>
  <mergeCells count="35">
    <mergeCell ref="L32:L41"/>
    <mergeCell ref="G32:G41"/>
    <mergeCell ref="H32:H41"/>
    <mergeCell ref="I32:I41"/>
    <mergeCell ref="K32:K41"/>
    <mergeCell ref="K7:K13"/>
    <mergeCell ref="L7:L13"/>
    <mergeCell ref="G14:G15"/>
    <mergeCell ref="K14:K15"/>
    <mergeCell ref="L14:L15"/>
    <mergeCell ref="L42:L45"/>
    <mergeCell ref="G47:G48"/>
    <mergeCell ref="K47:K48"/>
    <mergeCell ref="L47:L48"/>
    <mergeCell ref="G42:G45"/>
    <mergeCell ref="H42:H45"/>
    <mergeCell ref="I42:I45"/>
    <mergeCell ref="J42:J45"/>
    <mergeCell ref="K42:K45"/>
    <mergeCell ref="O50:Q50"/>
    <mergeCell ref="A51:F51"/>
    <mergeCell ref="O51:Q51"/>
    <mergeCell ref="O2:Q2"/>
    <mergeCell ref="A1:B1"/>
    <mergeCell ref="A50:F50"/>
    <mergeCell ref="I17:I20"/>
    <mergeCell ref="H17:H20"/>
    <mergeCell ref="G17:G20"/>
    <mergeCell ref="J17:J20"/>
    <mergeCell ref="K17:K20"/>
    <mergeCell ref="L17:L20"/>
    <mergeCell ref="G21:G28"/>
    <mergeCell ref="K21:K28"/>
    <mergeCell ref="L21:L28"/>
    <mergeCell ref="G7:G13"/>
  </mergeCells>
  <conditionalFormatting sqref="C47:C48 A6:A48">
    <cfRule type="containsBlanks" priority="47" dxfId="2">
      <formula>LEN(TRIM(A6))=0</formula>
    </cfRule>
  </conditionalFormatting>
  <conditionalFormatting sqref="F47:F48 F21:F22 F7:F13 F28 F43 F45">
    <cfRule type="containsBlanks" priority="45" dxfId="13">
      <formula>LEN(TRIM(F7))=0</formula>
    </cfRule>
    <cfRule type="notContainsBlanks" priority="46" dxfId="12">
      <formula>LEN(TRIM(F7))&gt;0</formula>
    </cfRule>
  </conditionalFormatting>
  <conditionalFormatting sqref="A6:A48">
    <cfRule type="cellIs" priority="42" dxfId="18" operator="greaterThanOrEqual">
      <formula>1</formula>
    </cfRule>
  </conditionalFormatting>
  <conditionalFormatting sqref="O47:O48 O6:O38 O42:O45">
    <cfRule type="notContainsBlanks" priority="40" dxfId="1">
      <formula>LEN(TRIM(O6))&gt;0</formula>
    </cfRule>
    <cfRule type="containsBlanks" priority="41" dxfId="0">
      <formula>LEN(TRIM(O6))=0</formula>
    </cfRule>
  </conditionalFormatting>
  <conditionalFormatting sqref="Q6:Q48">
    <cfRule type="cellIs" priority="38" dxfId="15" operator="equal">
      <formula>"NEVYHOVUJE"</formula>
    </cfRule>
    <cfRule type="cellIs" priority="39" dxfId="14" operator="equal">
      <formula>"VYHOVUJE"</formula>
    </cfRule>
  </conditionalFormatting>
  <conditionalFormatting sqref="A3">
    <cfRule type="containsBlanks" priority="28" dxfId="13">
      <formula>LEN(TRIM(A3))=0</formula>
    </cfRule>
    <cfRule type="notContainsBlanks" priority="29" dxfId="12">
      <formula>LEN(TRIM(A3))&gt;0</formula>
    </cfRule>
  </conditionalFormatting>
  <conditionalFormatting sqref="C42:C45">
    <cfRule type="containsBlanks" priority="27" dxfId="2">
      <formula>LEN(TRIM(C42))=0</formula>
    </cfRule>
  </conditionalFormatting>
  <conditionalFormatting sqref="C6">
    <cfRule type="containsBlanks" priority="26" dxfId="2">
      <formula>LEN(TRIM(C6))=0</formula>
    </cfRule>
  </conditionalFormatting>
  <conditionalFormatting sqref="C7:C15">
    <cfRule type="containsBlanks" priority="25" dxfId="2">
      <formula>LEN(TRIM(C7))=0</formula>
    </cfRule>
  </conditionalFormatting>
  <conditionalFormatting sqref="C16">
    <cfRule type="containsBlanks" priority="24" dxfId="2">
      <formula>LEN(TRIM(C16))=0</formula>
    </cfRule>
  </conditionalFormatting>
  <conditionalFormatting sqref="C17:C19">
    <cfRule type="containsBlanks" priority="23" dxfId="2">
      <formula>LEN(TRIM(C17))=0</formula>
    </cfRule>
  </conditionalFormatting>
  <conditionalFormatting sqref="C20">
    <cfRule type="containsBlanks" priority="22" dxfId="2">
      <formula>LEN(TRIM(C20))=0</formula>
    </cfRule>
  </conditionalFormatting>
  <conditionalFormatting sqref="C21:C28">
    <cfRule type="containsBlanks" priority="21" dxfId="2">
      <formula>LEN(TRIM(C21))=0</formula>
    </cfRule>
  </conditionalFormatting>
  <conditionalFormatting sqref="O41 O46">
    <cfRule type="notContainsBlanks" priority="1" dxfId="1">
      <formula>LEN(TRIM(O41))&gt;0</formula>
    </cfRule>
    <cfRule type="containsBlanks" priority="2" dxfId="0">
      <formula>LEN(TRIM(O41))=0</formula>
    </cfRule>
  </conditionalFormatting>
  <conditionalFormatting sqref="C29:C41 C46">
    <cfRule type="containsBlanks" priority="10" dxfId="2">
      <formula>LEN(TRIM(C29))=0</formula>
    </cfRule>
  </conditionalFormatting>
  <conditionalFormatting sqref="O39:O40">
    <cfRule type="notContainsBlanks" priority="5" dxfId="1">
      <formula>LEN(TRIM(O39))&gt;0</formula>
    </cfRule>
    <cfRule type="containsBlanks" priority="6" dxfId="0">
      <formula>LEN(TRIM(O39))=0</formula>
    </cfRule>
  </conditionalFormatting>
  <dataValidations count="2">
    <dataValidation type="list" showInputMessage="1" showErrorMessage="1" sqref="D29:D41 D46">
      <formula1>"ks,bal,sada,"</formula1>
    </dataValidation>
    <dataValidation type="list" showInputMessage="1" showErrorMessage="1" sqref="H29:H32 H46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5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n5r4vKtAaWpUAJS5KznjCxRJdnc=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q0/dQ6Q10xyvCulyDQsM057gPjE=</DigestValue>
    </Reference>
  </SignedInfo>
  <SignatureValue>Qy0BAIjGXTX0XFszaEWb+XPsMpTmniP1YDaUK1pLaIrGdmxcJuXDRXgaVl1rz8ptvJF/oRaDT4KK
5seGFcsJFrnPA+RyTpwt7I9D8HYV3/a/bgZfT64mdVWxU9D7rBKszLDJkZm4QuBCc1hBbeRgIGwv
qPkukZ8fNNXieUFINTmMht9VBYkz1ss4Rj0Q5xFPbAlGLHqOj5TSVtpCWMKyQZERsJ1ngawZ3/So
A0jrohcTEfOuCnpjq33eip//pc8Qhvz6LNjSIMSFTPwo3bVHJV/tZT+UKLT52Dec0L1XRZml21YG
q8gt58AJaFtT3tfUU4b8XyJMRYyYf6F4fQMqFg==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SI5oGxLV8hATmtGi8AclmOgo+nw=</DigestValue>
      </Reference>
      <Reference URI="/xl/drawings/drawing1.xml?ContentType=application/vnd.openxmlformats-officedocument.drawing+xml">
        <DigestMethod Algorithm="http://www.w3.org/2000/09/xmldsig#sha1"/>
        <DigestValue>RY5td3DC0Q0eD+x5hLJ7v6QgNaM=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N0NXNT4UrZDsMAJXioPrgiWwbMM=</DigestValue>
      </Reference>
      <Reference URI="/xl/styles.xml?ContentType=application/vnd.openxmlformats-officedocument.spreadsheetml.styles+xml">
        <DigestMethod Algorithm="http://www.w3.org/2000/09/xmldsig#sha1"/>
        <DigestValue>bAycaRQdeB0R4niNtV+sHrW7SzE=</DigestValue>
      </Reference>
      <Reference URI="/xl/worksheets/sheet1.xml?ContentType=application/vnd.openxmlformats-officedocument.spreadsheetml.worksheet+xml">
        <DigestMethod Algorithm="http://www.w3.org/2000/09/xmldsig#sha1"/>
        <DigestValue>Ns40x4v1jIzKscNhhdar9I3ZOas=</DigestValue>
      </Reference>
      <Reference URI="/xl/sharedStrings.xml?ContentType=application/vnd.openxmlformats-officedocument.spreadsheetml.sharedStrings+xml">
        <DigestMethod Algorithm="http://www.w3.org/2000/09/xmldsig#sha1"/>
        <DigestValue>fazL9hIEvHym3TcfkBbQcOR67wM=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BCHrmMCMiclp3bWIlHfNrL9S5bk=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2015-08-18T11:45:19Z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2015-08-18T11:45:19Z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43bz61+CPOqjwzCeBQysK0qlFk8=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M58NLCNFdP2uJjTYL5Z3Hy0rOXs=</DigestValue>
    </Reference>
  </SignedInfo>
  <SignatureValue>PMyyBeL5Gpznh6dMORmYiqvwwNC4oIF3LHUWcW+KtLGfYtHgm5NDKe22aUCJT/YDdyc1Xq2xNTSt
pR9a8UdlhXMX9O8VVdM8yVussvkNAuRUK8qHfdhBGJ22t/82XNYUv6YHpmvE9mMKZtZ5O8sRLKEL
Y3sN7h3Q05lNjPdzd0eX+/usYGZPBy79IG5qDuj9Y1wit6E4R2UKo5QYzQa2Bz6uK/MIVysJ3puA
1BIOs6lf7W3ip/PzYgVCKt3Ks7EvWf5+rpA8jO9Se0BMMqVlo5XpP+yNQnqDVzRLY/BZkalkTTLB
+mNKICNUO3wR8QS6repFrdOWiY+tBe/kYF/rhg==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SI5oGxLV8hATmtGi8AclmOgo+nw=</DigestValue>
      </Reference>
      <Reference URI="/xl/drawings/drawing1.xml?ContentType=application/vnd.openxmlformats-officedocument.drawing+xml">
        <DigestMethod Algorithm="http://www.w3.org/2000/09/xmldsig#sha1"/>
        <DigestValue>RY5td3DC0Q0eD+x5hLJ7v6QgNaM=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N0NXNT4UrZDsMAJXioPrgiWwbMM=</DigestValue>
      </Reference>
      <Reference URI="/xl/styles.xml?ContentType=application/vnd.openxmlformats-officedocument.spreadsheetml.styles+xml">
        <DigestMethod Algorithm="http://www.w3.org/2000/09/xmldsig#sha1"/>
        <DigestValue>bAycaRQdeB0R4niNtV+sHrW7SzE=</DigestValue>
      </Reference>
      <Reference URI="/xl/worksheets/sheet1.xml?ContentType=application/vnd.openxmlformats-officedocument.spreadsheetml.worksheet+xml">
        <DigestMethod Algorithm="http://www.w3.org/2000/09/xmldsig#sha1"/>
        <DigestValue>Ns40x4v1jIzKscNhhdar9I3ZOas=</DigestValue>
      </Reference>
      <Reference URI="/xl/sharedStrings.xml?ContentType=application/vnd.openxmlformats-officedocument.spreadsheetml.sharedStrings+xml">
        <DigestMethod Algorithm="http://www.w3.org/2000/09/xmldsig#sha1"/>
        <DigestValue>fazL9hIEvHym3TcfkBbQcOR67wM=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BCHrmMCMiclp3bWIlHfNrL9S5bk=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2015-08-27T07:24:34Z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2015-08-27T07:24:34Z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2015-08-10T06:00:33Z</cp:lastPrinted>
  <dcterms:created xsi:type="dcterms:W3CDTF">2014-03-05T12:43:32Z</dcterms:created>
  <dcterms:modified xsi:type="dcterms:W3CDTF">2015-08-18T11:45:19Z</dcterms:modified>
  <cp:category/>
  <cp:version/>
  <cp:contentType/>
  <cp:contentStatus/>
</cp:coreProperties>
</file>