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onery" sheetId="22" r:id="rId1"/>
  </sheets>
  <definedNames>
    <definedName name="_xlnm.Print_Area" localSheetId="0">'Tonery'!$A$1:$S$26</definedName>
  </definedNames>
  <calcPr calcId="145621"/>
</workbook>
</file>

<file path=xl/sharedStrings.xml><?xml version="1.0" encoding="utf-8"?>
<sst xmlns="http://schemas.openxmlformats.org/spreadsheetml/2006/main" count="122" uniqueCount="92">
  <si>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</si>
  <si>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</si>
  <si>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</si>
  <si>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</si>
  <si>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</si>
  <si>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</si>
  <si>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</si>
  <si>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</si>
  <si>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</si>
  <si>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</si>
  <si>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</si>
  <si>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</si>
  <si>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</si>
  <si>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</si>
  <si>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</si>
  <si>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</si>
  <si>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</si>
  <si>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</si>
  <si>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Ink.cartridge color 053321/tisk.Signature/</t>
  </si>
  <si>
    <t>ks</t>
  </si>
  <si>
    <t>ink. cartridge black 053319/tisk.Signature/</t>
  </si>
  <si>
    <t>1.</t>
  </si>
  <si>
    <t>SPA - pí Ircingová,tel:37763 3610</t>
  </si>
  <si>
    <t>Husova 11, Plzeň</t>
  </si>
  <si>
    <t>originální Ink.cartridge color 053321/tisk.Signature/</t>
  </si>
  <si>
    <t>oroginální ink. cartridge black 053319/tisk.Signature/</t>
  </si>
  <si>
    <t>2.</t>
  </si>
  <si>
    <t>ANO</t>
  </si>
  <si>
    <t>TOVVaV I. (CZ.1.05/3.1.00/14.0298)</t>
  </si>
  <si>
    <t>Univerzitní 8, Rektorát, Plzeň, UR 312</t>
  </si>
  <si>
    <t>PC - OTT pí Vavřinová 37763 (1088)</t>
  </si>
  <si>
    <t>3.</t>
  </si>
  <si>
    <t>náplň do tiskárny UTAX CD1116</t>
  </si>
  <si>
    <t>orig.Toner do tiskárny Triumph-Adler DCC 6525 - azurový</t>
  </si>
  <si>
    <t>orig.Toner do tiskárny Triumph-Adler DCC 6525 - černý</t>
  </si>
  <si>
    <t>orig.toner do tiskárny OKI MC 352 - černý</t>
  </si>
  <si>
    <t>orig.toner do tiskárny OKI MC 352 - purpurový</t>
  </si>
  <si>
    <t>orig.toner do tiskárny OKI MC 352 - žlutý</t>
  </si>
  <si>
    <t>orig.toner do tiskárny OKI MC 352 - azurový</t>
  </si>
  <si>
    <t>orig.toner do tiskárny OKI B730</t>
  </si>
  <si>
    <t>originální toner UTAX CD1116 černý, výtěžnost 15000str</t>
  </si>
  <si>
    <t>PR-P pí Křenová, tel:
37763 1024</t>
  </si>
  <si>
    <t>Univerzitní 8, Rektorát, Plzeň</t>
  </si>
  <si>
    <t>4.</t>
  </si>
  <si>
    <t>Toner do tiskárny UTAX CDC 1935_DCC 2935 KX žlutý</t>
  </si>
  <si>
    <t>Toner do tiskárny UTAX CDC 1935_DCC 2935 KX černý</t>
  </si>
  <si>
    <t>Toner do tiskárny OKI MC562(PCL)modrá</t>
  </si>
  <si>
    <t>Toner do tiskárny OKI MC562(PCL)černá</t>
  </si>
  <si>
    <t>orig.toner UTAX CDC 1935/DCC 2935 yellow,výtěžnost 15000str</t>
  </si>
  <si>
    <t>CVM - pí Petrlová,tel. 605588599</t>
  </si>
  <si>
    <t>Riegrova 17 (1. patro - Sekretariát), Plzeň</t>
  </si>
  <si>
    <t>orig.toner UTAX CDC 1935/DCC 2935 black,výtěžnost 25000str</t>
  </si>
  <si>
    <t>Toner Oki 44469706, Cyan - originál,výtěžnost 2000st</t>
  </si>
  <si>
    <t>Toner Oki 44973508, Black - originál,výtěžnost 7000st</t>
  </si>
  <si>
    <t>5.</t>
  </si>
  <si>
    <t>černý toner do tiskárny OKI MC352dn</t>
  </si>
  <si>
    <t>magenta toner do tiskárny OKI MC352dn</t>
  </si>
  <si>
    <t>cyan toner do tiskárny OKI MC352dn</t>
  </si>
  <si>
    <t>žlutý toner do tiskárny OKI MC352dn</t>
  </si>
  <si>
    <t>ZČU Plzeň, NTIS, Technická 8 (UN562)</t>
  </si>
  <si>
    <t>NTIS - Doc. Vlasta Radová, tel. 377 63 2547</t>
  </si>
  <si>
    <t>Tonery - 018 - 2015</t>
  </si>
  <si>
    <t>Priloha_1_KS_technicka_specifikace_T-018-2015</t>
  </si>
  <si>
    <t>samostatná faktura</t>
  </si>
  <si>
    <t>Originální (44469706) nebo kompatibilní toner splňující certifikát STMC. Minimální výtěžnost  2000 stran A4 dle ISO-ISC 19798.</t>
  </si>
  <si>
    <t>Originální (44469704) nebo kompatibilní toner splňující certifikát STMC. Minimální výtěžnost 2000 stran A4 dle ISO-ISC 19798.</t>
  </si>
  <si>
    <t>Originální (44469705) nebo kompatibilní toner splňující certifikát STMC. Minimální výtěžnost  2000 stran A4 dle ISO-ISC 19798.</t>
  </si>
  <si>
    <t>Originální (44469803) nebo kompatibilní toner splňující certifikát STMC. Minimální výtěžnost 3500 stran A4 dle ISO-ISC 19798.</t>
  </si>
  <si>
    <t xml:space="preserve">výtěžnost: 12 000 stran </t>
  </si>
  <si>
    <t xml:space="preserve">výtěžnost: 6 000 stran </t>
  </si>
  <si>
    <t xml:space="preserve">výtěžnost: 2 000 stran </t>
  </si>
  <si>
    <t xml:space="preserve">výtěžnost:2 000 stran </t>
  </si>
  <si>
    <t xml:space="preserve">výtěžnost: 15000 stran </t>
  </si>
  <si>
    <t>Název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</si>
  <si>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</si>
  <si>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</si>
  <si>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</si>
  <si>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</si>
  <si>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</si>
  <si>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</si>
  <si>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>výtěžnost:  3500 stran</t>
  </si>
  <si>
    <t xml:space="preserve">orig.Toner do tiskárny Triumph-Adler DCC 6525 - černý, výtěžnost: 12 000 stran </t>
  </si>
  <si>
    <t xml:space="preserve">orig.Toner do tiskárny Triumph-Adler DCC 6525 - azurový, výtěžnost: 6 000 stran </t>
  </si>
  <si>
    <t>orig.toner do tiskárny OKI MC 352 - černý, výtěžnost:  3500 stran</t>
  </si>
  <si>
    <t xml:space="preserve">orig.toner do tiskárny OKI MC 352 - purpurový, výtěžnost: 2 000 stran </t>
  </si>
  <si>
    <t xml:space="preserve">orig.toner do tiskárny OKI MC 352 - žlutý, výtěžnost: 2 000 stran </t>
  </si>
  <si>
    <t xml:space="preserve">orig.toner do tiskárny OKI MC 352 - azurový, výtěžnost: 2 000 stran </t>
  </si>
  <si>
    <t xml:space="preserve">orig.toner do tiskárny OKI B730, výtěžnost: 15000 stran </t>
  </si>
  <si>
    <t>Printline kompatibilní toner s OKI 44469803 černá (DO-44469803)</t>
  </si>
  <si>
    <t>Printline kompatibilní toner s OKI 44469705 červená (DO-44469705)</t>
  </si>
  <si>
    <t>Printline kompatibilní toner s OKI 44469706 modrá (DO-44469706)</t>
  </si>
  <si>
    <t>Printline kompatibilní toner s OKI 44469704 žlutá (DO-44469704)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</si>
</sst>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6D5F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47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164" fontId="0" fillId="0" borderId="0" xfId="0" applyNumberFormat="1"/>
    <xf numFmtId="49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49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49" fontId="3" fillId="5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4" borderId="13" xfId="0" applyNumberFormat="1" applyFont="1" applyFill="1" applyBorder="1" applyAlignment="1" applyProtection="1">
      <alignment horizontal="center" vertical="center" wrapText="1"/>
      <protection/>
    </xf>
    <xf numFmtId="49" fontId="3" fillId="3" borderId="13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49" fontId="3" fillId="6" borderId="13" xfId="0" applyNumberFormat="1" applyFont="1" applyFill="1" applyBorder="1" applyAlignment="1" applyProtection="1">
      <alignment horizontal="center" vertical="center" wrapText="1"/>
      <protection/>
    </xf>
    <xf numFmtId="49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9" xfId="0" applyNumberFormat="1" applyFill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7" borderId="10" xfId="0" applyNumberFormat="1" applyFill="1" applyBorder="1" applyAlignment="1" applyProtection="1">
      <alignment horizontal="center" vertical="center"/>
      <protection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7" borderId="7" xfId="0" applyNumberFormat="1" applyFill="1" applyBorder="1" applyAlignment="1" applyProtection="1">
      <alignment horizontal="center" vertical="center"/>
      <protection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5" xfId="0" applyNumberFormat="1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7" borderId="8" xfId="0" applyNumberFormat="1" applyFill="1" applyBorder="1" applyAlignment="1" applyProtection="1">
      <alignment horizontal="center" vertical="center"/>
      <protection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7" borderId="11" xfId="0" applyNumberFormat="1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6" xfId="0" applyNumberFormat="1" applyFill="1" applyBorder="1" applyAlignment="1" applyProtection="1">
      <alignment horizontal="center" vertical="center"/>
      <protection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1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NumberFormat="1" applyFill="1" applyBorder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7" borderId="9" xfId="0" applyNumberFormat="1" applyFont="1" applyFill="1" applyBorder="1" applyAlignment="1" applyProtection="1">
      <alignment horizontal="center" vertical="center" wrapText="1"/>
      <protection/>
    </xf>
    <xf numFmtId="3" fontId="0" fillId="7" borderId="9" xfId="0" applyNumberFormat="1" applyFill="1" applyBorder="1" applyAlignment="1" applyProtection="1">
      <alignment horizontal="center" vertical="center" wrapText="1"/>
      <protection/>
    </xf>
    <xf numFmtId="49" fontId="0" fillId="7" borderId="9" xfId="0" applyNumberFormat="1" applyFill="1" applyBorder="1" applyAlignment="1" applyProtection="1">
      <alignment horizontal="center" vertical="center" wrapText="1"/>
      <protection/>
    </xf>
    <xf numFmtId="3" fontId="0" fillId="5" borderId="16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3" fontId="0" fillId="7" borderId="10" xfId="0" applyNumberFormat="1" applyFill="1" applyBorder="1" applyAlignment="1" applyProtection="1">
      <alignment horizontal="center" vertical="center" wrapText="1"/>
      <protection/>
    </xf>
    <xf numFmtId="49" fontId="0" fillId="7" borderId="10" xfId="0" applyNumberFormat="1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0" xfId="0" applyNumberFormat="1" applyFill="1" applyBorder="1" applyAlignment="1" applyProtection="1">
      <alignment horizontal="center" vertical="center" wrapText="1"/>
      <protection/>
    </xf>
    <xf numFmtId="3" fontId="0" fillId="7" borderId="7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ill="1" applyBorder="1" applyAlignment="1" applyProtection="1">
      <alignment horizontal="center" vertical="center" wrapTex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7" borderId="5" xfId="0" applyNumberFormat="1" applyFont="1" applyFill="1" applyBorder="1" applyAlignment="1" applyProtection="1">
      <alignment horizontal="center" vertical="center" wrapText="1"/>
      <protection/>
    </xf>
    <xf numFmtId="3" fontId="0" fillId="7" borderId="5" xfId="0" applyNumberFormat="1" applyFill="1" applyBorder="1" applyAlignment="1" applyProtection="1">
      <alignment horizontal="center" vertical="center" wrapText="1"/>
      <protection/>
    </xf>
    <xf numFmtId="0" fontId="0" fillId="7" borderId="5" xfId="0" applyNumberFormat="1" applyFill="1" applyBorder="1" applyAlignment="1" applyProtection="1">
      <alignment horizontal="center" vertical="center" wrapTex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ont="1" applyFill="1" applyBorder="1" applyAlignment="1" applyProtection="1">
      <alignment horizontal="center" vertical="center" wrapText="1"/>
      <protection/>
    </xf>
    <xf numFmtId="3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3" fontId="0" fillId="5" borderId="2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horizontal="center" vertical="center" wrapText="1"/>
      <protection/>
    </xf>
    <xf numFmtId="3" fontId="0" fillId="7" borderId="11" xfId="0" applyNumberFormat="1" applyFill="1" applyBorder="1" applyAlignment="1" applyProtection="1">
      <alignment horizontal="center" vertical="center" wrapText="1"/>
      <protection/>
    </xf>
    <xf numFmtId="49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9" xfId="0" applyFill="1" applyBorder="1" applyAlignment="1" applyProtection="1">
      <alignment horizontal="center" vertical="center" wrapText="1"/>
      <protection/>
    </xf>
    <xf numFmtId="0" fontId="0" fillId="7" borderId="11" xfId="0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7" borderId="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9" xfId="0" applyNumberFormat="1" applyFill="1" applyBorder="1" applyAlignment="1" applyProtection="1">
      <alignment horizontal="center" vertical="center" wrapText="1"/>
      <protection/>
    </xf>
    <xf numFmtId="3" fontId="0" fillId="5" borderId="23" xfId="0" applyNumberForma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3" fontId="0" fillId="7" borderId="6" xfId="0" applyNumberFormat="1" applyFill="1" applyBorder="1" applyAlignment="1" applyProtection="1">
      <alignment horizontal="center" vertical="center" wrapText="1"/>
      <protection/>
    </xf>
    <xf numFmtId="0" fontId="0" fillId="7" borderId="6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" borderId="1" xfId="21" applyNumberFormat="1" applyFont="1" applyAlignment="1" applyProtection="1">
      <alignment horizontal="center" vertical="center" wrapText="1"/>
      <protection/>
    </xf>
    <xf numFmtId="49" fontId="0" fillId="7" borderId="2" xfId="0" applyNumberFormat="1" applyFill="1" applyBorder="1" applyAlignment="1" applyProtection="1">
      <alignment horizontal="center" vertical="center" wrapText="1"/>
      <protection/>
    </xf>
    <xf numFmtId="49" fontId="0" fillId="7" borderId="24" xfId="0" applyNumberFormat="1" applyFill="1" applyBorder="1" applyAlignment="1" applyProtection="1">
      <alignment horizontal="center" vertical="center" wrapText="1"/>
      <protection/>
    </xf>
    <xf numFmtId="49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" xfId="0" applyFill="1" applyBorder="1" applyAlignment="1" applyProtection="1">
      <alignment horizontal="center" vertical="center" wrapText="1"/>
      <protection/>
    </xf>
    <xf numFmtId="0" fontId="0" fillId="7" borderId="24" xfId="0" applyFill="1" applyBorder="1" applyAlignment="1" applyProtection="1">
      <alignment horizontal="center" vertical="center" wrapText="1"/>
      <protection/>
    </xf>
    <xf numFmtId="0" fontId="0" fillId="7" borderId="25" xfId="0" applyFill="1" applyBorder="1" applyAlignment="1" applyProtection="1">
      <alignment horizontal="center" vertical="center" wrapText="1"/>
      <protection/>
    </xf>
    <xf numFmtId="49" fontId="0" fillId="7" borderId="26" xfId="0" applyNumberFormat="1" applyFill="1" applyBorder="1" applyAlignment="1" applyProtection="1">
      <alignment horizontal="center" vertical="center" wrapText="1"/>
      <protection/>
    </xf>
    <xf numFmtId="0" fontId="0" fillId="7" borderId="26" xfId="0" applyFill="1" applyBorder="1" applyAlignment="1" applyProtection="1">
      <alignment horizontal="center" vertical="center" wrapTex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2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31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361950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123825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350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142875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1639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30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31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32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34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29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85725</xdr:colOff>
      <xdr:row>26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2582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34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1547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27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45100" y="1367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00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45475" y="1375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408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="85" zoomScaleNormal="85" workbookViewId="0" topLeftCell="A1">
      <selection activeCell="J28" sqref="J28"/>
    </sheetView>
  </sheetViews>
  <sheetFormatPr defaultColWidth="9.140625" defaultRowHeight="15"/>
  <cols>
    <col min="1" max="1" width="2.28125" style="0" customWidth="1"/>
    <col min="2" max="2" width="5.7109375" style="0" customWidth="1"/>
    <col min="3" max="3" width="37.8515625" style="74" customWidth="1"/>
    <col min="4" max="4" width="9.7109375" style="2" customWidth="1"/>
    <col min="5" max="5" width="8.421875" style="3" customWidth="1"/>
    <col min="6" max="6" width="40.7109375" style="74" customWidth="1"/>
    <col min="7" max="7" width="34.7109375" style="1" customWidth="1"/>
    <col min="8" max="8" width="23.57421875" style="1" customWidth="1"/>
    <col min="9" max="9" width="20.8515625" style="1" customWidth="1"/>
    <col min="10" max="10" width="30.8515625" style="0" customWidth="1"/>
    <col min="11" max="11" width="18.57421875" style="0" customWidth="1"/>
    <col min="12" max="12" width="22.140625" style="1" customWidth="1"/>
    <col min="13" max="14" width="22.140625" style="1" hidden="1" customWidth="1"/>
    <col min="15" max="15" width="19.8515625" style="1" hidden="1" customWidth="1"/>
    <col min="16" max="16" width="20.8515625" style="0" customWidth="1"/>
    <col min="17" max="17" width="16.8515625" style="0" customWidth="1"/>
    <col min="18" max="18" width="21.00390625" style="0" customWidth="1"/>
    <col min="19" max="19" width="19.421875" style="0" customWidth="1"/>
    <col min="21" max="21" width="11.57421875" style="0" bestFit="1" customWidth="1"/>
  </cols>
  <sheetData>
    <row r="1" spans="1:19" ht="24.6" customHeight="1">
      <c r="A1" s="70"/>
      <c r="B1" s="143" t="s">
        <v>61</v>
      </c>
      <c r="C1" s="144"/>
      <c r="D1" s="71"/>
      <c r="E1" s="69"/>
      <c r="F1" s="77"/>
      <c r="G1" s="69"/>
      <c r="H1" s="69"/>
      <c r="I1" s="69"/>
      <c r="J1" s="70"/>
      <c r="K1" s="70"/>
      <c r="L1" s="69"/>
      <c r="M1" s="69"/>
      <c r="N1" s="69"/>
      <c r="O1" s="69"/>
      <c r="P1" s="70"/>
      <c r="Q1" s="70"/>
      <c r="R1" s="70"/>
      <c r="S1" s="70"/>
    </row>
    <row r="2" spans="1:19" ht="18.75" customHeight="1">
      <c r="A2" s="70"/>
      <c r="B2" s="70"/>
      <c r="C2" s="77"/>
      <c r="D2" s="40"/>
      <c r="E2" s="68"/>
      <c r="F2" s="77"/>
      <c r="G2" s="69"/>
      <c r="H2" s="70"/>
      <c r="I2" s="7"/>
      <c r="J2" s="70"/>
      <c r="K2" s="70"/>
      <c r="L2" s="69"/>
      <c r="M2" s="69"/>
      <c r="N2" s="69"/>
      <c r="O2" s="69"/>
      <c r="P2" s="70"/>
      <c r="Q2" s="142" t="s">
        <v>62</v>
      </c>
      <c r="R2" s="142"/>
      <c r="S2" s="142"/>
    </row>
    <row r="3" spans="1:19" ht="19.9" customHeight="1" thickBot="1">
      <c r="A3" s="78"/>
      <c r="B3" s="79"/>
      <c r="C3" s="80" t="s">
        <v>4</v>
      </c>
      <c r="D3" s="81"/>
      <c r="E3" s="82"/>
      <c r="F3" s="83"/>
      <c r="G3" s="82"/>
      <c r="H3" s="84"/>
      <c r="I3" s="84"/>
      <c r="J3" s="84"/>
      <c r="K3" s="84"/>
      <c r="L3" s="84"/>
      <c r="M3" s="69"/>
      <c r="N3" s="69"/>
      <c r="O3" s="69"/>
      <c r="P3" s="69"/>
      <c r="Q3" s="84"/>
      <c r="R3" s="84"/>
      <c r="S3" s="70"/>
    </row>
    <row r="4" spans="1:19" ht="42.75" customHeight="1" thickBot="1">
      <c r="A4" s="70"/>
      <c r="B4" s="41"/>
      <c r="C4" s="85"/>
      <c r="D4" s="71"/>
      <c r="E4" s="69"/>
      <c r="F4" s="77"/>
      <c r="G4" s="4" t="s">
        <v>3</v>
      </c>
      <c r="H4" s="69"/>
      <c r="I4" s="69"/>
      <c r="J4" s="70"/>
      <c r="K4" s="70"/>
      <c r="L4" s="69"/>
      <c r="M4" s="42"/>
      <c r="N4" s="42"/>
      <c r="O4" s="43"/>
      <c r="P4" s="70"/>
      <c r="Q4" s="4" t="s">
        <v>3</v>
      </c>
      <c r="R4" s="70"/>
      <c r="S4" s="70"/>
    </row>
    <row r="5" spans="1:19" ht="94.5" customHeight="1" thickBot="1" thickTop="1">
      <c r="A5" s="70"/>
      <c r="B5" s="34" t="s">
        <v>1</v>
      </c>
      <c r="C5" s="72" t="s">
        <v>73</v>
      </c>
      <c r="D5" s="35" t="s">
        <v>0</v>
      </c>
      <c r="E5" s="35" t="s">
        <v>74</v>
      </c>
      <c r="F5" s="72" t="s">
        <v>75</v>
      </c>
      <c r="G5" s="36" t="s">
        <v>2</v>
      </c>
      <c r="H5" s="35" t="s">
        <v>76</v>
      </c>
      <c r="I5" s="35" t="s">
        <v>77</v>
      </c>
      <c r="J5" s="35" t="s">
        <v>10</v>
      </c>
      <c r="K5" s="37" t="s">
        <v>78</v>
      </c>
      <c r="L5" s="35" t="s">
        <v>79</v>
      </c>
      <c r="M5" s="38" t="s">
        <v>17</v>
      </c>
      <c r="N5" s="38" t="s">
        <v>11</v>
      </c>
      <c r="O5" s="35" t="s">
        <v>12</v>
      </c>
      <c r="P5" s="35" t="s">
        <v>13</v>
      </c>
      <c r="Q5" s="39" t="s">
        <v>14</v>
      </c>
      <c r="R5" s="39" t="s">
        <v>15</v>
      </c>
      <c r="S5" s="39" t="s">
        <v>16</v>
      </c>
    </row>
    <row r="6" spans="1:21" ht="34.9" customHeight="1">
      <c r="A6" s="42" t="s">
        <v>21</v>
      </c>
      <c r="B6" s="86">
        <v>1</v>
      </c>
      <c r="C6" s="87" t="s">
        <v>18</v>
      </c>
      <c r="D6" s="88">
        <v>1</v>
      </c>
      <c r="E6" s="89" t="s">
        <v>19</v>
      </c>
      <c r="F6" s="116" t="s">
        <v>24</v>
      </c>
      <c r="G6" s="123" t="s">
        <v>24</v>
      </c>
      <c r="H6" s="127" t="s">
        <v>63</v>
      </c>
      <c r="I6" s="124"/>
      <c r="J6" s="127"/>
      <c r="K6" s="127" t="s">
        <v>22</v>
      </c>
      <c r="L6" s="127" t="s">
        <v>23</v>
      </c>
      <c r="M6" s="31">
        <f aca="true" t="shared" si="0" ref="M6:M23">D6*O6</f>
        <v>0</v>
      </c>
      <c r="N6" s="31">
        <f aca="true" t="shared" si="1" ref="N6:N23">D6*P6</f>
        <v>1700</v>
      </c>
      <c r="O6" s="45"/>
      <c r="P6" s="45">
        <v>1700</v>
      </c>
      <c r="Q6" s="46">
        <v>1699</v>
      </c>
      <c r="R6" s="47">
        <f aca="true" t="shared" si="2" ref="R6:R23">D6*Q6</f>
        <v>1699</v>
      </c>
      <c r="S6" s="31" t="str">
        <f>IF(ISNUMBER(Q6),IF(Q6&gt;P6,"NEVYHOVUJE","VYHOVUJE")," ")</f>
        <v>VYHOVUJE</v>
      </c>
      <c r="U6" s="5"/>
    </row>
    <row r="7" spans="1:21" ht="34.9" customHeight="1" thickBot="1">
      <c r="A7" s="70"/>
      <c r="B7" s="90">
        <v>2</v>
      </c>
      <c r="C7" s="91" t="s">
        <v>20</v>
      </c>
      <c r="D7" s="92">
        <v>1</v>
      </c>
      <c r="E7" s="93" t="s">
        <v>19</v>
      </c>
      <c r="F7" s="121" t="s">
        <v>25</v>
      </c>
      <c r="G7" s="123" t="s">
        <v>25</v>
      </c>
      <c r="H7" s="131"/>
      <c r="I7" s="130"/>
      <c r="J7" s="131"/>
      <c r="K7" s="131"/>
      <c r="L7" s="131"/>
      <c r="M7" s="32">
        <f t="shared" si="0"/>
        <v>0</v>
      </c>
      <c r="N7" s="32">
        <f t="shared" si="1"/>
        <v>1700</v>
      </c>
      <c r="O7" s="48"/>
      <c r="P7" s="48">
        <v>1700</v>
      </c>
      <c r="Q7" s="49">
        <v>1699</v>
      </c>
      <c r="R7" s="50">
        <f t="shared" si="2"/>
        <v>1699</v>
      </c>
      <c r="S7" s="32" t="str">
        <f aca="true" t="shared" si="3" ref="S7:S23">IF(ISNUMBER(Q7),IF(Q7&gt;P7,"NEVYHOVUJE","VYHOVUJE")," ")</f>
        <v>VYHOVUJE</v>
      </c>
      <c r="U7" s="5"/>
    </row>
    <row r="8" spans="1:21" ht="54" customHeight="1">
      <c r="A8" s="70" t="s">
        <v>26</v>
      </c>
      <c r="B8" s="94">
        <v>3</v>
      </c>
      <c r="C8" s="95" t="s">
        <v>34</v>
      </c>
      <c r="D8" s="96">
        <v>1</v>
      </c>
      <c r="E8" s="97" t="s">
        <v>19</v>
      </c>
      <c r="F8" s="95" t="s">
        <v>68</v>
      </c>
      <c r="G8" s="123" t="s">
        <v>81</v>
      </c>
      <c r="H8" s="127" t="s">
        <v>63</v>
      </c>
      <c r="I8" s="132" t="s">
        <v>27</v>
      </c>
      <c r="J8" s="132" t="s">
        <v>28</v>
      </c>
      <c r="K8" s="132" t="s">
        <v>30</v>
      </c>
      <c r="L8" s="132" t="s">
        <v>29</v>
      </c>
      <c r="M8" s="29">
        <f t="shared" si="0"/>
        <v>2000</v>
      </c>
      <c r="N8" s="29">
        <f t="shared" si="1"/>
        <v>2300</v>
      </c>
      <c r="O8" s="51">
        <v>2000</v>
      </c>
      <c r="P8" s="51">
        <v>2300</v>
      </c>
      <c r="Q8" s="52">
        <v>1925</v>
      </c>
      <c r="R8" s="53">
        <f t="shared" si="2"/>
        <v>1925</v>
      </c>
      <c r="S8" s="29" t="str">
        <f t="shared" si="3"/>
        <v>VYHOVUJE</v>
      </c>
      <c r="U8" s="5"/>
    </row>
    <row r="9" spans="1:21" ht="51" customHeight="1">
      <c r="A9" s="70"/>
      <c r="B9" s="98">
        <v>4</v>
      </c>
      <c r="C9" s="99" t="s">
        <v>33</v>
      </c>
      <c r="D9" s="100">
        <v>1</v>
      </c>
      <c r="E9" s="101" t="s">
        <v>19</v>
      </c>
      <c r="F9" s="101" t="s">
        <v>69</v>
      </c>
      <c r="G9" s="123" t="s">
        <v>82</v>
      </c>
      <c r="H9" s="128"/>
      <c r="I9" s="133"/>
      <c r="J9" s="133"/>
      <c r="K9" s="133"/>
      <c r="L9" s="133"/>
      <c r="M9" s="27">
        <f t="shared" si="0"/>
        <v>2000</v>
      </c>
      <c r="N9" s="27">
        <f t="shared" si="1"/>
        <v>2500</v>
      </c>
      <c r="O9" s="55">
        <v>2000</v>
      </c>
      <c r="P9" s="55">
        <v>2500</v>
      </c>
      <c r="Q9" s="56">
        <v>1775</v>
      </c>
      <c r="R9" s="57">
        <f t="shared" si="2"/>
        <v>1775</v>
      </c>
      <c r="S9" s="27" t="str">
        <f t="shared" si="3"/>
        <v>VYHOVUJE</v>
      </c>
      <c r="U9" s="5"/>
    </row>
    <row r="10" spans="1:21" ht="34.9" customHeight="1">
      <c r="A10" s="70"/>
      <c r="B10" s="98">
        <v>5</v>
      </c>
      <c r="C10" s="99" t="s">
        <v>35</v>
      </c>
      <c r="D10" s="100">
        <v>1</v>
      </c>
      <c r="E10" s="101" t="s">
        <v>19</v>
      </c>
      <c r="F10" s="101" t="s">
        <v>80</v>
      </c>
      <c r="G10" s="123" t="s">
        <v>83</v>
      </c>
      <c r="H10" s="128"/>
      <c r="I10" s="133"/>
      <c r="J10" s="133"/>
      <c r="K10" s="133"/>
      <c r="L10" s="133"/>
      <c r="M10" s="27">
        <f t="shared" si="0"/>
        <v>1400</v>
      </c>
      <c r="N10" s="27">
        <f t="shared" si="1"/>
        <v>1600</v>
      </c>
      <c r="O10" s="55">
        <v>1400</v>
      </c>
      <c r="P10" s="55">
        <v>1600</v>
      </c>
      <c r="Q10" s="56">
        <v>1143</v>
      </c>
      <c r="R10" s="57">
        <f t="shared" si="2"/>
        <v>1143</v>
      </c>
      <c r="S10" s="27" t="str">
        <f t="shared" si="3"/>
        <v>VYHOVUJE</v>
      </c>
      <c r="U10" s="5"/>
    </row>
    <row r="11" spans="1:21" ht="34.9" customHeight="1">
      <c r="A11" s="70"/>
      <c r="B11" s="98">
        <v>6</v>
      </c>
      <c r="C11" s="99" t="s">
        <v>36</v>
      </c>
      <c r="D11" s="100">
        <v>1</v>
      </c>
      <c r="E11" s="101" t="s">
        <v>19</v>
      </c>
      <c r="F11" s="101" t="s">
        <v>70</v>
      </c>
      <c r="G11" s="123" t="s">
        <v>84</v>
      </c>
      <c r="H11" s="128"/>
      <c r="I11" s="133"/>
      <c r="J11" s="133"/>
      <c r="K11" s="133"/>
      <c r="L11" s="133"/>
      <c r="M11" s="27">
        <f t="shared" si="0"/>
        <v>1800</v>
      </c>
      <c r="N11" s="27">
        <f t="shared" si="1"/>
        <v>2000</v>
      </c>
      <c r="O11" s="55">
        <v>1800</v>
      </c>
      <c r="P11" s="55">
        <v>2000</v>
      </c>
      <c r="Q11" s="56">
        <v>1542</v>
      </c>
      <c r="R11" s="57">
        <f t="shared" si="2"/>
        <v>1542</v>
      </c>
      <c r="S11" s="27" t="str">
        <f t="shared" si="3"/>
        <v>VYHOVUJE</v>
      </c>
      <c r="U11" s="5"/>
    </row>
    <row r="12" spans="1:21" ht="34.9" customHeight="1">
      <c r="A12" s="70"/>
      <c r="B12" s="98">
        <v>7</v>
      </c>
      <c r="C12" s="99" t="s">
        <v>37</v>
      </c>
      <c r="D12" s="100">
        <v>1</v>
      </c>
      <c r="E12" s="101" t="s">
        <v>19</v>
      </c>
      <c r="F12" s="99" t="s">
        <v>71</v>
      </c>
      <c r="G12" s="123" t="s">
        <v>85</v>
      </c>
      <c r="H12" s="128"/>
      <c r="I12" s="133"/>
      <c r="J12" s="133"/>
      <c r="K12" s="133"/>
      <c r="L12" s="133"/>
      <c r="M12" s="27">
        <f t="shared" si="0"/>
        <v>1800</v>
      </c>
      <c r="N12" s="27">
        <f t="shared" si="1"/>
        <v>2000</v>
      </c>
      <c r="O12" s="55">
        <v>1800</v>
      </c>
      <c r="P12" s="55">
        <v>2000</v>
      </c>
      <c r="Q12" s="56">
        <v>1542</v>
      </c>
      <c r="R12" s="57">
        <f t="shared" si="2"/>
        <v>1542</v>
      </c>
      <c r="S12" s="27" t="str">
        <f t="shared" si="3"/>
        <v>VYHOVUJE</v>
      </c>
      <c r="U12" s="5"/>
    </row>
    <row r="13" spans="1:21" ht="34.9" customHeight="1">
      <c r="A13" s="70"/>
      <c r="B13" s="98">
        <v>8</v>
      </c>
      <c r="C13" s="99" t="s">
        <v>38</v>
      </c>
      <c r="D13" s="100">
        <v>1</v>
      </c>
      <c r="E13" s="101" t="s">
        <v>19</v>
      </c>
      <c r="F13" s="99" t="s">
        <v>70</v>
      </c>
      <c r="G13" s="123" t="s">
        <v>86</v>
      </c>
      <c r="H13" s="128"/>
      <c r="I13" s="133"/>
      <c r="J13" s="133"/>
      <c r="K13" s="133"/>
      <c r="L13" s="133"/>
      <c r="M13" s="27">
        <f t="shared" si="0"/>
        <v>1800</v>
      </c>
      <c r="N13" s="27">
        <f t="shared" si="1"/>
        <v>2000</v>
      </c>
      <c r="O13" s="55">
        <v>1800</v>
      </c>
      <c r="P13" s="55">
        <v>2000</v>
      </c>
      <c r="Q13" s="56">
        <v>1542</v>
      </c>
      <c r="R13" s="57">
        <f t="shared" si="2"/>
        <v>1542</v>
      </c>
      <c r="S13" s="27" t="str">
        <f t="shared" si="3"/>
        <v>VYHOVUJE</v>
      </c>
      <c r="U13" s="5"/>
    </row>
    <row r="14" spans="1:21" ht="34.9" customHeight="1" thickBot="1">
      <c r="A14" s="70"/>
      <c r="B14" s="102">
        <v>9</v>
      </c>
      <c r="C14" s="103" t="s">
        <v>39</v>
      </c>
      <c r="D14" s="104">
        <v>1</v>
      </c>
      <c r="E14" s="105" t="s">
        <v>19</v>
      </c>
      <c r="F14" s="105" t="s">
        <v>72</v>
      </c>
      <c r="G14" s="123" t="s">
        <v>87</v>
      </c>
      <c r="H14" s="131"/>
      <c r="I14" s="134"/>
      <c r="J14" s="134"/>
      <c r="K14" s="134"/>
      <c r="L14" s="134"/>
      <c r="M14" s="30">
        <f t="shared" si="0"/>
        <v>4600</v>
      </c>
      <c r="N14" s="30">
        <f t="shared" si="1"/>
        <v>5000</v>
      </c>
      <c r="O14" s="58">
        <v>4600</v>
      </c>
      <c r="P14" s="58">
        <v>5000</v>
      </c>
      <c r="Q14" s="59">
        <v>4628</v>
      </c>
      <c r="R14" s="60">
        <f t="shared" si="2"/>
        <v>4628</v>
      </c>
      <c r="S14" s="30" t="str">
        <f t="shared" si="3"/>
        <v>VYHOVUJE</v>
      </c>
      <c r="U14" s="5"/>
    </row>
    <row r="15" spans="1:21" ht="34.9" customHeight="1" thickBot="1">
      <c r="A15" s="70" t="s">
        <v>31</v>
      </c>
      <c r="B15" s="106">
        <v>10</v>
      </c>
      <c r="C15" s="107" t="s">
        <v>32</v>
      </c>
      <c r="D15" s="108">
        <v>2</v>
      </c>
      <c r="E15" s="109" t="s">
        <v>19</v>
      </c>
      <c r="F15" s="122" t="s">
        <v>40</v>
      </c>
      <c r="G15" s="123" t="s">
        <v>40</v>
      </c>
      <c r="H15" s="110" t="s">
        <v>63</v>
      </c>
      <c r="I15" s="109"/>
      <c r="J15" s="111"/>
      <c r="K15" s="111" t="s">
        <v>41</v>
      </c>
      <c r="L15" s="111" t="s">
        <v>42</v>
      </c>
      <c r="M15" s="33">
        <f t="shared" si="0"/>
        <v>0</v>
      </c>
      <c r="N15" s="33">
        <f t="shared" si="1"/>
        <v>3600</v>
      </c>
      <c r="O15" s="61"/>
      <c r="P15" s="61">
        <v>1800</v>
      </c>
      <c r="Q15" s="62">
        <v>1590</v>
      </c>
      <c r="R15" s="63">
        <f t="shared" si="2"/>
        <v>3180</v>
      </c>
      <c r="S15" s="33" t="str">
        <f t="shared" si="3"/>
        <v>VYHOVUJE</v>
      </c>
      <c r="U15" s="5"/>
    </row>
    <row r="16" spans="1:21" ht="34.9" customHeight="1">
      <c r="A16" s="70" t="s">
        <v>43</v>
      </c>
      <c r="B16" s="86">
        <v>11</v>
      </c>
      <c r="C16" s="112" t="s">
        <v>44</v>
      </c>
      <c r="D16" s="88">
        <v>1</v>
      </c>
      <c r="E16" s="89" t="s">
        <v>19</v>
      </c>
      <c r="F16" s="116" t="s">
        <v>48</v>
      </c>
      <c r="G16" s="123" t="s">
        <v>48</v>
      </c>
      <c r="H16" s="127" t="s">
        <v>63</v>
      </c>
      <c r="I16" s="124"/>
      <c r="J16" s="127"/>
      <c r="K16" s="127" t="s">
        <v>49</v>
      </c>
      <c r="L16" s="127" t="s">
        <v>50</v>
      </c>
      <c r="M16" s="31">
        <f t="shared" si="0"/>
        <v>0</v>
      </c>
      <c r="N16" s="31">
        <f t="shared" si="1"/>
        <v>4000</v>
      </c>
      <c r="O16" s="45"/>
      <c r="P16" s="45">
        <v>4000</v>
      </c>
      <c r="Q16" s="46">
        <v>3221</v>
      </c>
      <c r="R16" s="47">
        <f t="shared" si="2"/>
        <v>3221</v>
      </c>
      <c r="S16" s="31" t="str">
        <f t="shared" si="3"/>
        <v>VYHOVUJE</v>
      </c>
      <c r="U16" s="5"/>
    </row>
    <row r="17" spans="1:21" ht="34.9" customHeight="1">
      <c r="A17" s="70"/>
      <c r="B17" s="98">
        <v>12</v>
      </c>
      <c r="C17" s="113" t="s">
        <v>45</v>
      </c>
      <c r="D17" s="100">
        <v>2</v>
      </c>
      <c r="E17" s="114" t="s">
        <v>19</v>
      </c>
      <c r="F17" s="99" t="s">
        <v>51</v>
      </c>
      <c r="G17" s="123" t="s">
        <v>51</v>
      </c>
      <c r="H17" s="128"/>
      <c r="I17" s="125"/>
      <c r="J17" s="128"/>
      <c r="K17" s="128"/>
      <c r="L17" s="128"/>
      <c r="M17" s="27">
        <f t="shared" si="0"/>
        <v>0</v>
      </c>
      <c r="N17" s="27">
        <f t="shared" si="1"/>
        <v>5600</v>
      </c>
      <c r="O17" s="55"/>
      <c r="P17" s="55">
        <v>2800</v>
      </c>
      <c r="Q17" s="56">
        <v>2191</v>
      </c>
      <c r="R17" s="57">
        <f t="shared" si="2"/>
        <v>4382</v>
      </c>
      <c r="S17" s="27" t="str">
        <f t="shared" si="3"/>
        <v>VYHOVUJE</v>
      </c>
      <c r="U17" s="5"/>
    </row>
    <row r="18" spans="1:21" ht="34.9" customHeight="1">
      <c r="A18" s="70"/>
      <c r="B18" s="98">
        <v>13</v>
      </c>
      <c r="C18" s="113" t="s">
        <v>46</v>
      </c>
      <c r="D18" s="100">
        <v>1</v>
      </c>
      <c r="E18" s="114" t="s">
        <v>19</v>
      </c>
      <c r="F18" s="101" t="s">
        <v>52</v>
      </c>
      <c r="G18" s="123" t="s">
        <v>52</v>
      </c>
      <c r="H18" s="128"/>
      <c r="I18" s="125"/>
      <c r="J18" s="128"/>
      <c r="K18" s="128"/>
      <c r="L18" s="128"/>
      <c r="M18" s="27">
        <f t="shared" si="0"/>
        <v>0</v>
      </c>
      <c r="N18" s="27">
        <f t="shared" si="1"/>
        <v>1800</v>
      </c>
      <c r="O18" s="55"/>
      <c r="P18" s="55">
        <v>1800</v>
      </c>
      <c r="Q18" s="56">
        <v>1542</v>
      </c>
      <c r="R18" s="57">
        <f t="shared" si="2"/>
        <v>1542</v>
      </c>
      <c r="S18" s="27" t="str">
        <f t="shared" si="3"/>
        <v>VYHOVUJE</v>
      </c>
      <c r="U18" s="5"/>
    </row>
    <row r="19" spans="1:21" ht="34.9" customHeight="1" thickBot="1">
      <c r="A19" s="70"/>
      <c r="B19" s="90">
        <v>14</v>
      </c>
      <c r="C19" s="115" t="s">
        <v>47</v>
      </c>
      <c r="D19" s="92">
        <v>1</v>
      </c>
      <c r="E19" s="93" t="s">
        <v>19</v>
      </c>
      <c r="F19" s="121" t="s">
        <v>53</v>
      </c>
      <c r="G19" s="123" t="s">
        <v>53</v>
      </c>
      <c r="H19" s="131"/>
      <c r="I19" s="130"/>
      <c r="J19" s="131"/>
      <c r="K19" s="131"/>
      <c r="L19" s="131"/>
      <c r="M19" s="32">
        <f t="shared" si="0"/>
        <v>0</v>
      </c>
      <c r="N19" s="32">
        <f t="shared" si="1"/>
        <v>2200</v>
      </c>
      <c r="O19" s="48"/>
      <c r="P19" s="48">
        <v>2200</v>
      </c>
      <c r="Q19" s="49">
        <v>1902</v>
      </c>
      <c r="R19" s="50">
        <f t="shared" si="2"/>
        <v>1902</v>
      </c>
      <c r="S19" s="32" t="str">
        <f t="shared" si="3"/>
        <v>VYHOVUJE</v>
      </c>
      <c r="U19" s="5"/>
    </row>
    <row r="20" spans="1:21" ht="49.9" customHeight="1">
      <c r="A20" s="70" t="s">
        <v>54</v>
      </c>
      <c r="B20" s="86">
        <v>15</v>
      </c>
      <c r="C20" s="87" t="s">
        <v>55</v>
      </c>
      <c r="D20" s="88">
        <v>1</v>
      </c>
      <c r="E20" s="116" t="s">
        <v>19</v>
      </c>
      <c r="F20" s="116" t="s">
        <v>67</v>
      </c>
      <c r="G20" s="44" t="s">
        <v>88</v>
      </c>
      <c r="H20" s="127" t="s">
        <v>63</v>
      </c>
      <c r="I20" s="124"/>
      <c r="J20" s="127"/>
      <c r="K20" s="132" t="s">
        <v>60</v>
      </c>
      <c r="L20" s="132" t="s">
        <v>59</v>
      </c>
      <c r="M20" s="31">
        <f t="shared" si="0"/>
        <v>1546</v>
      </c>
      <c r="N20" s="31">
        <f t="shared" si="1"/>
        <v>1550</v>
      </c>
      <c r="O20" s="45">
        <v>1546</v>
      </c>
      <c r="P20" s="45">
        <v>1550</v>
      </c>
      <c r="Q20" s="46">
        <v>798</v>
      </c>
      <c r="R20" s="47">
        <f t="shared" si="2"/>
        <v>798</v>
      </c>
      <c r="S20" s="31" t="str">
        <f t="shared" si="3"/>
        <v>VYHOVUJE</v>
      </c>
      <c r="U20" s="5"/>
    </row>
    <row r="21" spans="1:21" ht="49.9" customHeight="1">
      <c r="A21" s="70"/>
      <c r="B21" s="98">
        <v>16</v>
      </c>
      <c r="C21" s="99" t="s">
        <v>56</v>
      </c>
      <c r="D21" s="100">
        <v>1</v>
      </c>
      <c r="E21" s="101" t="s">
        <v>19</v>
      </c>
      <c r="F21" s="101" t="s">
        <v>66</v>
      </c>
      <c r="G21" s="54" t="s">
        <v>89</v>
      </c>
      <c r="H21" s="128"/>
      <c r="I21" s="125"/>
      <c r="J21" s="128"/>
      <c r="K21" s="133"/>
      <c r="L21" s="133"/>
      <c r="M21" s="27">
        <f t="shared" si="0"/>
        <v>2084</v>
      </c>
      <c r="N21" s="27">
        <f t="shared" si="1"/>
        <v>2090</v>
      </c>
      <c r="O21" s="55">
        <v>2084</v>
      </c>
      <c r="P21" s="55">
        <v>2090</v>
      </c>
      <c r="Q21" s="56">
        <v>838</v>
      </c>
      <c r="R21" s="57">
        <f t="shared" si="2"/>
        <v>838</v>
      </c>
      <c r="S21" s="27" t="str">
        <f t="shared" si="3"/>
        <v>VYHOVUJE</v>
      </c>
      <c r="U21" s="5"/>
    </row>
    <row r="22" spans="1:21" ht="49.9" customHeight="1">
      <c r="A22" s="70"/>
      <c r="B22" s="98">
        <v>17</v>
      </c>
      <c r="C22" s="99" t="s">
        <v>57</v>
      </c>
      <c r="D22" s="100">
        <v>1</v>
      </c>
      <c r="E22" s="101" t="s">
        <v>19</v>
      </c>
      <c r="F22" s="101" t="s">
        <v>64</v>
      </c>
      <c r="G22" s="54" t="s">
        <v>90</v>
      </c>
      <c r="H22" s="128"/>
      <c r="I22" s="125"/>
      <c r="J22" s="128"/>
      <c r="K22" s="133"/>
      <c r="L22" s="133"/>
      <c r="M22" s="27">
        <f t="shared" si="0"/>
        <v>2084</v>
      </c>
      <c r="N22" s="27">
        <f t="shared" si="1"/>
        <v>2090</v>
      </c>
      <c r="O22" s="55">
        <v>2084</v>
      </c>
      <c r="P22" s="55">
        <v>2090</v>
      </c>
      <c r="Q22" s="56">
        <v>838</v>
      </c>
      <c r="R22" s="57">
        <f t="shared" si="2"/>
        <v>838</v>
      </c>
      <c r="S22" s="27" t="str">
        <f t="shared" si="3"/>
        <v>VYHOVUJE</v>
      </c>
      <c r="U22" s="5"/>
    </row>
    <row r="23" spans="1:21" ht="49.9" customHeight="1" thickBot="1">
      <c r="A23" s="70"/>
      <c r="B23" s="117">
        <v>18</v>
      </c>
      <c r="C23" s="118" t="s">
        <v>58</v>
      </c>
      <c r="D23" s="119">
        <v>1</v>
      </c>
      <c r="E23" s="120" t="s">
        <v>19</v>
      </c>
      <c r="F23" s="120" t="s">
        <v>65</v>
      </c>
      <c r="G23" s="64" t="s">
        <v>91</v>
      </c>
      <c r="H23" s="129"/>
      <c r="I23" s="126"/>
      <c r="J23" s="129"/>
      <c r="K23" s="146"/>
      <c r="L23" s="146"/>
      <c r="M23" s="28">
        <f t="shared" si="0"/>
        <v>2084</v>
      </c>
      <c r="N23" s="28">
        <f t="shared" si="1"/>
        <v>2090</v>
      </c>
      <c r="O23" s="65">
        <v>2084</v>
      </c>
      <c r="P23" s="65">
        <v>2090</v>
      </c>
      <c r="Q23" s="66">
        <v>838</v>
      </c>
      <c r="R23" s="67">
        <f t="shared" si="2"/>
        <v>838</v>
      </c>
      <c r="S23" s="28" t="str">
        <f t="shared" si="3"/>
        <v>VYHOVUJE</v>
      </c>
      <c r="U23" s="5"/>
    </row>
    <row r="24" spans="1:20" ht="13.5" customHeight="1" thickBot="1" thickTop="1">
      <c r="A24" s="8"/>
      <c r="B24" s="8"/>
      <c r="C24" s="73"/>
      <c r="D24" s="8"/>
      <c r="E24" s="8"/>
      <c r="F24" s="7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1" ht="60.75" customHeight="1" thickBot="1" thickTop="1">
      <c r="A25" s="9"/>
      <c r="B25" s="145" t="s">
        <v>6</v>
      </c>
      <c r="C25" s="145"/>
      <c r="D25" s="145"/>
      <c r="E25" s="145"/>
      <c r="F25" s="145"/>
      <c r="G25" s="145"/>
      <c r="H25" s="10"/>
      <c r="I25" s="10"/>
      <c r="J25" s="10"/>
      <c r="K25" s="11"/>
      <c r="L25" s="11"/>
      <c r="M25" s="11"/>
      <c r="N25" s="12"/>
      <c r="O25" s="13" t="s">
        <v>7</v>
      </c>
      <c r="P25" s="6" t="s">
        <v>8</v>
      </c>
      <c r="Q25" s="135" t="s">
        <v>9</v>
      </c>
      <c r="R25" s="136"/>
      <c r="S25" s="137"/>
      <c r="U25" s="5"/>
    </row>
    <row r="26" spans="1:19" ht="33" customHeight="1" thickBot="1" thickTop="1">
      <c r="A26" s="9"/>
      <c r="B26" s="138" t="s">
        <v>5</v>
      </c>
      <c r="C26" s="138"/>
      <c r="D26" s="138"/>
      <c r="E26" s="138"/>
      <c r="F26" s="138"/>
      <c r="G26" s="138"/>
      <c r="H26" s="14"/>
      <c r="K26" s="15"/>
      <c r="L26" s="15"/>
      <c r="M26" s="15"/>
      <c r="N26" s="16"/>
      <c r="O26" s="17">
        <f>SUM(M6:M23)</f>
        <v>23198</v>
      </c>
      <c r="P26" s="18">
        <f>SUM(N6:N23)</f>
        <v>45820</v>
      </c>
      <c r="Q26" s="139">
        <f>SUM(R6:R23)</f>
        <v>35034</v>
      </c>
      <c r="R26" s="140"/>
      <c r="S26" s="141"/>
    </row>
    <row r="27" spans="1:20" ht="39.75" customHeight="1" thickTop="1">
      <c r="A27" s="9"/>
      <c r="I27" s="20"/>
      <c r="J27" s="20"/>
      <c r="K27" s="21"/>
      <c r="L27" s="21"/>
      <c r="M27" s="21"/>
      <c r="N27" s="22"/>
      <c r="O27" s="22"/>
      <c r="P27" s="22"/>
      <c r="Q27" s="19"/>
      <c r="R27" s="19"/>
      <c r="S27" s="19"/>
      <c r="T27" s="19"/>
    </row>
    <row r="28" spans="1:20" ht="19.9" customHeight="1">
      <c r="A28" s="9"/>
      <c r="K28" s="21"/>
      <c r="L28" s="21"/>
      <c r="M28" s="21"/>
      <c r="N28" s="22"/>
      <c r="O28" s="22"/>
      <c r="P28" s="23"/>
      <c r="Q28" s="23"/>
      <c r="R28" s="23"/>
      <c r="S28" s="19"/>
      <c r="T28" s="19"/>
    </row>
    <row r="29" spans="1:20" ht="71.25" customHeight="1">
      <c r="A29" s="9"/>
      <c r="K29" s="21"/>
      <c r="L29" s="21"/>
      <c r="M29" s="21"/>
      <c r="N29" s="22"/>
      <c r="O29" s="22"/>
      <c r="P29" s="23"/>
      <c r="Q29" s="23"/>
      <c r="R29" s="23"/>
      <c r="S29" s="19"/>
      <c r="T29" s="19"/>
    </row>
    <row r="30" spans="1:20" ht="36" customHeight="1">
      <c r="A30" s="9"/>
      <c r="K30" s="24"/>
      <c r="L30" s="24"/>
      <c r="M30" s="24"/>
      <c r="N30" s="24"/>
      <c r="O30" s="24"/>
      <c r="P30" s="22"/>
      <c r="Q30" s="19"/>
      <c r="R30" s="19"/>
      <c r="S30" s="19"/>
      <c r="T30" s="19"/>
    </row>
    <row r="31" spans="1:20" ht="14.25" customHeight="1">
      <c r="A31" s="9"/>
      <c r="B31" s="19"/>
      <c r="C31" s="75"/>
      <c r="D31" s="25"/>
      <c r="E31" s="26"/>
      <c r="F31" s="75"/>
      <c r="G31" s="22"/>
      <c r="H31" s="22"/>
      <c r="I31" s="22"/>
      <c r="J31" s="19"/>
      <c r="K31" s="19"/>
      <c r="L31" s="19"/>
      <c r="M31" s="22"/>
      <c r="N31" s="22"/>
      <c r="O31" s="22"/>
      <c r="P31" s="22"/>
      <c r="Q31" s="19"/>
      <c r="R31" s="19"/>
      <c r="S31" s="19"/>
      <c r="T31" s="19"/>
    </row>
    <row r="32" spans="1:20" ht="14.25" customHeight="1">
      <c r="A32" s="9"/>
      <c r="B32" s="19"/>
      <c r="C32" s="75"/>
      <c r="D32" s="25"/>
      <c r="E32" s="26"/>
      <c r="F32" s="75"/>
      <c r="G32" s="22"/>
      <c r="H32" s="22"/>
      <c r="I32" s="22"/>
      <c r="J32" s="19"/>
      <c r="K32" s="19"/>
      <c r="L32" s="19"/>
      <c r="M32" s="22"/>
      <c r="N32" s="22"/>
      <c r="O32" s="22"/>
      <c r="P32" s="22"/>
      <c r="Q32" s="19"/>
      <c r="R32" s="19"/>
      <c r="S32" s="19"/>
      <c r="T32" s="19"/>
    </row>
    <row r="33" spans="1:20" ht="14.25" customHeight="1">
      <c r="A33" s="9"/>
      <c r="B33" s="19"/>
      <c r="C33" s="75"/>
      <c r="D33" s="25"/>
      <c r="E33" s="26"/>
      <c r="F33" s="75"/>
      <c r="G33" s="22"/>
      <c r="H33" s="22"/>
      <c r="I33" s="22"/>
      <c r="J33" s="19"/>
      <c r="K33" s="19"/>
      <c r="L33" s="19"/>
      <c r="M33" s="22"/>
      <c r="N33" s="22"/>
      <c r="O33" s="22"/>
      <c r="P33" s="22"/>
      <c r="Q33" s="19"/>
      <c r="R33" s="19"/>
      <c r="S33" s="19"/>
      <c r="T33" s="19"/>
    </row>
    <row r="34" spans="1:20" ht="14.25" customHeight="1">
      <c r="A34" s="9"/>
      <c r="B34" s="19"/>
      <c r="C34" s="75"/>
      <c r="D34" s="25"/>
      <c r="E34" s="26"/>
      <c r="F34" s="75"/>
      <c r="G34" s="22"/>
      <c r="H34" s="22"/>
      <c r="I34" s="22"/>
      <c r="J34" s="19"/>
      <c r="K34" s="19"/>
      <c r="L34" s="19"/>
      <c r="M34" s="22"/>
      <c r="N34" s="22"/>
      <c r="O34" s="22"/>
      <c r="P34" s="22"/>
      <c r="Q34" s="19"/>
      <c r="R34" s="19"/>
      <c r="S34" s="19"/>
      <c r="T34" s="19"/>
    </row>
    <row r="35" spans="3:15" ht="15">
      <c r="C35" s="76"/>
      <c r="D35"/>
      <c r="E35"/>
      <c r="F35" s="76"/>
      <c r="G35"/>
      <c r="H35"/>
      <c r="I35"/>
      <c r="L35"/>
      <c r="M35"/>
      <c r="N35"/>
      <c r="O35"/>
    </row>
    <row r="36" spans="3:15" ht="15">
      <c r="C36" s="76"/>
      <c r="D36"/>
      <c r="E36"/>
      <c r="F36" s="76"/>
      <c r="G36"/>
      <c r="H36"/>
      <c r="I36"/>
      <c r="L36"/>
      <c r="M36"/>
      <c r="N36"/>
      <c r="O36"/>
    </row>
    <row r="37" spans="3:15" ht="15">
      <c r="C37" s="76"/>
      <c r="D37"/>
      <c r="E37"/>
      <c r="F37" s="76"/>
      <c r="G37"/>
      <c r="H37"/>
      <c r="I37"/>
      <c r="L37"/>
      <c r="M37"/>
      <c r="N37"/>
      <c r="O37"/>
    </row>
  </sheetData>
  <mergeCells count="26">
    <mergeCell ref="Q25:S25"/>
    <mergeCell ref="B26:G26"/>
    <mergeCell ref="Q26:S26"/>
    <mergeCell ref="Q2:S2"/>
    <mergeCell ref="B1:C1"/>
    <mergeCell ref="B25:G25"/>
    <mergeCell ref="I8:I14"/>
    <mergeCell ref="J8:J14"/>
    <mergeCell ref="H6:H7"/>
    <mergeCell ref="H8:H14"/>
    <mergeCell ref="H16:H19"/>
    <mergeCell ref="H20:H23"/>
    <mergeCell ref="K20:K23"/>
    <mergeCell ref="L20:L23"/>
    <mergeCell ref="K6:K7"/>
    <mergeCell ref="L6:L7"/>
    <mergeCell ref="L8:L14"/>
    <mergeCell ref="K16:K19"/>
    <mergeCell ref="L16:L19"/>
    <mergeCell ref="I16:I19"/>
    <mergeCell ref="J16:J19"/>
    <mergeCell ref="I20:I23"/>
    <mergeCell ref="J20:J23"/>
    <mergeCell ref="I6:I7"/>
    <mergeCell ref="J6:J7"/>
    <mergeCell ref="K8:K14"/>
  </mergeCells>
  <conditionalFormatting sqref="B6:B23 D6:D7 D15:D19">
    <cfRule type="containsBlanks" priority="22" dxfId="0">
      <formula>LEN(TRIM(B6))=0</formula>
    </cfRule>
  </conditionalFormatting>
  <conditionalFormatting sqref="G20:G23">
    <cfRule type="containsBlanks" priority="20" dxfId="3">
      <formula>LEN(TRIM(G20))=0</formula>
    </cfRule>
    <cfRule type="notContainsBlanks" priority="21" dxfId="2">
      <formula>LEN(TRIM(G20))&gt;0</formula>
    </cfRule>
  </conditionalFormatting>
  <conditionalFormatting sqref="B6:B23">
    <cfRule type="cellIs" priority="17" dxfId="10" operator="greaterThanOrEqual">
      <formula>1</formula>
    </cfRule>
  </conditionalFormatting>
  <conditionalFormatting sqref="Q6:Q8 Q10:Q11 Q13:Q14 Q16:Q17 Q19:Q20 Q22:Q23">
    <cfRule type="notContainsBlanks" priority="15" dxfId="5">
      <formula>LEN(TRIM(Q6))&gt;0</formula>
    </cfRule>
    <cfRule type="containsBlanks" priority="16" dxfId="4">
      <formula>LEN(TRIM(Q6))=0</formula>
    </cfRule>
  </conditionalFormatting>
  <conditionalFormatting sqref="S6:S23">
    <cfRule type="cellIs" priority="13" dxfId="7" operator="equal">
      <formula>"NEVYHOVUJE"</formula>
    </cfRule>
    <cfRule type="cellIs" priority="14" dxfId="6" operator="equal">
      <formula>"VYHOVUJE"</formula>
    </cfRule>
  </conditionalFormatting>
  <conditionalFormatting sqref="Q9 Q12 Q15 Q18 Q21">
    <cfRule type="notContainsBlanks" priority="11" dxfId="5">
      <formula>LEN(TRIM(Q9))&gt;0</formula>
    </cfRule>
    <cfRule type="containsBlanks" priority="12" dxfId="4">
      <formula>LEN(TRIM(Q9))=0</formula>
    </cfRule>
  </conditionalFormatting>
  <conditionalFormatting sqref="B3">
    <cfRule type="containsBlanks" priority="3" dxfId="3">
      <formula>LEN(TRIM(B3))=0</formula>
    </cfRule>
    <cfRule type="notContainsBlanks" priority="4" dxfId="2">
      <formula>LEN(TRIM(B3))&gt;0</formula>
    </cfRule>
  </conditionalFormatting>
  <conditionalFormatting sqref="D8:D14">
    <cfRule type="containsBlanks" priority="2" dxfId="0">
      <formula>LEN(TRIM(D8))=0</formula>
    </cfRule>
  </conditionalFormatting>
  <conditionalFormatting sqref="D20:D23">
    <cfRule type="containsBlanks" priority="1" dxfId="0">
      <formula>LEN(TRIM(D20))=0</formula>
    </cfRule>
  </conditionalFormatting>
  <dataValidations count="2">
    <dataValidation type="list" showInputMessage="1" showErrorMessage="1" sqref="I20 I15:I16 I6 I8">
      <formula1>"ANO,NE"</formula1>
    </dataValidation>
    <dataValidation type="list" showInputMessage="1" showErrorMessage="1" sqref="E6:E23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IiHKaWIfokBJmSWndayZ19WK4z4=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SZcYnORJVg1GYGDFtJ3DxUc/ehI=</DigestValue>
    </Reference>
  </SignedInfo>
  <SignatureValue>gIOTUHvT+5GUqK7nJ96BfYF2t9v2xLuA8L8X4MNUJDj54GTKRwHiMrqmiM1q0cbtOU5CohTJUcqI
nAbmSij7XF36dYALxXF89Xn6Xk9c5nj9yOV3VkeTvvTtqXtiNpWAxyG07EXZosDv6abCkLDh2D7i
UN+4sQLGPS3gRv9HiFqC6YkrJ86I/rzFbvq5g2Rz2o9uI2Jv06+Yp1UG9g/+ERO3XPLXy9ogl4Ng
5TPSLxqax7sQr6RHVnV+ptj4lKw6TvP9sWq4j3ufOlnQSZ5N7DOjdYxRN0khGkGNKYQ/Dw9X/SlP
HTRpqu5hQfA9yFDjL5zt9yv5q5gPRxFAndc4Jw==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iK02x2t9ojjffX0SZ7usk9ImUgQ=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M9/7OVyEiB/KG84zLXOOxuk3gzo=</DigestValue>
      </Reference>
      <Reference URI="/xl/styles.xml?ContentType=application/vnd.openxmlformats-officedocument.spreadsheetml.styles+xml">
        <DigestMethod Algorithm="http://www.w3.org/2000/09/xmldsig#sha1"/>
        <DigestValue>nQP4jmPkzjzADumXNmfkmlqRlJw=</DigestValue>
      </Reference>
      <Reference URI="/xl/worksheets/sheet1.xml?ContentType=application/vnd.openxmlformats-officedocument.spreadsheetml.worksheet+xml">
        <DigestMethod Algorithm="http://www.w3.org/2000/09/xmldsig#sha1"/>
        <DigestValue>ujeUfb39FRWiCJLLxTH7jU86yBA=</DigestValue>
      </Reference>
      <Reference URI="/xl/sharedStrings.xml?ContentType=application/vnd.openxmlformats-officedocument.spreadsheetml.sharedStrings+xml">
        <DigestMethod Algorithm="http://www.w3.org/2000/09/xmldsig#sha1"/>
        <DigestValue>jVzso1eE1UjcAZPzf9n55ypGl/U=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g3bsc2ApY5K5WSg/dfZK4SlyU98=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2015-07-29T13:16:55Z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2015-07-29T13:16:55Z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51Ch+X3IvJfX+UIz+4RWY/BT1MM=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jrjOTN8Z/gGrB96xZ4wi0wTPtaA=</DigestValue>
    </Reference>
  </SignedInfo>
  <SignatureValue>vmilh57DBqBU9c4OHDhDcfZ8VpjkpjDpuI24GsRrhDUJReFX6ZCeElWeOM+F10cVYPG2fZ4LwNY3
bvUHGgIoTqyFXFYhxUiLJ9A8Ugxm6eN8q1yz5R5gHQVXA7pyNTu7mKxiLF+SNLoGZCP8bNQecyk2
pTvmVUsQ0dau8qN/QMvrsqvgsMLKkqsvBPwMo1uZgTVioOTx5lLJEn5OTYFyXiZ5ooBAOgXX7p1I
MuaI0fgM0SVo9xWz8mApLi8Tty72ddQNL/0PSbFxkUJtQjjp1DwXWvEtckBbAreBA0juSOYvAhtI
j7thlCyvjvg3RgQRLFq3iop6PhQsizW/duTQCg==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iK02x2t9ojjffX0SZ7usk9ImUgQ=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M9/7OVyEiB/KG84zLXOOxuk3gzo=</DigestValue>
      </Reference>
      <Reference URI="/xl/styles.xml?ContentType=application/vnd.openxmlformats-officedocument.spreadsheetml.styles+xml">
        <DigestMethod Algorithm="http://www.w3.org/2000/09/xmldsig#sha1"/>
        <DigestValue>nQP4jmPkzjzADumXNmfkmlqRlJw=</DigestValue>
      </Reference>
      <Reference URI="/xl/worksheets/sheet1.xml?ContentType=application/vnd.openxmlformats-officedocument.spreadsheetml.worksheet+xml">
        <DigestMethod Algorithm="http://www.w3.org/2000/09/xmldsig#sha1"/>
        <DigestValue>ujeUfb39FRWiCJLLxTH7jU86yBA=</DigestValue>
      </Reference>
      <Reference URI="/xl/sharedStrings.xml?ContentType=application/vnd.openxmlformats-officedocument.spreadsheetml.sharedStrings+xml">
        <DigestMethod Algorithm="http://www.w3.org/2000/09/xmldsig#sha1"/>
        <DigestValue>jVzso1eE1UjcAZPzf9n55ypGl/U=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g3bsc2ApY5K5WSg/dfZK4SlyU98=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2015-08-10T13:17:47Z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2015-08-10T13:17:47Z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2015-07-07T10:06:08Z</cp:lastPrinted>
  <dcterms:created xsi:type="dcterms:W3CDTF">2014-03-05T12:43:32Z</dcterms:created>
  <dcterms:modified xsi:type="dcterms:W3CDTF">2015-07-29T13:16:55Z</dcterms:modified>
  <cp:category/>
  <cp:version/>
  <cp:contentType/>
  <cp:contentStatus/>
</cp:coreProperties>
</file>