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0" windowWidth="14400" windowHeight="3795" tabRatio="939" activeTab="0"/>
  </bookViews>
  <sheets>
    <sheet name="Tonery" sheetId="22" r:id="rId1"/>
  </sheets>
  <definedNames>
    <definedName name="_xlnm.Print_Area" localSheetId="0">'Tonery'!$A$1:$Q$50</definedName>
  </definedNames>
  <calcPr calcId="145621"/>
</workbook>
</file>

<file path=xl/sharedStrings.xml><?xml version="1.0" encoding="utf-8"?>
<sst xmlns="http://schemas.openxmlformats.org/spreadsheetml/2006/main" count="239" uniqueCount="130">
  <si>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</si>
  <si>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</si>
  <si>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</si>
  <si>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</si>
  <si>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</si>
  <si>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</si>
  <si>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</si>
  <si>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</si>
  <si>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</si>
  <si>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</si>
  <si>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</si>
  <si>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</si>
  <si>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</si>
  <si>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</si>
  <si>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</si>
  <si>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</si>
  <si>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 xml:space="preserve">Černý toner </t>
  </si>
  <si>
    <t>ks</t>
  </si>
  <si>
    <t>Źlutý toner</t>
  </si>
  <si>
    <t>Purpurový toner</t>
  </si>
  <si>
    <t xml:space="preserve">Modrý toner </t>
  </si>
  <si>
    <t>Modrý (azurový)</t>
  </si>
  <si>
    <t>Fialový toner</t>
  </si>
  <si>
    <t>FEK - p. Řeřicha (737 488 958)</t>
  </si>
  <si>
    <t>Fakulta elektrotechnická ZČU, Univerzitní 26, Plzeň</t>
  </si>
  <si>
    <t>1.</t>
  </si>
  <si>
    <t>Toner pro tiskárnu Triumph Adler DCC 6525</t>
  </si>
  <si>
    <t>2.</t>
  </si>
  <si>
    <t>Originální toner Triumph Adler 652511115, barva černá (black), výtěžnost 12000 stran.</t>
  </si>
  <si>
    <t>Originální toner Triumph Adler 652511111, barva azurová (cyan), výtěžnost 6000 stran.</t>
  </si>
  <si>
    <t>Originální toner Triumph Adler 652511114, barva purpurová (magenta), výtěžnost 6000 stran.</t>
  </si>
  <si>
    <t>Originální toner Triumph Adler 652511116, barva žlutá (yellow), výtěžnost 6000 stran.</t>
  </si>
  <si>
    <t>PS - NVZ pí Růžičková, Tel: 377631311</t>
  </si>
  <si>
    <t xml:space="preserve">Univerzitní 22, Plzeň, </t>
  </si>
  <si>
    <t>3.</t>
  </si>
  <si>
    <t>Toner pro Triumph-Adler DCC 2935</t>
  </si>
  <si>
    <t>Originální toner Triumph Adler 653010115, barva černá (black), výtěžnost 25000 stran.</t>
  </si>
  <si>
    <t>Originální toner Triumph Adler 653010116, barva žlutá (yellow), výtěžnost 15000 stran.</t>
  </si>
  <si>
    <t>Originální toner Triumph Adler 653010111, barva azurová (cyan), výtěžnost 15000 stran.</t>
  </si>
  <si>
    <t>Originální toner Triumph Adler 653010114, barva purpurová (magenta), výtěžnost 15000 stran.</t>
  </si>
  <si>
    <t>Univerzitní 18, UB 111</t>
  </si>
  <si>
    <t>4.</t>
  </si>
  <si>
    <t>Toner OKI MB 451</t>
  </si>
  <si>
    <t>Originální toner OKI 44992402, barva černá (black), výtěžnost 2500 stran.</t>
  </si>
  <si>
    <t>Černý toner OKI 44469803, určený pro laserovou tiskárnu OKI MC562 orig.</t>
  </si>
  <si>
    <t>Žlutý toner OKI 44469704 , určený pro laserovou tiskárnu OKI MC562 orig.</t>
  </si>
  <si>
    <t>Purpurový toner OKI 44469705, určený pro laserovou tiskárnu OKI MC562 orig.</t>
  </si>
  <si>
    <t>Modrý toner OKI 44469706, určený pro laserovou tiskárnu OKI MC562 orig.</t>
  </si>
  <si>
    <t>Značkový černý (black) toner pro digitální multifunkční systém Triumph-Adler  DCC 2930/2935 orig.</t>
  </si>
  <si>
    <t>Značkový azurový (cyan) toner pro digitální multifunkční systém Triumph-Adler  DCC 2930/2935 orig.</t>
  </si>
  <si>
    <t>Značkový fialový (magenta) toner pro digitální multifunkční systém Triumph-Adler  DCC 2930/2935 orig.</t>
  </si>
  <si>
    <t>Značkový žlutý (yellow) toner pro digitální multifunkční systém Triumph-Adler  DCC 2930/2935 orig.</t>
  </si>
  <si>
    <t>IA - pí Rázková Tel: 37763 1090</t>
  </si>
  <si>
    <t>Univerzitní 8, Plzeň</t>
  </si>
  <si>
    <t>UK - BOR p.Martínek Tel: 37763 7755</t>
  </si>
  <si>
    <t>5.</t>
  </si>
  <si>
    <t>toner Utax CD C1725, C1730, TA DC C2725</t>
  </si>
  <si>
    <t xml:space="preserve">EO - pí Vlková , tel: 
37763 1146
</t>
  </si>
  <si>
    <t>Originální toner Triumph Adler 652510116, barva žlutá (yellow), výtěžnost 12000 stran.</t>
  </si>
  <si>
    <t>Toner OKI MC562W</t>
  </si>
  <si>
    <t>Válec, tiskárna OKI MC562W,</t>
  </si>
  <si>
    <t>6.</t>
  </si>
  <si>
    <t>VCTT - pí Krotáková tel: 37763 8051</t>
  </si>
  <si>
    <t>Originální toner OKI 44973508, barva černá (black), výtěžnost 7000 stran.</t>
  </si>
  <si>
    <t>Originální toner OKI 44469722, barva žlutá (yellow), výtěžnost 5000 stran.</t>
  </si>
  <si>
    <t>Originální toner OKI 44469724, barva azurová (cyan), výtěžnost 5000 stran.</t>
  </si>
  <si>
    <t>Originální toner OKI 44469723, barva purpurová (magenta), výtěžnost 5000 stran.</t>
  </si>
  <si>
    <t>OKI 44968301, válcová jednotka, výtěžnost 30000 stran</t>
  </si>
  <si>
    <t>toner do kopírky XEROX 5225</t>
  </si>
  <si>
    <t>Orig.toner Xerox, pro 5225, 5230 , 30.000 str</t>
  </si>
  <si>
    <t>KNJ - pí Chavíková, tel:
37763 6142</t>
  </si>
  <si>
    <t>Chodské nám.1, Plzeň</t>
  </si>
  <si>
    <t>Originální cartridge Lexmark 1,  barva tříbarevná (color), výtěžnost 125 stran.</t>
  </si>
  <si>
    <t>Náplně do tiskárny  Lexmark  X2350</t>
  </si>
  <si>
    <t>7.</t>
  </si>
  <si>
    <t>toner do tiskárny OKI 352 - černý</t>
  </si>
  <si>
    <t>toner do tiskárny OKI 352 - modrý</t>
  </si>
  <si>
    <t>toner do tiskárny OKI 352 - purpurový</t>
  </si>
  <si>
    <t>toner do tiskárny OKI 730 - černý</t>
  </si>
  <si>
    <t>Originální toner OKI 44469803, barva černá (black), výtěžnost 3500 stran.</t>
  </si>
  <si>
    <t xml:space="preserve">PC - OTT pí Vavřinová,tel: 37763 
1088
</t>
  </si>
  <si>
    <t>Originální toner OKI 44469706, barva azurová (cyan), výtěžnost 2000 stran.</t>
  </si>
  <si>
    <t>Originální toner OKI 44469705, barva purpurová (magenta), výtěžnost 2000 stran.</t>
  </si>
  <si>
    <t>8.</t>
  </si>
  <si>
    <t>KNJ - pí Kupková,Chavíková tel.37763 6142</t>
  </si>
  <si>
    <t>KBI - pí Nocarová tel:37763 5353</t>
  </si>
  <si>
    <t>Sedláčkova 15, Plzeň, SP 118</t>
  </si>
  <si>
    <t>Originální tonerová kazeta OKI pro tiskárny B730 - černá.Kapacita 25.000 stran</t>
  </si>
  <si>
    <t>ANO</t>
  </si>
  <si>
    <t>TOVVaV II. (číslo: CZ.1.05/3.1.00/14.0297)</t>
  </si>
  <si>
    <t xml:space="preserve">Orig.toner Utax  CD1325/CD1330 black </t>
  </si>
  <si>
    <t>toner Utax CD 1325/CD1330</t>
  </si>
  <si>
    <t>9.</t>
  </si>
  <si>
    <t>10.</t>
  </si>
  <si>
    <t>Originální toner Utax  pro tiskárny Utax CD-1018. Výtěžnost až 6.000 stran</t>
  </si>
  <si>
    <t>DFF - pí Šusová,tel: 37763 5005</t>
  </si>
  <si>
    <t>Sedláčkova 38,Plzeň</t>
  </si>
  <si>
    <t>Originální toner Canon C-EXV7, barva černá (black), výtěžnost 300g.</t>
  </si>
  <si>
    <t>Originální toner Utax CD 1128, barva černá (black), výtěžnost 7200 stran.</t>
  </si>
  <si>
    <t>toner pro UTAX  CD 1018</t>
  </si>
  <si>
    <t>toner Canon iR 1210</t>
  </si>
  <si>
    <t>toner pro UTAX CD 1128</t>
  </si>
  <si>
    <t>tone pro OKI B401dn</t>
  </si>
  <si>
    <t>Originální toner OKI 42127408, TYP C6, barva černá (black), výtěžnost 5000 stran.</t>
  </si>
  <si>
    <t>Originální toner OKI 42127407, TYP C6, barva azurová (cyan), výtěžnost 5000 stran.</t>
  </si>
  <si>
    <t>toner OKI C5200 black</t>
  </si>
  <si>
    <t>toner OKI C5200 cyan</t>
  </si>
  <si>
    <t>toner OKI C5200 magenta</t>
  </si>
  <si>
    <t>toner OKI C5200 yellow</t>
  </si>
  <si>
    <t>Originální toner OKI 42127406, TYP C6, barva purpurová (magenta), výtěžnost 5000 stran.</t>
  </si>
  <si>
    <t>Originální toner OKI 42127405, TYP C6, barva žlutá (yellow), výtěžnost 5000 stran.</t>
  </si>
  <si>
    <t>Originální toner Canon C-EXV5, 6836A002, barva černá (black), výtěžnost 2 x 440g.</t>
  </si>
  <si>
    <t>toner Canon iR 1600</t>
  </si>
  <si>
    <t>Originální toner Dell 2350, barva černá (black), výtěžnost 6000 stran.</t>
  </si>
  <si>
    <t>toner Canon iR 1530</t>
  </si>
  <si>
    <t>toner Dell 2350</t>
  </si>
  <si>
    <t>11.</t>
  </si>
  <si>
    <t>samostatná faktura</t>
  </si>
  <si>
    <t>Priloha_1_KS_technicka_specifikace_T-016-2015</t>
  </si>
  <si>
    <t>Tonery - 016 - 2015</t>
  </si>
  <si>
    <t xml:space="preserve">Název </t>
  </si>
  <si>
    <t xml:space="preserve">Kontaktní osoba 
k převzetí zboží </t>
  </si>
  <si>
    <t>Místo dodání</t>
  </si>
  <si>
    <t xml:space="preserve">Fakturace </t>
  </si>
  <si>
    <t xml:space="preserve">Popis </t>
  </si>
  <si>
    <t xml:space="preserve">Měrná jednotka [MJ] </t>
  </si>
  <si>
    <t>Originální cartridge Lexmark 1,  barva tříbarevná (color), výtěžnost 125 stran. 18CX781E</t>
  </si>
  <si>
    <t>Orig.toner Xerox, pro 5225, 5230 , 30.000 str 106R01305</t>
  </si>
  <si>
    <t>Originální tonerová kazeta OKI pro tiskárny B730 - 01279201černá.Kapacita 25.000 stran</t>
  </si>
  <si>
    <t>Originální toner Dell 2350, barva černá (black), 593-10335, výtěžnost 6000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</si>
</sst>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 style="medium"/>
      <top style="thick"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n"/>
      <bottom style="thick"/>
    </border>
    <border>
      <left style="thick"/>
      <right style="medium"/>
      <top/>
      <bottom style="thick"/>
    </border>
    <border>
      <left style="thick"/>
      <right/>
      <top/>
      <bottom style="thin"/>
    </border>
    <border>
      <left style="thick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2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49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6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6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6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6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6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6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 locked="0"/>
    </xf>
    <xf numFmtId="164" fontId="0" fillId="6" borderId="10" xfId="0" applyNumberFormat="1" applyFill="1" applyBorder="1" applyAlignment="1" applyProtection="1">
      <alignment horizontal="right" vertical="center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12" xfId="0" applyNumberFormat="1" applyFill="1" applyBorder="1" applyAlignment="1" applyProtection="1">
      <alignment horizontal="right" vertical="center" wrapText="1" indent="1"/>
      <protection/>
    </xf>
    <xf numFmtId="0" fontId="0" fillId="6" borderId="13" xfId="0" applyNumberFormat="1" applyFont="1" applyFill="1" applyBorder="1" applyAlignment="1" applyProtection="1">
      <alignment horizontal="left"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49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vertical="center" wrapText="1"/>
      <protection/>
    </xf>
    <xf numFmtId="0" fontId="0" fillId="6" borderId="4" xfId="0" applyFill="1" applyBorder="1" applyAlignment="1" applyProtection="1">
      <alignment horizontal="center" vertical="center" wrapText="1"/>
      <protection/>
    </xf>
    <xf numFmtId="3" fontId="0" fillId="4" borderId="14" xfId="0" applyNumberFormat="1" applyFill="1" applyBorder="1" applyAlignment="1" applyProtection="1">
      <alignment horizontal="right" vertical="center" wrapText="1" indent="1"/>
      <protection/>
    </xf>
    <xf numFmtId="0" fontId="0" fillId="6" borderId="15" xfId="0" applyNumberFormat="1" applyFont="1" applyFill="1" applyBorder="1" applyAlignment="1" applyProtection="1">
      <alignment horizontal="left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49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vertical="center" wrapText="1"/>
      <protection/>
    </xf>
    <xf numFmtId="0" fontId="0" fillId="6" borderId="5" xfId="0" applyFill="1" applyBorder="1" applyAlignment="1" applyProtection="1">
      <alignment horizontal="center" vertical="center" wrapText="1"/>
      <protection/>
    </xf>
    <xf numFmtId="3" fontId="0" fillId="4" borderId="16" xfId="0" applyNumberFormat="1" applyFill="1" applyBorder="1" applyAlignment="1" applyProtection="1">
      <alignment horizontal="right" vertical="center" wrapText="1" indent="1"/>
      <protection/>
    </xf>
    <xf numFmtId="0" fontId="0" fillId="6" borderId="17" xfId="0" applyNumberFormat="1" applyFont="1" applyFill="1" applyBorder="1" applyAlignment="1" applyProtection="1">
      <alignment horizontal="left" vertical="center" wrapText="1"/>
      <protection/>
    </xf>
    <xf numFmtId="3" fontId="0" fillId="6" borderId="7" xfId="0" applyNumberFormat="1" applyFill="1" applyBorder="1" applyAlignment="1" applyProtection="1">
      <alignment horizontal="center" vertical="center" wrapText="1"/>
      <protection/>
    </xf>
    <xf numFmtId="49" fontId="0" fillId="6" borderId="7" xfId="0" applyNumberForma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 applyProtection="1">
      <alignment vertical="center" wrapText="1"/>
      <protection/>
    </xf>
    <xf numFmtId="0" fontId="0" fillId="6" borderId="7" xfId="0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right" vertical="center" wrapText="1" indent="1"/>
      <protection/>
    </xf>
    <xf numFmtId="3" fontId="0" fillId="6" borderId="4" xfId="0" applyNumberFormat="1" applyFill="1" applyBorder="1" applyAlignment="1" applyProtection="1">
      <alignment horizontal="right" vertical="center" wrapText="1" indent="2"/>
      <protection/>
    </xf>
    <xf numFmtId="0" fontId="0" fillId="6" borderId="4" xfId="0" applyNumberFormat="1" applyFont="1" applyFill="1" applyBorder="1" applyAlignment="1" applyProtection="1">
      <alignment horizontal="left" vertical="center" wrapText="1"/>
      <protection/>
    </xf>
    <xf numFmtId="3" fontId="0" fillId="4" borderId="15" xfId="0" applyNumberFormat="1" applyFill="1" applyBorder="1" applyAlignment="1" applyProtection="1">
      <alignment horizontal="right" vertical="center" wrapText="1" indent="1"/>
      <protection/>
    </xf>
    <xf numFmtId="3" fontId="0" fillId="6" borderId="5" xfId="0" applyNumberFormat="1" applyFill="1" applyBorder="1" applyAlignment="1" applyProtection="1">
      <alignment horizontal="right" vertical="center" wrapText="1" indent="2"/>
      <protection/>
    </xf>
    <xf numFmtId="0" fontId="0" fillId="6" borderId="5" xfId="0" applyNumberFormat="1" applyFont="1" applyFill="1" applyBorder="1" applyAlignment="1" applyProtection="1">
      <alignment horizontal="left" vertical="center" wrapText="1"/>
      <protection/>
    </xf>
    <xf numFmtId="3" fontId="0" fillId="4" borderId="18" xfId="0" applyNumberFormat="1" applyFill="1" applyBorder="1" applyAlignment="1" applyProtection="1">
      <alignment horizontal="right" vertical="center" wrapText="1" indent="1"/>
      <protection/>
    </xf>
    <xf numFmtId="0" fontId="0" fillId="6" borderId="6" xfId="0" applyNumberFormat="1" applyFont="1" applyFill="1" applyBorder="1" applyAlignment="1" applyProtection="1">
      <alignment vertical="center" wrapText="1"/>
      <protection/>
    </xf>
    <xf numFmtId="3" fontId="0" fillId="6" borderId="6" xfId="0" applyNumberFormat="1" applyFill="1" applyBorder="1" applyAlignment="1" applyProtection="1">
      <alignment horizontal="right" vertical="center" wrapText="1" indent="2"/>
      <protection/>
    </xf>
    <xf numFmtId="49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ont="1" applyFill="1" applyBorder="1" applyAlignment="1" applyProtection="1">
      <alignment horizontal="left" vertical="center" wrapText="1"/>
      <protection/>
    </xf>
    <xf numFmtId="0" fontId="0" fillId="6" borderId="6" xfId="0" applyFill="1" applyBorder="1" applyAlignment="1" applyProtection="1">
      <alignment horizontal="center" vertical="center" wrapText="1"/>
      <protection/>
    </xf>
    <xf numFmtId="0" fontId="15" fillId="6" borderId="4" xfId="0" applyNumberFormat="1" applyFont="1" applyFill="1" applyBorder="1" applyAlignment="1" applyProtection="1">
      <alignment wrapText="1"/>
      <protection/>
    </xf>
    <xf numFmtId="0" fontId="15" fillId="6" borderId="5" xfId="0" applyNumberFormat="1" applyFont="1" applyFill="1" applyBorder="1" applyAlignment="1" applyProtection="1">
      <alignment wrapText="1"/>
      <protection/>
    </xf>
    <xf numFmtId="3" fontId="0" fillId="4" borderId="17" xfId="0" applyNumberFormat="1" applyFill="1" applyBorder="1" applyAlignment="1" applyProtection="1">
      <alignment horizontal="right" vertical="center" wrapText="1" indent="1"/>
      <protection/>
    </xf>
    <xf numFmtId="0" fontId="15" fillId="6" borderId="7" xfId="0" applyNumberFormat="1" applyFont="1" applyFill="1" applyBorder="1" applyAlignment="1" applyProtection="1">
      <alignment wrapText="1"/>
      <protection/>
    </xf>
    <xf numFmtId="3" fontId="0" fillId="6" borderId="7" xfId="0" applyNumberFormat="1" applyFill="1" applyBorder="1" applyAlignment="1" applyProtection="1">
      <alignment horizontal="right" vertical="center" wrapText="1" indent="2"/>
      <protection/>
    </xf>
    <xf numFmtId="3" fontId="0" fillId="4" borderId="3" xfId="0" applyNumberFormat="1" applyFill="1" applyBorder="1" applyAlignment="1" applyProtection="1">
      <alignment horizontal="right" vertical="center" wrapText="1" indent="1"/>
      <protection/>
    </xf>
    <xf numFmtId="0" fontId="0" fillId="6" borderId="2" xfId="0" applyNumberFormat="1" applyFont="1" applyFill="1" applyBorder="1" applyAlignment="1" applyProtection="1">
      <alignment vertical="center" wrapText="1"/>
      <protection/>
    </xf>
    <xf numFmtId="3" fontId="0" fillId="6" borderId="2" xfId="0" applyNumberFormat="1" applyFill="1" applyBorder="1" applyAlignment="1" applyProtection="1">
      <alignment horizontal="right" vertical="center" wrapText="1" indent="2"/>
      <protection/>
    </xf>
    <xf numFmtId="49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Fill="1" applyBorder="1" applyAlignment="1" applyProtection="1">
      <alignment horizontal="center" vertical="center" wrapText="1"/>
      <protection/>
    </xf>
    <xf numFmtId="3" fontId="0" fillId="4" borderId="19" xfId="0" applyNumberFormat="1" applyFill="1" applyBorder="1" applyAlignment="1" applyProtection="1">
      <alignment horizontal="right" vertical="center" wrapText="1" indent="1"/>
      <protection/>
    </xf>
    <xf numFmtId="0" fontId="0" fillId="6" borderId="9" xfId="0" applyNumberFormat="1" applyFont="1" applyFill="1" applyBorder="1" applyAlignment="1" applyProtection="1">
      <alignment vertical="center" wrapText="1"/>
      <protection/>
    </xf>
    <xf numFmtId="3" fontId="0" fillId="6" borderId="9" xfId="0" applyNumberFormat="1" applyFill="1" applyBorder="1" applyAlignment="1" applyProtection="1">
      <alignment horizontal="right" vertical="center" wrapText="1" indent="2"/>
      <protection/>
    </xf>
    <xf numFmtId="49" fontId="0" fillId="6" borderId="9" xfId="0" applyNumberFormat="1" applyFill="1" applyBorder="1" applyAlignment="1" applyProtection="1">
      <alignment horizontal="center" vertical="center" wrapText="1"/>
      <protection/>
    </xf>
    <xf numFmtId="0" fontId="0" fillId="6" borderId="9" xfId="0" applyFill="1" applyBorder="1" applyAlignment="1" applyProtection="1">
      <alignment horizontal="center" vertical="center" wrapText="1"/>
      <protection/>
    </xf>
    <xf numFmtId="3" fontId="0" fillId="4" borderId="20" xfId="0" applyNumberFormat="1" applyFill="1" applyBorder="1" applyAlignment="1" applyProtection="1">
      <alignment horizontal="right" vertical="center" wrapText="1" indent="1"/>
      <protection/>
    </xf>
    <xf numFmtId="0" fontId="0" fillId="6" borderId="21" xfId="0" applyNumberFormat="1" applyFill="1" applyBorder="1" applyAlignment="1" applyProtection="1">
      <alignment vertical="top" wrapText="1"/>
      <protection/>
    </xf>
    <xf numFmtId="1" fontId="0" fillId="6" borderId="8" xfId="0" applyNumberFormat="1" applyFill="1" applyBorder="1" applyAlignment="1" applyProtection="1">
      <alignment horizontal="center" vertical="top" wrapText="1"/>
      <protection/>
    </xf>
    <xf numFmtId="49" fontId="0" fillId="6" borderId="8" xfId="0" applyNumberFormat="1" applyFill="1" applyBorder="1" applyAlignment="1" applyProtection="1">
      <alignment horizontal="center" vertical="top" wrapText="1"/>
      <protection/>
    </xf>
    <xf numFmtId="0" fontId="0" fillId="6" borderId="8" xfId="0" applyNumberFormat="1" applyFill="1" applyBorder="1" applyAlignment="1" applyProtection="1">
      <alignment vertical="top" wrapText="1"/>
      <protection/>
    </xf>
    <xf numFmtId="49" fontId="0" fillId="6" borderId="8" xfId="0" applyNumberFormat="1" applyFill="1" applyBorder="1" applyAlignment="1" applyProtection="1">
      <alignment horizontal="center" vertical="center" wrapText="1"/>
      <protection/>
    </xf>
    <xf numFmtId="0" fontId="0" fillId="6" borderId="8" xfId="0" applyFill="1" applyBorder="1" applyAlignment="1" applyProtection="1">
      <alignment horizontal="center" vertical="center" wrapText="1"/>
      <protection/>
    </xf>
    <xf numFmtId="0" fontId="0" fillId="6" borderId="15" xfId="0" applyNumberFormat="1" applyFill="1" applyBorder="1" applyAlignment="1" applyProtection="1">
      <alignment vertical="top" wrapText="1"/>
      <protection/>
    </xf>
    <xf numFmtId="1" fontId="0" fillId="6" borderId="5" xfId="0" applyNumberFormat="1" applyFill="1" applyBorder="1" applyAlignment="1" applyProtection="1">
      <alignment horizontal="center" vertical="top" wrapText="1"/>
      <protection/>
    </xf>
    <xf numFmtId="49" fontId="0" fillId="6" borderId="5" xfId="0" applyNumberFormat="1" applyFill="1" applyBorder="1" applyAlignment="1" applyProtection="1">
      <alignment horizontal="center" vertical="top" wrapText="1"/>
      <protection/>
    </xf>
    <xf numFmtId="0" fontId="0" fillId="6" borderId="5" xfId="0" applyNumberFormat="1" applyFill="1" applyBorder="1" applyAlignment="1" applyProtection="1">
      <alignment vertical="top" wrapText="1"/>
      <protection/>
    </xf>
    <xf numFmtId="1" fontId="0" fillId="6" borderId="6" xfId="0" applyNumberFormat="1" applyFill="1" applyBorder="1" applyAlignment="1" applyProtection="1">
      <alignment horizontal="center" vertical="top" wrapText="1"/>
      <protection/>
    </xf>
    <xf numFmtId="49" fontId="0" fillId="6" borderId="6" xfId="0" applyNumberFormat="1" applyFill="1" applyBorder="1" applyAlignment="1" applyProtection="1">
      <alignment horizontal="center" vertical="top" wrapText="1"/>
      <protection/>
    </xf>
    <xf numFmtId="0" fontId="0" fillId="6" borderId="6" xfId="0" applyNumberFormat="1" applyFill="1" applyBorder="1" applyAlignment="1" applyProtection="1">
      <alignment vertical="top" wrapText="1"/>
      <protection/>
    </xf>
    <xf numFmtId="0" fontId="0" fillId="6" borderId="4" xfId="0" applyNumberFormat="1" applyFill="1" applyBorder="1" applyAlignment="1" applyProtection="1">
      <alignment vertical="top" wrapText="1"/>
      <protection/>
    </xf>
    <xf numFmtId="1" fontId="0" fillId="6" borderId="4" xfId="0" applyNumberFormat="1" applyFill="1" applyBorder="1" applyAlignment="1" applyProtection="1">
      <alignment horizontal="center" vertical="top" wrapText="1"/>
      <protection/>
    </xf>
    <xf numFmtId="49" fontId="0" fillId="6" borderId="4" xfId="0" applyNumberFormat="1" applyFill="1" applyBorder="1" applyAlignment="1" applyProtection="1">
      <alignment horizontal="center" vertical="top" wrapText="1"/>
      <protection/>
    </xf>
    <xf numFmtId="0" fontId="0" fillId="6" borderId="2" xfId="0" applyNumberFormat="1" applyFont="1" applyFill="1" applyBorder="1" applyAlignment="1" applyProtection="1">
      <alignment horizontal="left" vertical="center" wrapText="1" indent="1"/>
      <protection/>
    </xf>
    <xf numFmtId="0" fontId="0" fillId="6" borderId="4" xfId="0" applyNumberFormat="1" applyFont="1" applyFill="1" applyBorder="1" applyProtection="1">
      <protection/>
    </xf>
    <xf numFmtId="0" fontId="0" fillId="6" borderId="5" xfId="0" applyNumberFormat="1" applyFont="1" applyFill="1" applyBorder="1" applyProtection="1">
      <protection/>
    </xf>
    <xf numFmtId="0" fontId="0" fillId="6" borderId="5" xfId="0" applyNumberFormat="1" applyFill="1" applyBorder="1" applyProtection="1">
      <protection/>
    </xf>
    <xf numFmtId="0" fontId="0" fillId="6" borderId="5" xfId="0" applyNumberFormat="1" applyFont="1" applyFill="1" applyBorder="1" applyAlignment="1" applyProtection="1">
      <alignment vertical="top" wrapText="1"/>
      <protection/>
    </xf>
    <xf numFmtId="0" fontId="0" fillId="6" borderId="6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6" borderId="4" xfId="0" applyNumberFormat="1" applyFill="1" applyBorder="1" applyAlignment="1" applyProtection="1">
      <alignment vertical="center" wrapText="1"/>
      <protection/>
    </xf>
    <xf numFmtId="0" fontId="0" fillId="6" borderId="5" xfId="0" applyNumberFormat="1" applyFill="1" applyBorder="1" applyAlignment="1" applyProtection="1">
      <alignment vertical="center" wrapText="1"/>
      <protection/>
    </xf>
    <xf numFmtId="0" fontId="0" fillId="6" borderId="2" xfId="0" applyNumberFormat="1" applyFill="1" applyBorder="1" applyAlignment="1" applyProtection="1">
      <alignment vertical="center" wrapText="1"/>
      <protection/>
    </xf>
    <xf numFmtId="0" fontId="0" fillId="6" borderId="18" xfId="0" applyNumberFormat="1" applyFill="1" applyBorder="1" applyAlignment="1" applyProtection="1">
      <alignment vertical="top" wrapText="1"/>
      <protection/>
    </xf>
    <xf numFmtId="0" fontId="0" fillId="6" borderId="6" xfId="0" applyNumberFormat="1" applyFill="1" applyBorder="1" applyAlignment="1" applyProtection="1">
      <alignment vertical="center" wrapText="1"/>
      <protection/>
    </xf>
    <xf numFmtId="0" fontId="5" fillId="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49" fontId="0" fillId="6" borderId="22" xfId="0" applyNumberForma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6" borderId="22" xfId="0" applyFill="1" applyBorder="1" applyAlignment="1" applyProtection="1">
      <alignment horizontal="center" vertical="center" wrapText="1"/>
      <protection/>
    </xf>
    <xf numFmtId="0" fontId="0" fillId="6" borderId="23" xfId="0" applyFill="1" applyBorder="1" applyAlignment="1" applyProtection="1">
      <alignment horizontal="center" vertical="center" wrapText="1"/>
      <protection/>
    </xf>
    <xf numFmtId="0" fontId="0" fillId="6" borderId="9" xfId="0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4" borderId="0" xfId="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55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28575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400050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28575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400050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400050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28575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400050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400050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28575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28575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400050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28575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400050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403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390525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2165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56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58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53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53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53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53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85725</xdr:colOff>
      <xdr:row>50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3108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600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51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07150" y="3420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52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07525" y="342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4029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="80" zoomScaleNormal="80" workbookViewId="0" topLeftCell="E40">
      <selection activeCell="O40" sqref="O40"/>
    </sheetView>
  </sheetViews>
  <sheetFormatPr defaultColWidth="8.8515625" defaultRowHeight="15"/>
  <cols>
    <col min="1" max="1" width="2.57421875" style="1" customWidth="1"/>
    <col min="2" max="2" width="5.7109375" style="1" customWidth="1"/>
    <col min="3" max="3" width="37.8515625" style="49" customWidth="1"/>
    <col min="4" max="4" width="9.7109375" style="3" customWidth="1"/>
    <col min="5" max="5" width="9.00390625" style="4" customWidth="1"/>
    <col min="6" max="6" width="40.7109375" style="49" customWidth="1"/>
    <col min="7" max="7" width="29.140625" style="49" customWidth="1"/>
    <col min="8" max="8" width="23.57421875" style="2" customWidth="1"/>
    <col min="9" max="9" width="20.8515625" style="2" customWidth="1"/>
    <col min="10" max="10" width="30.8515625" style="1" customWidth="1"/>
    <col min="11" max="11" width="18.57421875" style="1" customWidth="1"/>
    <col min="12" max="13" width="22.140625" style="2" customWidth="1"/>
    <col min="14" max="14" width="20.8515625" style="1" customWidth="1"/>
    <col min="15" max="15" width="16.8515625" style="1" customWidth="1"/>
    <col min="16" max="16" width="21.00390625" style="1" customWidth="1"/>
    <col min="17" max="17" width="19.421875" style="1" customWidth="1"/>
    <col min="18" max="18" width="8.8515625" style="1" customWidth="1"/>
    <col min="19" max="19" width="17.7109375" style="1" customWidth="1"/>
    <col min="20" max="16384" width="8.8515625" style="1" customWidth="1"/>
  </cols>
  <sheetData>
    <row r="1" spans="2:3" ht="24.6" customHeight="1">
      <c r="B1" s="145" t="s">
        <v>119</v>
      </c>
      <c r="C1" s="146"/>
    </row>
    <row r="2" spans="4:17" ht="18.75" customHeight="1">
      <c r="D2" s="6"/>
      <c r="E2" s="8"/>
      <c r="H2" s="1"/>
      <c r="I2" s="11"/>
      <c r="O2" s="161" t="s">
        <v>118</v>
      </c>
      <c r="P2" s="161"/>
      <c r="Q2" s="161"/>
    </row>
    <row r="3" spans="2:16" ht="19.9" customHeight="1" thickBot="1">
      <c r="B3" s="54"/>
      <c r="C3" s="55" t="s">
        <v>4</v>
      </c>
      <c r="D3" s="56"/>
      <c r="E3" s="56"/>
      <c r="F3" s="57"/>
      <c r="G3" s="57"/>
      <c r="H3" s="58"/>
      <c r="I3" s="58"/>
      <c r="J3" s="58"/>
      <c r="K3" s="58"/>
      <c r="L3" s="58"/>
      <c r="N3" s="2"/>
      <c r="O3" s="58"/>
      <c r="P3" s="58"/>
    </row>
    <row r="4" spans="2:15" ht="42.75" customHeight="1" thickBot="1">
      <c r="B4" s="7"/>
      <c r="C4" s="51"/>
      <c r="G4" s="52" t="s">
        <v>3</v>
      </c>
      <c r="M4" s="9"/>
      <c r="O4" s="5" t="s">
        <v>3</v>
      </c>
    </row>
    <row r="5" spans="2:17" ht="94.5" customHeight="1" thickBot="1" thickTop="1">
      <c r="B5" s="12" t="s">
        <v>1</v>
      </c>
      <c r="C5" s="50" t="s">
        <v>120</v>
      </c>
      <c r="D5" s="10" t="s">
        <v>0</v>
      </c>
      <c r="E5" s="10" t="s">
        <v>125</v>
      </c>
      <c r="F5" s="50" t="s">
        <v>124</v>
      </c>
      <c r="G5" s="53" t="s">
        <v>2</v>
      </c>
      <c r="H5" s="10" t="s">
        <v>123</v>
      </c>
      <c r="I5" s="10" t="s">
        <v>9</v>
      </c>
      <c r="J5" s="10" t="s">
        <v>10</v>
      </c>
      <c r="K5" s="13" t="s">
        <v>121</v>
      </c>
      <c r="L5" s="10" t="s">
        <v>122</v>
      </c>
      <c r="M5" s="14" t="s">
        <v>11</v>
      </c>
      <c r="N5" s="10" t="s">
        <v>12</v>
      </c>
      <c r="O5" s="47" t="s">
        <v>13</v>
      </c>
      <c r="P5" s="47" t="s">
        <v>14</v>
      </c>
      <c r="Q5" s="47" t="s">
        <v>15</v>
      </c>
    </row>
    <row r="6" spans="1:19" ht="60.75" thickTop="1">
      <c r="A6" s="59" t="s">
        <v>25</v>
      </c>
      <c r="B6" s="60">
        <v>1</v>
      </c>
      <c r="C6" s="61" t="s">
        <v>16</v>
      </c>
      <c r="D6" s="62">
        <v>1</v>
      </c>
      <c r="E6" s="63" t="s">
        <v>17</v>
      </c>
      <c r="F6" s="64" t="s">
        <v>44</v>
      </c>
      <c r="G6" s="140" t="s">
        <v>44</v>
      </c>
      <c r="H6" s="151" t="s">
        <v>117</v>
      </c>
      <c r="I6" s="63"/>
      <c r="J6" s="65"/>
      <c r="K6" s="151" t="s">
        <v>23</v>
      </c>
      <c r="L6" s="151" t="s">
        <v>24</v>
      </c>
      <c r="M6" s="22">
        <f aca="true" t="shared" si="0" ref="M6:M47">D6*N6</f>
        <v>1500</v>
      </c>
      <c r="N6" s="22">
        <v>1500</v>
      </c>
      <c r="O6" s="23">
        <v>1133</v>
      </c>
      <c r="P6" s="24">
        <f aca="true" t="shared" si="1" ref="P6:P47">D6*O6</f>
        <v>1133</v>
      </c>
      <c r="Q6" s="25" t="str">
        <f>IF(ISNUMBER(O6),IF(O6&gt;N6,"NEVYHOVUJE","VYHOVUJE")," ")</f>
        <v>VYHOVUJE</v>
      </c>
      <c r="S6" s="59"/>
    </row>
    <row r="7" spans="2:19" ht="45">
      <c r="B7" s="66">
        <v>2</v>
      </c>
      <c r="C7" s="67" t="s">
        <v>18</v>
      </c>
      <c r="D7" s="68">
        <v>1</v>
      </c>
      <c r="E7" s="69" t="s">
        <v>17</v>
      </c>
      <c r="F7" s="141" t="s">
        <v>45</v>
      </c>
      <c r="G7" s="141" t="s">
        <v>45</v>
      </c>
      <c r="H7" s="152"/>
      <c r="I7" s="69"/>
      <c r="J7" s="71"/>
      <c r="K7" s="152"/>
      <c r="L7" s="152"/>
      <c r="M7" s="26">
        <f t="shared" si="0"/>
        <v>2000</v>
      </c>
      <c r="N7" s="26">
        <v>2000</v>
      </c>
      <c r="O7" s="27">
        <v>1527</v>
      </c>
      <c r="P7" s="28">
        <f t="shared" si="1"/>
        <v>1527</v>
      </c>
      <c r="Q7" s="29" t="str">
        <f aca="true" t="shared" si="2" ref="Q7:Q47">IF(ISNUMBER(O7),IF(O7&gt;N7,"NEVYHOVUJE","VYHOVUJE")," ")</f>
        <v>VYHOVUJE</v>
      </c>
      <c r="S7" s="59"/>
    </row>
    <row r="8" spans="2:19" ht="71.25" customHeight="1">
      <c r="B8" s="66">
        <v>3</v>
      </c>
      <c r="C8" s="67" t="s">
        <v>19</v>
      </c>
      <c r="D8" s="68">
        <v>1</v>
      </c>
      <c r="E8" s="69" t="s">
        <v>17</v>
      </c>
      <c r="F8" s="70" t="s">
        <v>46</v>
      </c>
      <c r="G8" s="70" t="s">
        <v>46</v>
      </c>
      <c r="H8" s="152"/>
      <c r="I8" s="69"/>
      <c r="J8" s="71"/>
      <c r="K8" s="152"/>
      <c r="L8" s="152"/>
      <c r="M8" s="26">
        <f t="shared" si="0"/>
        <v>2000</v>
      </c>
      <c r="N8" s="26">
        <v>2000</v>
      </c>
      <c r="O8" s="27">
        <v>1527</v>
      </c>
      <c r="P8" s="28">
        <f t="shared" si="1"/>
        <v>1527</v>
      </c>
      <c r="Q8" s="29" t="str">
        <f t="shared" si="2"/>
        <v>VYHOVUJE</v>
      </c>
      <c r="S8" s="59"/>
    </row>
    <row r="9" spans="2:19" ht="45">
      <c r="B9" s="66">
        <v>4</v>
      </c>
      <c r="C9" s="67" t="s">
        <v>20</v>
      </c>
      <c r="D9" s="68">
        <v>1</v>
      </c>
      <c r="E9" s="69" t="s">
        <v>17</v>
      </c>
      <c r="F9" s="70" t="s">
        <v>47</v>
      </c>
      <c r="G9" s="70" t="s">
        <v>47</v>
      </c>
      <c r="H9" s="152"/>
      <c r="I9" s="69"/>
      <c r="J9" s="71"/>
      <c r="K9" s="152"/>
      <c r="L9" s="152"/>
      <c r="M9" s="26">
        <f t="shared" si="0"/>
        <v>2000</v>
      </c>
      <c r="N9" s="26">
        <v>2000</v>
      </c>
      <c r="O9" s="27">
        <v>1527</v>
      </c>
      <c r="P9" s="28">
        <f t="shared" si="1"/>
        <v>1527</v>
      </c>
      <c r="Q9" s="29" t="str">
        <f t="shared" si="2"/>
        <v>VYHOVUJE</v>
      </c>
      <c r="S9" s="59"/>
    </row>
    <row r="10" spans="2:19" ht="60">
      <c r="B10" s="66">
        <v>5</v>
      </c>
      <c r="C10" s="67" t="s">
        <v>16</v>
      </c>
      <c r="D10" s="68">
        <v>2</v>
      </c>
      <c r="E10" s="69" t="s">
        <v>17</v>
      </c>
      <c r="F10" s="70" t="s">
        <v>48</v>
      </c>
      <c r="G10" s="70" t="s">
        <v>48</v>
      </c>
      <c r="H10" s="152"/>
      <c r="I10" s="69"/>
      <c r="J10" s="71"/>
      <c r="K10" s="152"/>
      <c r="L10" s="152"/>
      <c r="M10" s="26">
        <f t="shared" si="0"/>
        <v>5800</v>
      </c>
      <c r="N10" s="26">
        <v>2900</v>
      </c>
      <c r="O10" s="27">
        <v>1845</v>
      </c>
      <c r="P10" s="28">
        <f t="shared" si="1"/>
        <v>3690</v>
      </c>
      <c r="Q10" s="29" t="str">
        <f t="shared" si="2"/>
        <v>VYHOVUJE</v>
      </c>
      <c r="S10" s="59"/>
    </row>
    <row r="11" spans="2:19" ht="60">
      <c r="B11" s="66">
        <v>6</v>
      </c>
      <c r="C11" s="67" t="s">
        <v>21</v>
      </c>
      <c r="D11" s="68">
        <v>1</v>
      </c>
      <c r="E11" s="69" t="s">
        <v>17</v>
      </c>
      <c r="F11" s="70" t="s">
        <v>49</v>
      </c>
      <c r="G11" s="70" t="s">
        <v>49</v>
      </c>
      <c r="H11" s="152"/>
      <c r="I11" s="69"/>
      <c r="J11" s="71"/>
      <c r="K11" s="152"/>
      <c r="L11" s="152"/>
      <c r="M11" s="26">
        <f t="shared" si="0"/>
        <v>4000</v>
      </c>
      <c r="N11" s="26">
        <v>4000</v>
      </c>
      <c r="O11" s="27">
        <v>2315</v>
      </c>
      <c r="P11" s="28">
        <f t="shared" si="1"/>
        <v>2315</v>
      </c>
      <c r="Q11" s="29" t="str">
        <f t="shared" si="2"/>
        <v>VYHOVUJE</v>
      </c>
      <c r="S11" s="59"/>
    </row>
    <row r="12" spans="2:19" ht="60">
      <c r="B12" s="66">
        <v>7</v>
      </c>
      <c r="C12" s="67" t="s">
        <v>22</v>
      </c>
      <c r="D12" s="68">
        <v>1</v>
      </c>
      <c r="E12" s="69" t="s">
        <v>17</v>
      </c>
      <c r="F12" s="70" t="s">
        <v>50</v>
      </c>
      <c r="G12" s="70" t="s">
        <v>50</v>
      </c>
      <c r="H12" s="152"/>
      <c r="I12" s="69"/>
      <c r="J12" s="71"/>
      <c r="K12" s="152"/>
      <c r="L12" s="152"/>
      <c r="M12" s="26">
        <f t="shared" si="0"/>
        <v>4000</v>
      </c>
      <c r="N12" s="26">
        <v>4000</v>
      </c>
      <c r="O12" s="27">
        <v>2315</v>
      </c>
      <c r="P12" s="28">
        <f t="shared" si="1"/>
        <v>2315</v>
      </c>
      <c r="Q12" s="29" t="str">
        <f t="shared" si="2"/>
        <v>VYHOVUJE</v>
      </c>
      <c r="S12" s="59"/>
    </row>
    <row r="13" spans="2:19" ht="60.75" thickBot="1">
      <c r="B13" s="72">
        <v>8</v>
      </c>
      <c r="C13" s="73" t="s">
        <v>18</v>
      </c>
      <c r="D13" s="74">
        <v>1</v>
      </c>
      <c r="E13" s="75" t="s">
        <v>17</v>
      </c>
      <c r="F13" s="76" t="s">
        <v>51</v>
      </c>
      <c r="G13" s="76" t="s">
        <v>51</v>
      </c>
      <c r="H13" s="153"/>
      <c r="I13" s="75"/>
      <c r="J13" s="77"/>
      <c r="K13" s="153"/>
      <c r="L13" s="153"/>
      <c r="M13" s="33">
        <f t="shared" si="0"/>
        <v>4000</v>
      </c>
      <c r="N13" s="33">
        <v>4000</v>
      </c>
      <c r="O13" s="34">
        <v>2315</v>
      </c>
      <c r="P13" s="35">
        <f t="shared" si="1"/>
        <v>2315</v>
      </c>
      <c r="Q13" s="29" t="str">
        <f t="shared" si="2"/>
        <v>VYHOVUJE</v>
      </c>
      <c r="S13" s="59"/>
    </row>
    <row r="14" spans="1:19" ht="69" customHeight="1" thickTop="1">
      <c r="A14" s="1" t="s">
        <v>27</v>
      </c>
      <c r="B14" s="78">
        <v>9</v>
      </c>
      <c r="C14" s="64" t="s">
        <v>26</v>
      </c>
      <c r="D14" s="79">
        <v>2</v>
      </c>
      <c r="E14" s="63" t="s">
        <v>17</v>
      </c>
      <c r="F14" s="80" t="s">
        <v>28</v>
      </c>
      <c r="G14" s="80" t="s">
        <v>28</v>
      </c>
      <c r="H14" s="151" t="s">
        <v>117</v>
      </c>
      <c r="I14" s="63"/>
      <c r="J14" s="65"/>
      <c r="K14" s="151" t="s">
        <v>32</v>
      </c>
      <c r="L14" s="151" t="s">
        <v>33</v>
      </c>
      <c r="M14" s="22">
        <f t="shared" si="0"/>
        <v>4600</v>
      </c>
      <c r="N14" s="22">
        <v>2300</v>
      </c>
      <c r="O14" s="23">
        <v>1925</v>
      </c>
      <c r="P14" s="24">
        <f t="shared" si="1"/>
        <v>3850</v>
      </c>
      <c r="Q14" s="29" t="str">
        <f t="shared" si="2"/>
        <v>VYHOVUJE</v>
      </c>
      <c r="S14" s="59"/>
    </row>
    <row r="15" spans="2:19" ht="60">
      <c r="B15" s="81">
        <v>10</v>
      </c>
      <c r="C15" s="70" t="s">
        <v>26</v>
      </c>
      <c r="D15" s="82">
        <v>2</v>
      </c>
      <c r="E15" s="69" t="s">
        <v>17</v>
      </c>
      <c r="F15" s="83" t="s">
        <v>30</v>
      </c>
      <c r="G15" s="83" t="s">
        <v>30</v>
      </c>
      <c r="H15" s="152"/>
      <c r="I15" s="69"/>
      <c r="J15" s="71"/>
      <c r="K15" s="152"/>
      <c r="L15" s="152"/>
      <c r="M15" s="26">
        <f t="shared" si="0"/>
        <v>4600</v>
      </c>
      <c r="N15" s="26">
        <v>2300</v>
      </c>
      <c r="O15" s="27">
        <v>1775</v>
      </c>
      <c r="P15" s="28">
        <f t="shared" si="1"/>
        <v>3550</v>
      </c>
      <c r="Q15" s="29" t="str">
        <f t="shared" si="2"/>
        <v>VYHOVUJE</v>
      </c>
      <c r="S15" s="59"/>
    </row>
    <row r="16" spans="2:19" ht="69.75" customHeight="1">
      <c r="B16" s="81">
        <v>11</v>
      </c>
      <c r="C16" s="70" t="s">
        <v>26</v>
      </c>
      <c r="D16" s="82">
        <v>2</v>
      </c>
      <c r="E16" s="69" t="s">
        <v>17</v>
      </c>
      <c r="F16" s="83" t="s">
        <v>29</v>
      </c>
      <c r="G16" s="83" t="s">
        <v>29</v>
      </c>
      <c r="H16" s="152"/>
      <c r="I16" s="69"/>
      <c r="J16" s="71"/>
      <c r="K16" s="152"/>
      <c r="L16" s="152"/>
      <c r="M16" s="26">
        <f t="shared" si="0"/>
        <v>4600</v>
      </c>
      <c r="N16" s="26">
        <v>2300</v>
      </c>
      <c r="O16" s="27">
        <v>1775</v>
      </c>
      <c r="P16" s="28">
        <f t="shared" si="1"/>
        <v>3550</v>
      </c>
      <c r="Q16" s="29" t="str">
        <f t="shared" si="2"/>
        <v>VYHOVUJE</v>
      </c>
      <c r="S16" s="59"/>
    </row>
    <row r="17" spans="2:19" ht="74.25" customHeight="1" thickBot="1">
      <c r="B17" s="84">
        <v>12</v>
      </c>
      <c r="C17" s="85" t="s">
        <v>26</v>
      </c>
      <c r="D17" s="86">
        <v>2</v>
      </c>
      <c r="E17" s="87" t="s">
        <v>17</v>
      </c>
      <c r="F17" s="88" t="s">
        <v>31</v>
      </c>
      <c r="G17" s="88" t="s">
        <v>31</v>
      </c>
      <c r="H17" s="153"/>
      <c r="I17" s="87"/>
      <c r="J17" s="89"/>
      <c r="K17" s="153"/>
      <c r="L17" s="153"/>
      <c r="M17" s="30">
        <f t="shared" si="0"/>
        <v>4600</v>
      </c>
      <c r="N17" s="30">
        <v>2300</v>
      </c>
      <c r="O17" s="31">
        <v>1775</v>
      </c>
      <c r="P17" s="32">
        <f t="shared" si="1"/>
        <v>3550</v>
      </c>
      <c r="Q17" s="29" t="str">
        <f t="shared" si="2"/>
        <v>VYHOVUJE</v>
      </c>
      <c r="S17" s="59"/>
    </row>
    <row r="18" spans="1:19" ht="74.25" customHeight="1" thickTop="1">
      <c r="A18" s="1" t="s">
        <v>34</v>
      </c>
      <c r="B18" s="78">
        <v>13</v>
      </c>
      <c r="C18" s="90" t="s">
        <v>35</v>
      </c>
      <c r="D18" s="79">
        <v>4</v>
      </c>
      <c r="E18" s="63" t="s">
        <v>17</v>
      </c>
      <c r="F18" s="64" t="s">
        <v>36</v>
      </c>
      <c r="G18" s="64" t="s">
        <v>36</v>
      </c>
      <c r="H18" s="151" t="s">
        <v>117</v>
      </c>
      <c r="I18" s="63"/>
      <c r="J18" s="65"/>
      <c r="K18" s="151" t="s">
        <v>54</v>
      </c>
      <c r="L18" s="151" t="s">
        <v>40</v>
      </c>
      <c r="M18" s="22">
        <f t="shared" si="0"/>
        <v>11200</v>
      </c>
      <c r="N18" s="22">
        <v>2800</v>
      </c>
      <c r="O18" s="23">
        <v>1845</v>
      </c>
      <c r="P18" s="24">
        <f t="shared" si="1"/>
        <v>7380</v>
      </c>
      <c r="Q18" s="29" t="str">
        <f t="shared" si="2"/>
        <v>VYHOVUJE</v>
      </c>
      <c r="S18" s="59"/>
    </row>
    <row r="19" spans="2:19" ht="60">
      <c r="B19" s="81">
        <v>14</v>
      </c>
      <c r="C19" s="91" t="s">
        <v>35</v>
      </c>
      <c r="D19" s="82">
        <v>2</v>
      </c>
      <c r="E19" s="69" t="s">
        <v>17</v>
      </c>
      <c r="F19" s="70" t="s">
        <v>37</v>
      </c>
      <c r="G19" s="70" t="s">
        <v>37</v>
      </c>
      <c r="H19" s="152"/>
      <c r="I19" s="69"/>
      <c r="J19" s="71"/>
      <c r="K19" s="152"/>
      <c r="L19" s="152"/>
      <c r="M19" s="26">
        <f t="shared" si="0"/>
        <v>8200</v>
      </c>
      <c r="N19" s="26">
        <v>4100</v>
      </c>
      <c r="O19" s="27">
        <v>2315</v>
      </c>
      <c r="P19" s="28">
        <f t="shared" si="1"/>
        <v>4630</v>
      </c>
      <c r="Q19" s="29" t="str">
        <f t="shared" si="2"/>
        <v>VYHOVUJE</v>
      </c>
      <c r="S19" s="59"/>
    </row>
    <row r="20" spans="2:19" ht="66" customHeight="1">
      <c r="B20" s="81">
        <v>15</v>
      </c>
      <c r="C20" s="91" t="s">
        <v>35</v>
      </c>
      <c r="D20" s="82">
        <v>2</v>
      </c>
      <c r="E20" s="69" t="s">
        <v>17</v>
      </c>
      <c r="F20" s="70" t="s">
        <v>38</v>
      </c>
      <c r="G20" s="70" t="s">
        <v>38</v>
      </c>
      <c r="H20" s="152"/>
      <c r="I20" s="69"/>
      <c r="J20" s="71"/>
      <c r="K20" s="152"/>
      <c r="L20" s="152"/>
      <c r="M20" s="26">
        <f t="shared" si="0"/>
        <v>8200</v>
      </c>
      <c r="N20" s="26">
        <v>4100</v>
      </c>
      <c r="O20" s="27">
        <v>2315</v>
      </c>
      <c r="P20" s="28">
        <f t="shared" si="1"/>
        <v>4630</v>
      </c>
      <c r="Q20" s="29" t="str">
        <f t="shared" si="2"/>
        <v>VYHOVUJE</v>
      </c>
      <c r="S20" s="59"/>
    </row>
    <row r="21" spans="2:19" ht="60.75" thickBot="1">
      <c r="B21" s="92">
        <v>16</v>
      </c>
      <c r="C21" s="93" t="s">
        <v>35</v>
      </c>
      <c r="D21" s="94">
        <v>2</v>
      </c>
      <c r="E21" s="75" t="s">
        <v>17</v>
      </c>
      <c r="F21" s="76" t="s">
        <v>39</v>
      </c>
      <c r="G21" s="76" t="s">
        <v>39</v>
      </c>
      <c r="H21" s="153"/>
      <c r="I21" s="75"/>
      <c r="J21" s="77"/>
      <c r="K21" s="153"/>
      <c r="L21" s="153"/>
      <c r="M21" s="33">
        <f t="shared" si="0"/>
        <v>8200</v>
      </c>
      <c r="N21" s="33">
        <v>4100</v>
      </c>
      <c r="O21" s="34">
        <v>2315</v>
      </c>
      <c r="P21" s="35">
        <f t="shared" si="1"/>
        <v>4630</v>
      </c>
      <c r="Q21" s="29" t="str">
        <f t="shared" si="2"/>
        <v>VYHOVUJE</v>
      </c>
      <c r="S21" s="59"/>
    </row>
    <row r="22" spans="1:19" ht="46.5" thickBot="1" thickTop="1">
      <c r="A22" s="1" t="s">
        <v>41</v>
      </c>
      <c r="B22" s="95">
        <v>17</v>
      </c>
      <c r="C22" s="96" t="s">
        <v>42</v>
      </c>
      <c r="D22" s="97">
        <v>2</v>
      </c>
      <c r="E22" s="98" t="s">
        <v>17</v>
      </c>
      <c r="F22" s="142" t="s">
        <v>43</v>
      </c>
      <c r="G22" s="142" t="s">
        <v>43</v>
      </c>
      <c r="H22" s="99" t="s">
        <v>117</v>
      </c>
      <c r="I22" s="98"/>
      <c r="J22" s="99"/>
      <c r="K22" s="99" t="s">
        <v>52</v>
      </c>
      <c r="L22" s="99" t="s">
        <v>53</v>
      </c>
      <c r="M22" s="39">
        <f t="shared" si="0"/>
        <v>3100</v>
      </c>
      <c r="N22" s="44">
        <v>1550</v>
      </c>
      <c r="O22" s="46">
        <v>1294</v>
      </c>
      <c r="P22" s="41">
        <f t="shared" si="1"/>
        <v>2588</v>
      </c>
      <c r="Q22" s="29" t="str">
        <f t="shared" si="2"/>
        <v>VYHOVUJE</v>
      </c>
      <c r="S22" s="59"/>
    </row>
    <row r="23" spans="1:19" ht="61.5" thickBot="1" thickTop="1">
      <c r="A23" s="1" t="s">
        <v>55</v>
      </c>
      <c r="B23" s="100">
        <v>18</v>
      </c>
      <c r="C23" s="101" t="s">
        <v>56</v>
      </c>
      <c r="D23" s="102">
        <v>1</v>
      </c>
      <c r="E23" s="103" t="s">
        <v>17</v>
      </c>
      <c r="F23" s="101" t="s">
        <v>58</v>
      </c>
      <c r="G23" s="101" t="s">
        <v>58</v>
      </c>
      <c r="H23" s="104" t="s">
        <v>117</v>
      </c>
      <c r="I23" s="103"/>
      <c r="J23" s="104"/>
      <c r="K23" s="104" t="s">
        <v>57</v>
      </c>
      <c r="L23" s="104" t="s">
        <v>53</v>
      </c>
      <c r="M23" s="42">
        <f t="shared" si="0"/>
        <v>2200</v>
      </c>
      <c r="N23" s="42">
        <v>2200</v>
      </c>
      <c r="O23" s="43">
        <v>1556</v>
      </c>
      <c r="P23" s="45">
        <f t="shared" si="1"/>
        <v>1556</v>
      </c>
      <c r="Q23" s="29" t="str">
        <f t="shared" si="2"/>
        <v>VYHOVUJE</v>
      </c>
      <c r="S23" s="59"/>
    </row>
    <row r="24" spans="1:19" ht="45.75" thickTop="1">
      <c r="A24" s="1" t="s">
        <v>61</v>
      </c>
      <c r="B24" s="105">
        <v>19</v>
      </c>
      <c r="C24" s="106" t="s">
        <v>59</v>
      </c>
      <c r="D24" s="107">
        <v>1</v>
      </c>
      <c r="E24" s="108" t="s">
        <v>17</v>
      </c>
      <c r="F24" s="109" t="s">
        <v>63</v>
      </c>
      <c r="G24" s="109" t="s">
        <v>63</v>
      </c>
      <c r="H24" s="151" t="s">
        <v>117</v>
      </c>
      <c r="I24" s="110"/>
      <c r="J24" s="111"/>
      <c r="K24" s="151" t="s">
        <v>62</v>
      </c>
      <c r="L24" s="151" t="s">
        <v>33</v>
      </c>
      <c r="M24" s="36">
        <f t="shared" si="0"/>
        <v>2250</v>
      </c>
      <c r="N24" s="36">
        <v>2250</v>
      </c>
      <c r="O24" s="37">
        <v>1884</v>
      </c>
      <c r="P24" s="38">
        <f t="shared" si="1"/>
        <v>1884</v>
      </c>
      <c r="Q24" s="29" t="str">
        <f t="shared" si="2"/>
        <v>VYHOVUJE</v>
      </c>
      <c r="S24" s="59"/>
    </row>
    <row r="25" spans="2:19" ht="65.25" customHeight="1">
      <c r="B25" s="66">
        <v>20</v>
      </c>
      <c r="C25" s="112" t="s">
        <v>59</v>
      </c>
      <c r="D25" s="113">
        <v>1</v>
      </c>
      <c r="E25" s="114" t="s">
        <v>17</v>
      </c>
      <c r="F25" s="115" t="s">
        <v>64</v>
      </c>
      <c r="G25" s="115" t="s">
        <v>64</v>
      </c>
      <c r="H25" s="149"/>
      <c r="I25" s="69"/>
      <c r="J25" s="71"/>
      <c r="K25" s="149"/>
      <c r="L25" s="149"/>
      <c r="M25" s="26">
        <f t="shared" si="0"/>
        <v>3550</v>
      </c>
      <c r="N25" s="26">
        <v>3550</v>
      </c>
      <c r="O25" s="27">
        <v>3002</v>
      </c>
      <c r="P25" s="28">
        <f t="shared" si="1"/>
        <v>3002</v>
      </c>
      <c r="Q25" s="29" t="str">
        <f t="shared" si="2"/>
        <v>VYHOVUJE</v>
      </c>
      <c r="S25" s="59"/>
    </row>
    <row r="26" spans="2:19" ht="45">
      <c r="B26" s="66">
        <v>21</v>
      </c>
      <c r="C26" s="112" t="s">
        <v>59</v>
      </c>
      <c r="D26" s="113">
        <v>1</v>
      </c>
      <c r="E26" s="114" t="s">
        <v>17</v>
      </c>
      <c r="F26" s="115" t="s">
        <v>65</v>
      </c>
      <c r="G26" s="115" t="s">
        <v>65</v>
      </c>
      <c r="H26" s="149"/>
      <c r="I26" s="69"/>
      <c r="J26" s="71"/>
      <c r="K26" s="149"/>
      <c r="L26" s="149"/>
      <c r="M26" s="26">
        <f t="shared" si="0"/>
        <v>3550</v>
      </c>
      <c r="N26" s="26">
        <v>3550</v>
      </c>
      <c r="O26" s="27">
        <v>3002</v>
      </c>
      <c r="P26" s="28">
        <f t="shared" si="1"/>
        <v>3002</v>
      </c>
      <c r="Q26" s="29" t="str">
        <f t="shared" si="2"/>
        <v>VYHOVUJE</v>
      </c>
      <c r="S26" s="59"/>
    </row>
    <row r="27" spans="2:19" ht="63.75" customHeight="1">
      <c r="B27" s="66">
        <v>22</v>
      </c>
      <c r="C27" s="112" t="s">
        <v>59</v>
      </c>
      <c r="D27" s="113">
        <v>1</v>
      </c>
      <c r="E27" s="114" t="s">
        <v>17</v>
      </c>
      <c r="F27" s="115" t="s">
        <v>66</v>
      </c>
      <c r="G27" s="115" t="s">
        <v>66</v>
      </c>
      <c r="H27" s="149"/>
      <c r="I27" s="69"/>
      <c r="J27" s="71"/>
      <c r="K27" s="149"/>
      <c r="L27" s="149"/>
      <c r="M27" s="26">
        <f t="shared" si="0"/>
        <v>3550</v>
      </c>
      <c r="N27" s="26">
        <v>3550</v>
      </c>
      <c r="O27" s="27">
        <v>3002</v>
      </c>
      <c r="P27" s="28">
        <f t="shared" si="1"/>
        <v>3002</v>
      </c>
      <c r="Q27" s="29" t="str">
        <f t="shared" si="2"/>
        <v>VYHOVUJE</v>
      </c>
      <c r="S27" s="59"/>
    </row>
    <row r="28" spans="2:19" ht="45">
      <c r="B28" s="66">
        <v>23</v>
      </c>
      <c r="C28" s="112" t="s">
        <v>60</v>
      </c>
      <c r="D28" s="113">
        <v>1</v>
      </c>
      <c r="E28" s="114" t="s">
        <v>17</v>
      </c>
      <c r="F28" s="115" t="s">
        <v>67</v>
      </c>
      <c r="G28" s="115" t="s">
        <v>67</v>
      </c>
      <c r="H28" s="149"/>
      <c r="I28" s="69"/>
      <c r="J28" s="71"/>
      <c r="K28" s="149"/>
      <c r="L28" s="149"/>
      <c r="M28" s="26">
        <f t="shared" si="0"/>
        <v>2700</v>
      </c>
      <c r="N28" s="26">
        <v>2700</v>
      </c>
      <c r="O28" s="27">
        <v>2520</v>
      </c>
      <c r="P28" s="28">
        <f t="shared" si="1"/>
        <v>2520</v>
      </c>
      <c r="Q28" s="29" t="str">
        <f t="shared" si="2"/>
        <v>VYHOVUJE</v>
      </c>
      <c r="S28" s="59"/>
    </row>
    <row r="29" spans="2:19" ht="58.5" customHeight="1" thickBot="1">
      <c r="B29" s="72">
        <v>24</v>
      </c>
      <c r="C29" s="143" t="s">
        <v>73</v>
      </c>
      <c r="D29" s="116">
        <v>2</v>
      </c>
      <c r="E29" s="117" t="s">
        <v>17</v>
      </c>
      <c r="F29" s="118" t="s">
        <v>72</v>
      </c>
      <c r="G29" s="118" t="s">
        <v>126</v>
      </c>
      <c r="H29" s="150"/>
      <c r="I29" s="87"/>
      <c r="J29" s="89"/>
      <c r="K29" s="150"/>
      <c r="L29" s="150"/>
      <c r="M29" s="30">
        <f t="shared" si="0"/>
        <v>1500</v>
      </c>
      <c r="N29" s="30">
        <v>750</v>
      </c>
      <c r="O29" s="31">
        <v>660</v>
      </c>
      <c r="P29" s="32">
        <f t="shared" si="1"/>
        <v>1320</v>
      </c>
      <c r="Q29" s="29" t="str">
        <f t="shared" si="2"/>
        <v>VYHOVUJE</v>
      </c>
      <c r="S29" s="59"/>
    </row>
    <row r="30" spans="1:19" ht="46.5" thickBot="1" thickTop="1">
      <c r="A30" s="1" t="s">
        <v>74</v>
      </c>
      <c r="B30" s="95">
        <v>25</v>
      </c>
      <c r="C30" s="142" t="s">
        <v>68</v>
      </c>
      <c r="D30" s="97">
        <v>1</v>
      </c>
      <c r="E30" s="98" t="s">
        <v>17</v>
      </c>
      <c r="F30" s="96" t="s">
        <v>69</v>
      </c>
      <c r="G30" s="142" t="s">
        <v>127</v>
      </c>
      <c r="H30" s="99" t="s">
        <v>117</v>
      </c>
      <c r="I30" s="98"/>
      <c r="J30" s="99"/>
      <c r="K30" s="99" t="s">
        <v>70</v>
      </c>
      <c r="L30" s="99" t="s">
        <v>71</v>
      </c>
      <c r="M30" s="39">
        <f t="shared" si="0"/>
        <v>2100</v>
      </c>
      <c r="N30" s="39">
        <v>2100</v>
      </c>
      <c r="O30" s="40">
        <v>2075</v>
      </c>
      <c r="P30" s="41">
        <f t="shared" si="1"/>
        <v>2075</v>
      </c>
      <c r="Q30" s="29" t="str">
        <f t="shared" si="2"/>
        <v>VYHOVUJE</v>
      </c>
      <c r="S30" s="59"/>
    </row>
    <row r="31" spans="1:19" ht="45.75" thickTop="1">
      <c r="A31" s="1" t="s">
        <v>83</v>
      </c>
      <c r="B31" s="78">
        <v>26</v>
      </c>
      <c r="C31" s="119" t="s">
        <v>75</v>
      </c>
      <c r="D31" s="120">
        <v>3</v>
      </c>
      <c r="E31" s="121" t="s">
        <v>17</v>
      </c>
      <c r="F31" s="140" t="s">
        <v>79</v>
      </c>
      <c r="G31" s="140" t="s">
        <v>79</v>
      </c>
      <c r="H31" s="151" t="s">
        <v>117</v>
      </c>
      <c r="I31" s="148" t="s">
        <v>88</v>
      </c>
      <c r="J31" s="151" t="s">
        <v>89</v>
      </c>
      <c r="K31" s="151" t="s">
        <v>80</v>
      </c>
      <c r="L31" s="151" t="s">
        <v>53</v>
      </c>
      <c r="M31" s="22">
        <f t="shared" si="0"/>
        <v>4200</v>
      </c>
      <c r="N31" s="22">
        <v>1400</v>
      </c>
      <c r="O31" s="23">
        <v>1133</v>
      </c>
      <c r="P31" s="24">
        <f t="shared" si="1"/>
        <v>3399</v>
      </c>
      <c r="Q31" s="29" t="str">
        <f t="shared" si="2"/>
        <v>VYHOVUJE</v>
      </c>
      <c r="S31" s="59"/>
    </row>
    <row r="32" spans="2:19" ht="45">
      <c r="B32" s="81">
        <v>27</v>
      </c>
      <c r="C32" s="115" t="s">
        <v>76</v>
      </c>
      <c r="D32" s="113">
        <v>3</v>
      </c>
      <c r="E32" s="114" t="s">
        <v>17</v>
      </c>
      <c r="F32" s="141" t="s">
        <v>81</v>
      </c>
      <c r="G32" s="141" t="s">
        <v>81</v>
      </c>
      <c r="H32" s="149"/>
      <c r="I32" s="149"/>
      <c r="J32" s="149"/>
      <c r="K32" s="149"/>
      <c r="L32" s="149"/>
      <c r="M32" s="26">
        <f t="shared" si="0"/>
        <v>5400</v>
      </c>
      <c r="N32" s="26">
        <v>1800</v>
      </c>
      <c r="O32" s="27">
        <v>1527</v>
      </c>
      <c r="P32" s="28">
        <f t="shared" si="1"/>
        <v>4581</v>
      </c>
      <c r="Q32" s="29" t="str">
        <f t="shared" si="2"/>
        <v>VYHOVUJE</v>
      </c>
      <c r="S32" s="59"/>
    </row>
    <row r="33" spans="2:19" ht="66" customHeight="1">
      <c r="B33" s="81">
        <v>28</v>
      </c>
      <c r="C33" s="115" t="s">
        <v>77</v>
      </c>
      <c r="D33" s="113">
        <v>3</v>
      </c>
      <c r="E33" s="114" t="s">
        <v>17</v>
      </c>
      <c r="F33" s="70" t="s">
        <v>82</v>
      </c>
      <c r="G33" s="70" t="s">
        <v>82</v>
      </c>
      <c r="H33" s="149"/>
      <c r="I33" s="149"/>
      <c r="J33" s="149"/>
      <c r="K33" s="149"/>
      <c r="L33" s="149"/>
      <c r="M33" s="26">
        <f t="shared" si="0"/>
        <v>5400</v>
      </c>
      <c r="N33" s="26">
        <v>1800</v>
      </c>
      <c r="O33" s="27">
        <v>1527</v>
      </c>
      <c r="P33" s="28">
        <f t="shared" si="1"/>
        <v>4581</v>
      </c>
      <c r="Q33" s="29" t="str">
        <f t="shared" si="2"/>
        <v>VYHOVUJE</v>
      </c>
      <c r="S33" s="59"/>
    </row>
    <row r="34" spans="2:19" ht="60.75" thickBot="1">
      <c r="B34" s="84">
        <v>29</v>
      </c>
      <c r="C34" s="118" t="s">
        <v>78</v>
      </c>
      <c r="D34" s="116">
        <v>1</v>
      </c>
      <c r="E34" s="117" t="s">
        <v>17</v>
      </c>
      <c r="F34" s="144" t="s">
        <v>87</v>
      </c>
      <c r="G34" s="144" t="s">
        <v>128</v>
      </c>
      <c r="H34" s="150"/>
      <c r="I34" s="150"/>
      <c r="J34" s="150"/>
      <c r="K34" s="150"/>
      <c r="L34" s="150"/>
      <c r="M34" s="30">
        <f t="shared" si="0"/>
        <v>6800</v>
      </c>
      <c r="N34" s="30">
        <v>6800</v>
      </c>
      <c r="O34" s="31">
        <v>5740</v>
      </c>
      <c r="P34" s="32">
        <f t="shared" si="1"/>
        <v>5740</v>
      </c>
      <c r="Q34" s="29" t="str">
        <f t="shared" si="2"/>
        <v>VYHOVUJE</v>
      </c>
      <c r="S34" s="59"/>
    </row>
    <row r="35" spans="1:19" ht="46.5" thickBot="1" thickTop="1">
      <c r="A35" s="1" t="s">
        <v>92</v>
      </c>
      <c r="B35" s="95">
        <v>30</v>
      </c>
      <c r="C35" s="96" t="s">
        <v>68</v>
      </c>
      <c r="D35" s="97">
        <v>2</v>
      </c>
      <c r="E35" s="98" t="s">
        <v>17</v>
      </c>
      <c r="F35" s="96" t="s">
        <v>69</v>
      </c>
      <c r="G35" s="142" t="s">
        <v>127</v>
      </c>
      <c r="H35" s="99" t="s">
        <v>117</v>
      </c>
      <c r="I35" s="98"/>
      <c r="J35" s="99"/>
      <c r="K35" s="99" t="s">
        <v>84</v>
      </c>
      <c r="L35" s="99" t="s">
        <v>71</v>
      </c>
      <c r="M35" s="39">
        <f t="shared" si="0"/>
        <v>4200</v>
      </c>
      <c r="N35" s="39">
        <v>2100</v>
      </c>
      <c r="O35" s="40">
        <v>2075</v>
      </c>
      <c r="P35" s="41">
        <f t="shared" si="1"/>
        <v>4150</v>
      </c>
      <c r="Q35" s="29" t="str">
        <f t="shared" si="2"/>
        <v>VYHOVUJE</v>
      </c>
      <c r="S35" s="59"/>
    </row>
    <row r="36" spans="1:19" ht="31.5" thickBot="1" thickTop="1">
      <c r="A36" s="1" t="s">
        <v>93</v>
      </c>
      <c r="B36" s="95">
        <v>31</v>
      </c>
      <c r="C36" s="122" t="s">
        <v>91</v>
      </c>
      <c r="D36" s="97">
        <v>2</v>
      </c>
      <c r="E36" s="98" t="s">
        <v>17</v>
      </c>
      <c r="F36" s="96" t="s">
        <v>90</v>
      </c>
      <c r="G36" s="96" t="s">
        <v>90</v>
      </c>
      <c r="H36" s="99" t="s">
        <v>117</v>
      </c>
      <c r="I36" s="98"/>
      <c r="J36" s="99"/>
      <c r="K36" s="99" t="s">
        <v>85</v>
      </c>
      <c r="L36" s="99" t="s">
        <v>86</v>
      </c>
      <c r="M36" s="39">
        <f t="shared" si="0"/>
        <v>4800</v>
      </c>
      <c r="N36" s="39">
        <v>2400</v>
      </c>
      <c r="O36" s="40">
        <v>1666</v>
      </c>
      <c r="P36" s="41">
        <f t="shared" si="1"/>
        <v>3332</v>
      </c>
      <c r="Q36" s="29" t="str">
        <f t="shared" si="2"/>
        <v>VYHOVUJE</v>
      </c>
      <c r="S36" s="59"/>
    </row>
    <row r="37" spans="1:19" ht="45.75" thickTop="1">
      <c r="A37" s="1" t="s">
        <v>116</v>
      </c>
      <c r="B37" s="78">
        <v>32</v>
      </c>
      <c r="C37" s="123" t="s">
        <v>99</v>
      </c>
      <c r="D37" s="79">
        <v>4</v>
      </c>
      <c r="E37" s="63" t="s">
        <v>17</v>
      </c>
      <c r="F37" s="64" t="s">
        <v>94</v>
      </c>
      <c r="G37" s="64" t="s">
        <v>94</v>
      </c>
      <c r="H37" s="151" t="s">
        <v>117</v>
      </c>
      <c r="I37" s="63"/>
      <c r="J37" s="65"/>
      <c r="K37" s="151" t="s">
        <v>95</v>
      </c>
      <c r="L37" s="151" t="s">
        <v>96</v>
      </c>
      <c r="M37" s="22">
        <f t="shared" si="0"/>
        <v>7600</v>
      </c>
      <c r="N37" s="22">
        <v>1900</v>
      </c>
      <c r="O37" s="23">
        <v>1057</v>
      </c>
      <c r="P37" s="24">
        <f t="shared" si="1"/>
        <v>4228</v>
      </c>
      <c r="Q37" s="29" t="str">
        <f t="shared" si="2"/>
        <v>VYHOVUJE</v>
      </c>
      <c r="S37" s="59"/>
    </row>
    <row r="38" spans="2:19" ht="45">
      <c r="B38" s="81">
        <v>33</v>
      </c>
      <c r="C38" s="124" t="s">
        <v>100</v>
      </c>
      <c r="D38" s="82">
        <v>1</v>
      </c>
      <c r="E38" s="69" t="s">
        <v>17</v>
      </c>
      <c r="F38" s="141" t="s">
        <v>97</v>
      </c>
      <c r="G38" s="141" t="s">
        <v>97</v>
      </c>
      <c r="H38" s="149"/>
      <c r="I38" s="69"/>
      <c r="J38" s="71"/>
      <c r="K38" s="149"/>
      <c r="L38" s="149"/>
      <c r="M38" s="26">
        <f t="shared" si="0"/>
        <v>600</v>
      </c>
      <c r="N38" s="26">
        <v>600</v>
      </c>
      <c r="O38" s="27">
        <v>599</v>
      </c>
      <c r="P38" s="28">
        <f t="shared" si="1"/>
        <v>599</v>
      </c>
      <c r="Q38" s="29" t="str">
        <f t="shared" si="2"/>
        <v>VYHOVUJE</v>
      </c>
      <c r="S38" s="59"/>
    </row>
    <row r="39" spans="2:19" ht="45">
      <c r="B39" s="81">
        <v>34</v>
      </c>
      <c r="C39" s="124" t="s">
        <v>101</v>
      </c>
      <c r="D39" s="82">
        <v>3</v>
      </c>
      <c r="E39" s="69" t="s">
        <v>17</v>
      </c>
      <c r="F39" s="70" t="s">
        <v>98</v>
      </c>
      <c r="G39" s="70" t="s">
        <v>98</v>
      </c>
      <c r="H39" s="149"/>
      <c r="I39" s="69"/>
      <c r="J39" s="71"/>
      <c r="K39" s="149"/>
      <c r="L39" s="149"/>
      <c r="M39" s="26">
        <f t="shared" si="0"/>
        <v>7200</v>
      </c>
      <c r="N39" s="26">
        <v>2400</v>
      </c>
      <c r="O39" s="27">
        <v>1576</v>
      </c>
      <c r="P39" s="28">
        <f t="shared" si="1"/>
        <v>4728</v>
      </c>
      <c r="Q39" s="29" t="str">
        <f t="shared" si="2"/>
        <v>VYHOVUJE</v>
      </c>
      <c r="S39" s="59"/>
    </row>
    <row r="40" spans="2:19" ht="45">
      <c r="B40" s="81">
        <v>35</v>
      </c>
      <c r="C40" s="125" t="s">
        <v>102</v>
      </c>
      <c r="D40" s="82">
        <v>3</v>
      </c>
      <c r="E40" s="69" t="s">
        <v>17</v>
      </c>
      <c r="F40" s="141" t="s">
        <v>43</v>
      </c>
      <c r="G40" s="141" t="s">
        <v>43</v>
      </c>
      <c r="H40" s="149"/>
      <c r="I40" s="69"/>
      <c r="J40" s="71"/>
      <c r="K40" s="149"/>
      <c r="L40" s="149"/>
      <c r="M40" s="26">
        <f t="shared" si="0"/>
        <v>4650</v>
      </c>
      <c r="N40" s="26">
        <v>1550</v>
      </c>
      <c r="O40" s="27">
        <v>1294</v>
      </c>
      <c r="P40" s="28">
        <f t="shared" si="1"/>
        <v>3882</v>
      </c>
      <c r="Q40" s="29" t="str">
        <f t="shared" si="2"/>
        <v>VYHOVUJE</v>
      </c>
      <c r="S40" s="59"/>
    </row>
    <row r="41" spans="2:19" ht="45">
      <c r="B41" s="81">
        <v>36</v>
      </c>
      <c r="C41" s="126" t="s">
        <v>105</v>
      </c>
      <c r="D41" s="82">
        <v>1</v>
      </c>
      <c r="E41" s="69" t="s">
        <v>17</v>
      </c>
      <c r="F41" s="70" t="s">
        <v>103</v>
      </c>
      <c r="G41" s="141" t="s">
        <v>103</v>
      </c>
      <c r="H41" s="149"/>
      <c r="I41" s="69"/>
      <c r="J41" s="71"/>
      <c r="K41" s="149"/>
      <c r="L41" s="149"/>
      <c r="M41" s="26">
        <f t="shared" si="0"/>
        <v>1700</v>
      </c>
      <c r="N41" s="26">
        <v>1700</v>
      </c>
      <c r="O41" s="27">
        <v>1432</v>
      </c>
      <c r="P41" s="28">
        <f t="shared" si="1"/>
        <v>1432</v>
      </c>
      <c r="Q41" s="29" t="str">
        <f t="shared" si="2"/>
        <v>VYHOVUJE</v>
      </c>
      <c r="S41" s="59"/>
    </row>
    <row r="42" spans="2:19" ht="74.25" customHeight="1">
      <c r="B42" s="81">
        <v>37</v>
      </c>
      <c r="C42" s="126" t="s">
        <v>106</v>
      </c>
      <c r="D42" s="82">
        <v>1</v>
      </c>
      <c r="E42" s="69" t="s">
        <v>17</v>
      </c>
      <c r="F42" s="70" t="s">
        <v>104</v>
      </c>
      <c r="G42" s="141" t="s">
        <v>104</v>
      </c>
      <c r="H42" s="149"/>
      <c r="I42" s="69"/>
      <c r="J42" s="71"/>
      <c r="K42" s="149"/>
      <c r="L42" s="149"/>
      <c r="M42" s="26">
        <f t="shared" si="0"/>
        <v>4500</v>
      </c>
      <c r="N42" s="26">
        <v>4500</v>
      </c>
      <c r="O42" s="27">
        <v>3802</v>
      </c>
      <c r="P42" s="28">
        <f t="shared" si="1"/>
        <v>3802</v>
      </c>
      <c r="Q42" s="29" t="str">
        <f t="shared" si="2"/>
        <v>VYHOVUJE</v>
      </c>
      <c r="S42" s="59"/>
    </row>
    <row r="43" spans="2:19" ht="60">
      <c r="B43" s="81">
        <v>38</v>
      </c>
      <c r="C43" s="126" t="s">
        <v>107</v>
      </c>
      <c r="D43" s="82">
        <v>1</v>
      </c>
      <c r="E43" s="69" t="s">
        <v>17</v>
      </c>
      <c r="F43" s="70" t="s">
        <v>109</v>
      </c>
      <c r="G43" s="70" t="s">
        <v>109</v>
      </c>
      <c r="H43" s="149"/>
      <c r="I43" s="69"/>
      <c r="J43" s="71"/>
      <c r="K43" s="149"/>
      <c r="L43" s="149"/>
      <c r="M43" s="26">
        <f t="shared" si="0"/>
        <v>4500</v>
      </c>
      <c r="N43" s="26">
        <v>4500</v>
      </c>
      <c r="O43" s="27">
        <v>3802</v>
      </c>
      <c r="P43" s="28">
        <f t="shared" si="1"/>
        <v>3802</v>
      </c>
      <c r="Q43" s="29" t="str">
        <f t="shared" si="2"/>
        <v>VYHOVUJE</v>
      </c>
      <c r="S43" s="59"/>
    </row>
    <row r="44" spans="2:19" ht="67.5" customHeight="1">
      <c r="B44" s="81">
        <v>39</v>
      </c>
      <c r="C44" s="126" t="s">
        <v>108</v>
      </c>
      <c r="D44" s="82">
        <v>1</v>
      </c>
      <c r="E44" s="69" t="s">
        <v>17</v>
      </c>
      <c r="F44" s="70" t="s">
        <v>110</v>
      </c>
      <c r="G44" s="70" t="s">
        <v>110</v>
      </c>
      <c r="H44" s="149"/>
      <c r="I44" s="69"/>
      <c r="J44" s="71"/>
      <c r="K44" s="149"/>
      <c r="L44" s="149"/>
      <c r="M44" s="26">
        <f t="shared" si="0"/>
        <v>4500</v>
      </c>
      <c r="N44" s="26">
        <v>4500</v>
      </c>
      <c r="O44" s="27">
        <v>3802</v>
      </c>
      <c r="P44" s="28">
        <f t="shared" si="1"/>
        <v>3802</v>
      </c>
      <c r="Q44" s="29" t="str">
        <f t="shared" si="2"/>
        <v>VYHOVUJE</v>
      </c>
      <c r="S44" s="59"/>
    </row>
    <row r="45" spans="2:19" ht="45">
      <c r="B45" s="81">
        <v>40</v>
      </c>
      <c r="C45" s="126" t="s">
        <v>112</v>
      </c>
      <c r="D45" s="82">
        <v>1</v>
      </c>
      <c r="E45" s="69" t="s">
        <v>17</v>
      </c>
      <c r="F45" s="141" t="s">
        <v>111</v>
      </c>
      <c r="G45" s="141" t="s">
        <v>111</v>
      </c>
      <c r="H45" s="149"/>
      <c r="I45" s="69"/>
      <c r="J45" s="71"/>
      <c r="K45" s="149"/>
      <c r="L45" s="149"/>
      <c r="M45" s="26">
        <f t="shared" si="0"/>
        <v>1050</v>
      </c>
      <c r="N45" s="26">
        <v>1050</v>
      </c>
      <c r="O45" s="27">
        <v>1021</v>
      </c>
      <c r="P45" s="28">
        <f t="shared" si="1"/>
        <v>1021</v>
      </c>
      <c r="Q45" s="29" t="str">
        <f t="shared" si="2"/>
        <v>VYHOVUJE</v>
      </c>
      <c r="S45" s="59"/>
    </row>
    <row r="46" spans="2:19" ht="45">
      <c r="B46" s="81">
        <v>41</v>
      </c>
      <c r="C46" s="126" t="s">
        <v>114</v>
      </c>
      <c r="D46" s="82">
        <v>2</v>
      </c>
      <c r="E46" s="69" t="s">
        <v>17</v>
      </c>
      <c r="F46" s="141" t="s">
        <v>97</v>
      </c>
      <c r="G46" s="141" t="s">
        <v>97</v>
      </c>
      <c r="H46" s="149"/>
      <c r="I46" s="69"/>
      <c r="J46" s="71"/>
      <c r="K46" s="149"/>
      <c r="L46" s="149"/>
      <c r="M46" s="26">
        <f t="shared" si="0"/>
        <v>1200</v>
      </c>
      <c r="N46" s="26">
        <v>600</v>
      </c>
      <c r="O46" s="27">
        <v>599</v>
      </c>
      <c r="P46" s="28">
        <f t="shared" si="1"/>
        <v>1198</v>
      </c>
      <c r="Q46" s="29" t="str">
        <f t="shared" si="2"/>
        <v>VYHOVUJE</v>
      </c>
      <c r="S46" s="59"/>
    </row>
    <row r="47" spans="2:19" ht="45.75" thickBot="1">
      <c r="B47" s="84">
        <v>42</v>
      </c>
      <c r="C47" s="127" t="s">
        <v>115</v>
      </c>
      <c r="D47" s="86">
        <v>3</v>
      </c>
      <c r="E47" s="87" t="s">
        <v>17</v>
      </c>
      <c r="F47" s="144" t="s">
        <v>113</v>
      </c>
      <c r="G47" s="144" t="s">
        <v>129</v>
      </c>
      <c r="H47" s="150"/>
      <c r="I47" s="87"/>
      <c r="J47" s="89"/>
      <c r="K47" s="150"/>
      <c r="L47" s="150"/>
      <c r="M47" s="30">
        <f t="shared" si="0"/>
        <v>9300</v>
      </c>
      <c r="N47" s="30">
        <v>3100</v>
      </c>
      <c r="O47" s="31">
        <v>3090</v>
      </c>
      <c r="P47" s="32">
        <f t="shared" si="1"/>
        <v>9270</v>
      </c>
      <c r="Q47" s="29" t="str">
        <f t="shared" si="2"/>
        <v>VYHOVUJE</v>
      </c>
      <c r="S47" s="59"/>
    </row>
    <row r="48" spans="1:18" ht="13.5" customHeight="1" thickBot="1" thickTop="1">
      <c r="A48" s="128"/>
      <c r="B48" s="128"/>
      <c r="C48" s="129"/>
      <c r="D48" s="128"/>
      <c r="E48" s="128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9" ht="60.75" customHeight="1" thickBot="1" thickTop="1">
      <c r="A49" s="130"/>
      <c r="B49" s="147" t="s">
        <v>6</v>
      </c>
      <c r="C49" s="147"/>
      <c r="D49" s="147"/>
      <c r="E49" s="147"/>
      <c r="F49" s="147"/>
      <c r="G49" s="147"/>
      <c r="H49" s="15"/>
      <c r="I49" s="15"/>
      <c r="J49" s="15"/>
      <c r="K49" s="131"/>
      <c r="L49" s="131"/>
      <c r="M49" s="16"/>
      <c r="N49" s="10" t="s">
        <v>7</v>
      </c>
      <c r="O49" s="154" t="s">
        <v>8</v>
      </c>
      <c r="P49" s="155"/>
      <c r="Q49" s="156"/>
      <c r="S49" s="59"/>
    </row>
    <row r="50" spans="1:17" ht="33" customHeight="1" thickBot="1" thickTop="1">
      <c r="A50" s="130"/>
      <c r="B50" s="157" t="s">
        <v>5</v>
      </c>
      <c r="C50" s="157"/>
      <c r="D50" s="157"/>
      <c r="E50" s="157"/>
      <c r="F50" s="157"/>
      <c r="G50" s="157"/>
      <c r="H50" s="132"/>
      <c r="K50" s="17"/>
      <c r="L50" s="17"/>
      <c r="M50" s="18"/>
      <c r="N50" s="48">
        <f>SUM(M6:M47)</f>
        <v>181600</v>
      </c>
      <c r="O50" s="158">
        <f>SUM(P6:P47)</f>
        <v>136615</v>
      </c>
      <c r="P50" s="159"/>
      <c r="Q50" s="160"/>
    </row>
    <row r="51" spans="1:18" ht="39.75" customHeight="1" thickTop="1">
      <c r="A51" s="130"/>
      <c r="I51" s="19"/>
      <c r="J51" s="19"/>
      <c r="K51" s="20"/>
      <c r="L51" s="20"/>
      <c r="M51" s="133"/>
      <c r="N51" s="133"/>
      <c r="O51" s="134"/>
      <c r="P51" s="134"/>
      <c r="Q51" s="134"/>
      <c r="R51" s="134"/>
    </row>
    <row r="52" spans="1:18" ht="19.9" customHeight="1">
      <c r="A52" s="130"/>
      <c r="K52" s="20"/>
      <c r="L52" s="20"/>
      <c r="M52" s="133"/>
      <c r="N52" s="21"/>
      <c r="O52" s="21"/>
      <c r="P52" s="21"/>
      <c r="Q52" s="134"/>
      <c r="R52" s="134"/>
    </row>
    <row r="53" spans="1:18" ht="71.25" customHeight="1">
      <c r="A53" s="130"/>
      <c r="K53" s="20"/>
      <c r="L53" s="20"/>
      <c r="M53" s="133"/>
      <c r="N53" s="21"/>
      <c r="O53" s="21"/>
      <c r="P53" s="21"/>
      <c r="Q53" s="134"/>
      <c r="R53" s="134"/>
    </row>
    <row r="54" spans="1:18" ht="36" customHeight="1">
      <c r="A54" s="130"/>
      <c r="K54" s="135"/>
      <c r="L54" s="135"/>
      <c r="M54" s="135"/>
      <c r="N54" s="133"/>
      <c r="O54" s="134"/>
      <c r="P54" s="134"/>
      <c r="Q54" s="134"/>
      <c r="R54" s="134"/>
    </row>
    <row r="55" spans="1:18" ht="14.25" customHeight="1">
      <c r="A55" s="130"/>
      <c r="B55" s="134"/>
      <c r="C55" s="136"/>
      <c r="D55" s="137"/>
      <c r="E55" s="138"/>
      <c r="F55" s="136"/>
      <c r="G55" s="136"/>
      <c r="H55" s="133"/>
      <c r="I55" s="133"/>
      <c r="J55" s="134"/>
      <c r="K55" s="134"/>
      <c r="L55" s="134"/>
      <c r="M55" s="133"/>
      <c r="N55" s="133"/>
      <c r="O55" s="134"/>
      <c r="P55" s="134"/>
      <c r="Q55" s="134"/>
      <c r="R55" s="134"/>
    </row>
    <row r="56" spans="1:18" ht="14.25" customHeight="1">
      <c r="A56" s="130"/>
      <c r="B56" s="134"/>
      <c r="C56" s="136"/>
      <c r="D56" s="137"/>
      <c r="E56" s="138"/>
      <c r="F56" s="136"/>
      <c r="G56" s="136"/>
      <c r="H56" s="133"/>
      <c r="I56" s="133"/>
      <c r="J56" s="134"/>
      <c r="K56" s="134"/>
      <c r="L56" s="134"/>
      <c r="M56" s="133"/>
      <c r="N56" s="133"/>
      <c r="O56" s="134"/>
      <c r="P56" s="134"/>
      <c r="Q56" s="134"/>
      <c r="R56" s="134"/>
    </row>
    <row r="57" spans="1:18" ht="14.25" customHeight="1">
      <c r="A57" s="130"/>
      <c r="B57" s="134"/>
      <c r="C57" s="136"/>
      <c r="D57" s="137"/>
      <c r="E57" s="138"/>
      <c r="F57" s="136"/>
      <c r="G57" s="136"/>
      <c r="H57" s="133"/>
      <c r="I57" s="133"/>
      <c r="J57" s="134"/>
      <c r="K57" s="134"/>
      <c r="L57" s="134"/>
      <c r="M57" s="133"/>
      <c r="N57" s="133"/>
      <c r="O57" s="134"/>
      <c r="P57" s="134"/>
      <c r="Q57" s="134"/>
      <c r="R57" s="134"/>
    </row>
    <row r="58" spans="1:18" ht="14.25" customHeight="1">
      <c r="A58" s="130"/>
      <c r="B58" s="134"/>
      <c r="C58" s="136"/>
      <c r="D58" s="137"/>
      <c r="E58" s="138"/>
      <c r="F58" s="136"/>
      <c r="G58" s="136"/>
      <c r="H58" s="133"/>
      <c r="I58" s="133"/>
      <c r="J58" s="134"/>
      <c r="K58" s="134"/>
      <c r="L58" s="134"/>
      <c r="M58" s="133"/>
      <c r="N58" s="133"/>
      <c r="O58" s="134"/>
      <c r="P58" s="134"/>
      <c r="Q58" s="134"/>
      <c r="R58" s="134"/>
    </row>
    <row r="59" spans="3:13" ht="15">
      <c r="C59" s="139"/>
      <c r="D59" s="1"/>
      <c r="E59" s="1"/>
      <c r="F59" s="139"/>
      <c r="G59" s="139"/>
      <c r="H59" s="1"/>
      <c r="I59" s="1"/>
      <c r="L59" s="1"/>
      <c r="M59" s="1"/>
    </row>
    <row r="60" spans="3:13" ht="15">
      <c r="C60" s="139"/>
      <c r="D60" s="1"/>
      <c r="E60" s="1"/>
      <c r="F60" s="139"/>
      <c r="G60" s="139"/>
      <c r="H60" s="1"/>
      <c r="I60" s="1"/>
      <c r="L60" s="1"/>
      <c r="M60" s="1"/>
    </row>
    <row r="61" spans="3:13" ht="15">
      <c r="C61" s="139"/>
      <c r="D61" s="1"/>
      <c r="E61" s="1"/>
      <c r="F61" s="139"/>
      <c r="G61" s="139"/>
      <c r="H61" s="1"/>
      <c r="I61" s="1"/>
      <c r="L61" s="1"/>
      <c r="M61" s="1"/>
    </row>
  </sheetData>
  <mergeCells count="26">
    <mergeCell ref="K6:K13"/>
    <mergeCell ref="L6:L13"/>
    <mergeCell ref="O2:Q2"/>
    <mergeCell ref="L37:L47"/>
    <mergeCell ref="L31:L34"/>
    <mergeCell ref="L24:L29"/>
    <mergeCell ref="L18:L21"/>
    <mergeCell ref="L14:L17"/>
    <mergeCell ref="K18:K21"/>
    <mergeCell ref="O49:Q49"/>
    <mergeCell ref="B50:G50"/>
    <mergeCell ref="O50:Q50"/>
    <mergeCell ref="K14:K17"/>
    <mergeCell ref="K37:K47"/>
    <mergeCell ref="K31:K34"/>
    <mergeCell ref="H31:H34"/>
    <mergeCell ref="H24:H29"/>
    <mergeCell ref="K24:K29"/>
    <mergeCell ref="B1:C1"/>
    <mergeCell ref="B49:G49"/>
    <mergeCell ref="I31:I34"/>
    <mergeCell ref="J31:J34"/>
    <mergeCell ref="H37:H47"/>
    <mergeCell ref="H18:H21"/>
    <mergeCell ref="H6:H13"/>
    <mergeCell ref="H14:H17"/>
  </mergeCells>
  <conditionalFormatting sqref="D22:D47 B6:B47">
    <cfRule type="containsBlanks" priority="25" dxfId="0">
      <formula>LEN(TRIM(B6))=0</formula>
    </cfRule>
  </conditionalFormatting>
  <conditionalFormatting sqref="B6:B47">
    <cfRule type="cellIs" priority="20" dxfId="11" operator="greaterThanOrEqual">
      <formula>1</formula>
    </cfRule>
  </conditionalFormatting>
  <conditionalFormatting sqref="O6:O8 O10:O11 O13:O14 O16:O17 O19:O20 O22:O23 O25:O26 O28:O29 O31:O32 O34:O47">
    <cfRule type="notContainsBlanks" priority="18" dxfId="6">
      <formula>LEN(TRIM(O6))&gt;0</formula>
    </cfRule>
    <cfRule type="containsBlanks" priority="19" dxfId="5">
      <formula>LEN(TRIM(O6))=0</formula>
    </cfRule>
  </conditionalFormatting>
  <conditionalFormatting sqref="Q6:Q47">
    <cfRule type="cellIs" priority="16" dxfId="8" operator="equal">
      <formula>"NEVYHOVUJE"</formula>
    </cfRule>
    <cfRule type="cellIs" priority="17" dxfId="7" operator="equal">
      <formula>"VYHOVUJE"</formula>
    </cfRule>
  </conditionalFormatting>
  <conditionalFormatting sqref="O9 O12 O15 O18 O21 O24 O27 O30 O33">
    <cfRule type="notContainsBlanks" priority="14" dxfId="6">
      <formula>LEN(TRIM(O9))&gt;0</formula>
    </cfRule>
    <cfRule type="containsBlanks" priority="15" dxfId="5">
      <formula>LEN(TRIM(O9))=0</formula>
    </cfRule>
  </conditionalFormatting>
  <conditionalFormatting sqref="B3">
    <cfRule type="containsBlanks" priority="6" dxfId="4">
      <formula>LEN(TRIM(B3))=0</formula>
    </cfRule>
    <cfRule type="notContainsBlanks" priority="7" dxfId="3">
      <formula>LEN(TRIM(B3))&gt;0</formula>
    </cfRule>
  </conditionalFormatting>
  <conditionalFormatting sqref="D6:D13">
    <cfRule type="containsBlanks" priority="5" dxfId="0">
      <formula>LEN(TRIM(D6))=0</formula>
    </cfRule>
  </conditionalFormatting>
  <conditionalFormatting sqref="D14:D17">
    <cfRule type="containsBlanks" priority="4" dxfId="0">
      <formula>LEN(TRIM(D14))=0</formula>
    </cfRule>
  </conditionalFormatting>
  <conditionalFormatting sqref="D18:D21">
    <cfRule type="containsBlanks" priority="1" dxfId="0">
      <formula>LEN(TRIM(D18))=0</formula>
    </cfRule>
  </conditionalFormatting>
  <dataValidations count="2">
    <dataValidation type="list" showInputMessage="1" showErrorMessage="1" sqref="I6:I31 I35:I47">
      <formula1>"ANO,NE"</formula1>
    </dataValidation>
    <dataValidation type="list" showInputMessage="1" showErrorMessage="1" sqref="E6:E23 E30 E35:E4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rUVcpU//UR6azCs0rwHiR7nj6+4=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NW0uN6tmcnb/4Qn39ee6kYnM1hU=</DigestValue>
    </Reference>
  </SignedInfo>
  <SignatureValue>CcUYbiM6bgEQOUlfDoD+cAjCnGRRSR4fgwu4qAa7EPcaKQ8djKaxbz2dU3CmB6iWUWEQuckkxHpM
lPQQL5nS4yltt3rQRPHE9lWFjGf0PbbFHjt0RgpcuYa6cc4NNSp3VEsYI03SGGCgQkQUVJiR/DTZ
5eSy5WEWnXWKT2nefARUxgaAydfyPxnLSWGQmSXFQ4DOYilccV8BqIwIMfy9aOwbc7ngje6M4a28
6j7FL6uo1g0tWCPqo2VcdV17URUgnlz+bKboKjeQSmYpbjKDR3iXJp3VybFIEPbHWhWmoZN24UpP
4xiBAlVsN1HVmJhF+1vRJnIGFCxenmMHhicpiw==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2a68ABSoPH8n/APeZGXGXEL1iTE=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KMjFb0iQ7yH+EJaGmOLfyfBYDiI=</DigestValue>
      </Reference>
      <Reference URI="/xl/styles.xml?ContentType=application/vnd.openxmlformats-officedocument.spreadsheetml.styles+xml">
        <DigestMethod Algorithm="http://www.w3.org/2000/09/xmldsig#sha1"/>
        <DigestValue>Bx9x77UtOSea80w5DmSZ4twqW4s=</DigestValue>
      </Reference>
      <Reference URI="/xl/worksheets/sheet1.xml?ContentType=application/vnd.openxmlformats-officedocument.spreadsheetml.worksheet+xml">
        <DigestMethod Algorithm="http://www.w3.org/2000/09/xmldsig#sha1"/>
        <DigestValue>Un6gXN/vhdRrVyK0jWSQBRfZl1E=</DigestValue>
      </Reference>
      <Reference URI="/xl/sharedStrings.xml?ContentType=application/vnd.openxmlformats-officedocument.spreadsheetml.sharedStrings+xml">
        <DigestMethod Algorithm="http://www.w3.org/2000/09/xmldsig#sha1"/>
        <DigestValue>Q5iP9EW5Ppn3u6mC0DC7UYo8BWQ=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mvr5w4wsnVUs5vdVEtXvL0PpC4k=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2015-07-16T13:43:51Z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2015-07-16T13:43:51Z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+Bl5ptgcxNb9r8Z1T627PuArTWQ=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/BGYFaCyrGDYkGZnsMJzzCs06vU=</DigestValue>
    </Reference>
  </SignedInfo>
  <SignatureValue>EnJvLNGwnlSHTtwdLy8xn1ROdtuVmwuqG4inJ4qw4x1ahjyZCkGNGAOZKz4PrTPeknUbwqcTcryY
iYSIIyBfH342rt67K4lSPmQkV7fOE1Ho4/kbnusfmB0zgYl+x2FUjVOXQxmOTND21Z/uIrfaA9MY
/pccSTqX4FZUGNo+ZnREMBfCCRMk3OwSH5G+qu13ieQw+Id38xSkLLb+cv2AFQC5m10HnDUQ35Ze
s2iSnWbf/HDU5NhXRcPBhaD1e2vAAS7rzLfiRabATme3lV/SH+0C5zR24bfOp56FIbN8zYDIjveT
pDYR+efpZpqfa6j9RNeixVtfHZDroZhEoseJ+A==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2a68ABSoPH8n/APeZGXGXEL1iTE=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KMjFb0iQ7yH+EJaGmOLfyfBYDiI=</DigestValue>
      </Reference>
      <Reference URI="/xl/styles.xml?ContentType=application/vnd.openxmlformats-officedocument.spreadsheetml.styles+xml">
        <DigestMethod Algorithm="http://www.w3.org/2000/09/xmldsig#sha1"/>
        <DigestValue>Bx9x77UtOSea80w5DmSZ4twqW4s=</DigestValue>
      </Reference>
      <Reference URI="/xl/worksheets/sheet1.xml?ContentType=application/vnd.openxmlformats-officedocument.spreadsheetml.worksheet+xml">
        <DigestMethod Algorithm="http://www.w3.org/2000/09/xmldsig#sha1"/>
        <DigestValue>Un6gXN/vhdRrVyK0jWSQBRfZl1E=</DigestValue>
      </Reference>
      <Reference URI="/xl/sharedStrings.xml?ContentType=application/vnd.openxmlformats-officedocument.spreadsheetml.sharedStrings+xml">
        <DigestMethod Algorithm="http://www.w3.org/2000/09/xmldsig#sha1"/>
        <DigestValue>Q5iP9EW5Ppn3u6mC0DC7UYo8BWQ=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mvr5w4wsnVUs5vdVEtXvL0PpC4k=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2015-07-27T12:03:56Z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2015-07-27T12:03:56Z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2015-06-22T08:22:37Z</cp:lastPrinted>
  <dcterms:created xsi:type="dcterms:W3CDTF">2014-03-05T12:43:32Z</dcterms:created>
  <dcterms:modified xsi:type="dcterms:W3CDTF">2015-07-16T13:43:50Z</dcterms:modified>
  <cp:category/>
  <cp:version/>
  <cp:contentType/>
  <cp:contentStatus/>
</cp:coreProperties>
</file>