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10" windowWidth="19320" windowHeight="13050" activeTab="0"/>
  </bookViews>
  <sheets>
    <sheet name="DATA" sheetId="2" r:id="rId1"/>
    <sheet name="Std.podmínky" sheetId="3" r:id="rId2"/>
  </sheets>
  <definedNames>
    <definedName name="_xlnm.Print_Area" localSheetId="0">'DATA'!$B:$J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<sst xmlns="http://schemas.openxmlformats.org/spreadsheetml/2006/main" count="77" uniqueCount="63">
  <si>
    <t>Název</t>
  </si>
  <si>
    <t>Množství</t>
  </si>
  <si>
    <t>Jednotka [MJ]</t>
  </si>
  <si>
    <t>Popis</t>
  </si>
  <si>
    <t>Typ položky</t>
  </si>
  <si>
    <t>Položka</t>
  </si>
  <si>
    <t>MÍSTO DODÁNÍ</t>
  </si>
  <si>
    <t>Kontakt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</si>
  <si>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</si>
  <si>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</si>
  <si>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</si>
  <si>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</si>
  <si>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</si>
  <si>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</si>
  <si>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14 kalendářních dnů od uzavření Smlouvy
- fakturace do 30 dnů ode dne dodání a převzetí Zboží
- splatnost faktury  45 kalendářních dnů ode dne jejího prokazatelného doručení Kupujícímu
- prodlení Prodávajícího s dodáním Zboží a splněním veškerých povinností oproti stanovenému termínu =) povinnost  zaplatit smluvní pokutu ve výši 0,2 % z celkové kupní ceny bez DPH za každý, byť i jen započatý den prodlení
- nedodržení uvedené (či jinak dohodnuté) lhůty pro provedení záruční opravy ve stanovené lhůtě =) oprávnění Kuppujícího uplatňovat na Prodávajícím smluvní pokutu ve výši 0,05 % z celkové kupní ceny bez DPH za každý, byť i jen započatý den prodlení, a to za každou dotčenou položku Zboží
- prodlení Kupujícího s úhradou faktury =) Prodávající je oprávněn uplatnit vůči Kupujícímu úrok z prodlení ve výši 0,05 % z dlužné částky za každý, byť i jen započatý den prodlení s úhradou faktury.
- prodlení Prodávajícího s nástupem k odstranění vad nahlášených Kupujícím =) Prodávající se zavazuje uhradit Kupujícímu smluvní pokutu ve výši 0,05 % z celkové kupní ceny bez DPH za každý, byť i jen započatý den prodlení, a to za každou dotčenou položku Zboží
- záruka za Zboží = 24 měsíců
- nástup Prodávajícího k odstraňení reklamované vady ve lhůtě nejpozději do 48 hodin (možno stanovit delší lhůtu) od nahlášení závady Kupujícím Prodávajícímu
- Prodávající provede záruční opravy na vlastní náklady bezodkladně, nejpozději do 30 kalendářních dnů od nahlášení vady Kupujícím, není-li smluvními stranami stanoveno jinak.
- Prodávající se zavazuje pro účely odstranění reklamovaných vad zajistit servis Zboží po celou dobu trvání záruční lhůty
- </t>
    </r>
  </si>
  <si>
    <t>pokud požadujete rozdílné (rozšiřující) obchodní podmínky, prosím, doplňte do tabulky</t>
  </si>
  <si>
    <t>ks</t>
  </si>
  <si>
    <t xml:space="preserve">toner do tiskárny HP Color LaserJet 3600 – černý  </t>
  </si>
  <si>
    <t>toner do tiskárny HP Color LaserJet 3600 – azurový</t>
  </si>
  <si>
    <t>toner do tiskárny HP Color LaserJet 3600 – purpurový</t>
  </si>
  <si>
    <t>toner do tiskárny HP Color LaserJet 3600 – žlutý</t>
  </si>
  <si>
    <t>originální nebo kompatibilní splňující standard STMC - HP Q6471A</t>
  </si>
  <si>
    <t>originální nebo kompatibilní splňující standard STMC - HP Q6473A</t>
  </si>
  <si>
    <t>originální nebo kompatibilní splňující standard STMC HP - Q6472A</t>
  </si>
  <si>
    <t xml:space="preserve">toner do tiskárny HP LaserJet 1150 </t>
  </si>
  <si>
    <t>originální nebo kompatibilní toner splňující standard STMC  - HP Q6470A</t>
  </si>
  <si>
    <t xml:space="preserve">originální nebo kompatibilní toner splňující standard STMC  - HP 24A (HP Q2624A) </t>
  </si>
  <si>
    <t xml:space="preserve">toner do tiskárny HP LaserJet 1200 </t>
  </si>
  <si>
    <t>originální nebo kompatibilní toner splňující standard STMC  - HP 15A (HP C7115A)</t>
  </si>
  <si>
    <t>toner do tiskárny HP LaserJet 1505</t>
  </si>
  <si>
    <t>originální nebo kompatibilní toner splňující standard STMC  - HP CB436A</t>
  </si>
  <si>
    <t xml:space="preserve">toner do tiskárny HP LaserJet 2055 </t>
  </si>
  <si>
    <t>originální nebo kompatibilní toner splňující standard STMC  - HP 05A, HP CE505A</t>
  </si>
  <si>
    <t>toner do tiskárny HP LaserJet 6P</t>
  </si>
  <si>
    <t>originální nebo kompatibilní toner splňující standard STMC  - HP C3903A</t>
  </si>
  <si>
    <t>originální nebo kompatibilní toner splňující standard STMC   - CC530A</t>
  </si>
  <si>
    <t>originální nebo kompatibilní toner splňující standard STMC  - CC532A</t>
  </si>
  <si>
    <t>originální nebo kompatibilní toner splňující standard STMC  - CC531A</t>
  </si>
  <si>
    <t>originální nebo kompatibilní toner splňující standard STMC  - CC533A</t>
  </si>
  <si>
    <t>toner pro HP LaserJet CM2320I - cyan</t>
  </si>
  <si>
    <t>toner pro HP LaserJet CM2320I - yellow</t>
  </si>
  <si>
    <t>toner pro HP LaserJet CM2320I - magenta</t>
  </si>
  <si>
    <t>toner do tiskárny HP LaserJet CM2320I – black</t>
  </si>
  <si>
    <t>Univerzitní 26, Plzeň</t>
  </si>
  <si>
    <t>Originální toner OKI 44992402, barva černá (black), výtěžnost 2500 stran.</t>
  </si>
  <si>
    <t>Toner do tiskárny OKI MB 451</t>
  </si>
  <si>
    <t>Univerzitní 8,Plzeň</t>
  </si>
  <si>
    <t>samostatná faktura</t>
  </si>
  <si>
    <t>[DOPLNÍ UCHAZEČ]</t>
  </si>
  <si>
    <t>Maximální jednotková cena 
v Kč bez DPH</t>
  </si>
  <si>
    <t>Cena za MJ 
(ks)
VYHOVUJE = OK / NEVYHOVUJE</t>
  </si>
  <si>
    <t xml:space="preserve">Cena za 
MJ (ks) 
v Kč bez DPH </t>
  </si>
  <si>
    <t>Nabídková cena CELKEM 
v Kč bez DPH</t>
  </si>
  <si>
    <t>Priloha_c._1_KS_-T-011–2015_technicka_specifikace</t>
  </si>
  <si>
    <t>Tonery - 011 - 2015</t>
  </si>
  <si>
    <t>Maximální (nepřekročitelná) celková nabídková cena  
v Kč bez DPH</t>
  </si>
  <si>
    <t>Nabídková cena celkem 
VYHOVUJE = OK / NEVYHOVUJE</t>
  </si>
  <si>
    <t>Celková nabídková cena v Kč bez DPH</t>
  </si>
  <si>
    <t>Podmínka zadavatele</t>
  </si>
  <si>
    <t>"NEVYHOVUJE" ve sloupci nazvaném: "Cena za MJ (ks)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a v buňce pod textem "Nabídková cena celkem VYHOVUJE = OK / NEVYHOVUJE" výše uvedený text - "NEVYHOVUJE", znamená to překročení stanovené maximální nepřekročitelné nabídkové ceny a to znamená nesplnění podmínek stanovených Zadavatelem - podle ust. § 76 odst. 1 Zákona bude nabídka při posouzení vyřazena - pokud bude nabídka v takovéto podobě Uchazečem podána Zadavateli - tj. ve výše uvedené buňce a sloupci s červeně podbarveným textem "NEVYHOVUJE".</t>
  </si>
  <si>
    <t>KTE - p.Kotlan tel:
377 634 651</t>
  </si>
  <si>
    <t>STR - pí Čadová,
tel: 377 631 031</t>
  </si>
  <si>
    <t xml:space="preserve"> 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</si>
</sst>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</fonts>
  <fills count="5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thick"/>
      <bottom style="double"/>
    </border>
    <border>
      <left style="thick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n"/>
      <right style="thin"/>
      <top style="double"/>
      <bottom style="medium"/>
    </border>
    <border>
      <left/>
      <right/>
      <top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49" fontId="2" fillId="4" borderId="4" xfId="0" applyNumberFormat="1" applyFont="1" applyFill="1" applyBorder="1" applyAlignment="1" applyProtection="1">
      <alignment horizontal="center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righ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0" fillId="0" borderId="18" xfId="0" applyNumberFormat="1" applyBorder="1" applyAlignment="1" applyProtection="1">
      <alignment horizontal="right" vertical="center" wrapText="1" indent="1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right" vertical="center" indent="1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64" fontId="7" fillId="0" borderId="28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6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53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</xdr:row>
      <xdr:rowOff>0</xdr:rowOff>
    </xdr:from>
    <xdr:to>
      <xdr:col>42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596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200025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190500</xdr:colOff>
      <xdr:row>22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27</xdr:row>
      <xdr:rowOff>9525</xdr:rowOff>
    </xdr:from>
    <xdr:to>
      <xdr:col>42</xdr:col>
      <xdr:colOff>190500</xdr:colOff>
      <xdr:row>27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1772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25</xdr:row>
      <xdr:rowOff>0</xdr:rowOff>
    </xdr:from>
    <xdr:to>
      <xdr:col>42</xdr:col>
      <xdr:colOff>190500</xdr:colOff>
      <xdr:row>25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12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27</xdr:row>
      <xdr:rowOff>0</xdr:rowOff>
    </xdr:from>
    <xdr:to>
      <xdr:col>42</xdr:col>
      <xdr:colOff>190500</xdr:colOff>
      <xdr:row>27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176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28</xdr:row>
      <xdr:rowOff>0</xdr:rowOff>
    </xdr:from>
    <xdr:to>
      <xdr:col>42</xdr:col>
      <xdr:colOff>190500</xdr:colOff>
      <xdr:row>28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38</xdr:row>
      <xdr:rowOff>0</xdr:rowOff>
    </xdr:from>
    <xdr:to>
      <xdr:col>42</xdr:col>
      <xdr:colOff>190500</xdr:colOff>
      <xdr:row>38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40</xdr:row>
      <xdr:rowOff>0</xdr:rowOff>
    </xdr:from>
    <xdr:to>
      <xdr:col>42</xdr:col>
      <xdr:colOff>190500</xdr:colOff>
      <xdr:row>40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440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41</xdr:row>
      <xdr:rowOff>0</xdr:rowOff>
    </xdr:from>
    <xdr:to>
      <xdr:col>42</xdr:col>
      <xdr:colOff>190500</xdr:colOff>
      <xdr:row>41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43</xdr:row>
      <xdr:rowOff>0</xdr:rowOff>
    </xdr:from>
    <xdr:to>
      <xdr:col>42</xdr:col>
      <xdr:colOff>190500</xdr:colOff>
      <xdr:row>43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500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44</xdr:row>
      <xdr:rowOff>0</xdr:rowOff>
    </xdr:from>
    <xdr:to>
      <xdr:col>42</xdr:col>
      <xdr:colOff>190500</xdr:colOff>
      <xdr:row>44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46</xdr:row>
      <xdr:rowOff>0</xdr:rowOff>
    </xdr:from>
    <xdr:to>
      <xdr:col>42</xdr:col>
      <xdr:colOff>190500</xdr:colOff>
      <xdr:row>46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560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48</xdr:row>
      <xdr:rowOff>0</xdr:rowOff>
    </xdr:from>
    <xdr:to>
      <xdr:col>42</xdr:col>
      <xdr:colOff>190500</xdr:colOff>
      <xdr:row>48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49</xdr:row>
      <xdr:rowOff>0</xdr:rowOff>
    </xdr:from>
    <xdr:to>
      <xdr:col>42</xdr:col>
      <xdr:colOff>190500</xdr:colOff>
      <xdr:row>49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20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50</xdr:row>
      <xdr:rowOff>0</xdr:rowOff>
    </xdr:from>
    <xdr:to>
      <xdr:col>42</xdr:col>
      <xdr:colOff>190500</xdr:colOff>
      <xdr:row>50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52</xdr:row>
      <xdr:rowOff>0</xdr:rowOff>
    </xdr:from>
    <xdr:to>
      <xdr:col>42</xdr:col>
      <xdr:colOff>190500</xdr:colOff>
      <xdr:row>52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80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53</xdr:row>
      <xdr:rowOff>0</xdr:rowOff>
    </xdr:from>
    <xdr:to>
      <xdr:col>42</xdr:col>
      <xdr:colOff>190500</xdr:colOff>
      <xdr:row>53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54</xdr:row>
      <xdr:rowOff>0</xdr:rowOff>
    </xdr:from>
    <xdr:to>
      <xdr:col>42</xdr:col>
      <xdr:colOff>190500</xdr:colOff>
      <xdr:row>54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55</xdr:row>
      <xdr:rowOff>0</xdr:rowOff>
    </xdr:from>
    <xdr:to>
      <xdr:col>42</xdr:col>
      <xdr:colOff>190500</xdr:colOff>
      <xdr:row>55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57</xdr:row>
      <xdr:rowOff>0</xdr:rowOff>
    </xdr:from>
    <xdr:to>
      <xdr:col>42</xdr:col>
      <xdr:colOff>190500</xdr:colOff>
      <xdr:row>57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58</xdr:row>
      <xdr:rowOff>0</xdr:rowOff>
    </xdr:from>
    <xdr:to>
      <xdr:col>42</xdr:col>
      <xdr:colOff>190500</xdr:colOff>
      <xdr:row>58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60</xdr:row>
      <xdr:rowOff>0</xdr:rowOff>
    </xdr:from>
    <xdr:to>
      <xdr:col>42</xdr:col>
      <xdr:colOff>190500</xdr:colOff>
      <xdr:row>60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84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61</xdr:row>
      <xdr:rowOff>0</xdr:rowOff>
    </xdr:from>
    <xdr:to>
      <xdr:col>42</xdr:col>
      <xdr:colOff>190500</xdr:colOff>
      <xdr:row>61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62</xdr:row>
      <xdr:rowOff>0</xdr:rowOff>
    </xdr:from>
    <xdr:to>
      <xdr:col>42</xdr:col>
      <xdr:colOff>190500</xdr:colOff>
      <xdr:row>62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63</xdr:row>
      <xdr:rowOff>0</xdr:rowOff>
    </xdr:from>
    <xdr:to>
      <xdr:col>42</xdr:col>
      <xdr:colOff>190500</xdr:colOff>
      <xdr:row>63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64</xdr:row>
      <xdr:rowOff>0</xdr:rowOff>
    </xdr:from>
    <xdr:to>
      <xdr:col>42</xdr:col>
      <xdr:colOff>190500</xdr:colOff>
      <xdr:row>64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65</xdr:row>
      <xdr:rowOff>0</xdr:rowOff>
    </xdr:from>
    <xdr:to>
      <xdr:col>42</xdr:col>
      <xdr:colOff>190500</xdr:colOff>
      <xdr:row>65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66</xdr:row>
      <xdr:rowOff>0</xdr:rowOff>
    </xdr:from>
    <xdr:to>
      <xdr:col>42</xdr:col>
      <xdr:colOff>190500</xdr:colOff>
      <xdr:row>66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70</xdr:row>
      <xdr:rowOff>0</xdr:rowOff>
    </xdr:from>
    <xdr:to>
      <xdr:col>42</xdr:col>
      <xdr:colOff>190500</xdr:colOff>
      <xdr:row>70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71</xdr:row>
      <xdr:rowOff>0</xdr:rowOff>
    </xdr:from>
    <xdr:to>
      <xdr:col>42</xdr:col>
      <xdr:colOff>190500</xdr:colOff>
      <xdr:row>71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060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72</xdr:row>
      <xdr:rowOff>0</xdr:rowOff>
    </xdr:from>
    <xdr:to>
      <xdr:col>42</xdr:col>
      <xdr:colOff>190500</xdr:colOff>
      <xdr:row>72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080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73</xdr:row>
      <xdr:rowOff>0</xdr:rowOff>
    </xdr:from>
    <xdr:to>
      <xdr:col>42</xdr:col>
      <xdr:colOff>190500</xdr:colOff>
      <xdr:row>73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74</xdr:row>
      <xdr:rowOff>0</xdr:rowOff>
    </xdr:from>
    <xdr:to>
      <xdr:col>42</xdr:col>
      <xdr:colOff>190500</xdr:colOff>
      <xdr:row>74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76</xdr:row>
      <xdr:rowOff>0</xdr:rowOff>
    </xdr:from>
    <xdr:to>
      <xdr:col>42</xdr:col>
      <xdr:colOff>190500</xdr:colOff>
      <xdr:row>76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16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77</xdr:row>
      <xdr:rowOff>0</xdr:rowOff>
    </xdr:from>
    <xdr:to>
      <xdr:col>42</xdr:col>
      <xdr:colOff>190500</xdr:colOff>
      <xdr:row>77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78</xdr:row>
      <xdr:rowOff>0</xdr:rowOff>
    </xdr:from>
    <xdr:to>
      <xdr:col>42</xdr:col>
      <xdr:colOff>190500</xdr:colOff>
      <xdr:row>78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79</xdr:row>
      <xdr:rowOff>0</xdr:rowOff>
    </xdr:from>
    <xdr:to>
      <xdr:col>42</xdr:col>
      <xdr:colOff>190500</xdr:colOff>
      <xdr:row>79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82</xdr:row>
      <xdr:rowOff>0</xdr:rowOff>
    </xdr:from>
    <xdr:to>
      <xdr:col>42</xdr:col>
      <xdr:colOff>190500</xdr:colOff>
      <xdr:row>82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84</xdr:row>
      <xdr:rowOff>0</xdr:rowOff>
    </xdr:from>
    <xdr:to>
      <xdr:col>42</xdr:col>
      <xdr:colOff>190500</xdr:colOff>
      <xdr:row>84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86</xdr:row>
      <xdr:rowOff>0</xdr:rowOff>
    </xdr:from>
    <xdr:to>
      <xdr:col>42</xdr:col>
      <xdr:colOff>190500</xdr:colOff>
      <xdr:row>86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87</xdr:row>
      <xdr:rowOff>0</xdr:rowOff>
    </xdr:from>
    <xdr:to>
      <xdr:col>42</xdr:col>
      <xdr:colOff>190500</xdr:colOff>
      <xdr:row>87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88</xdr:row>
      <xdr:rowOff>0</xdr:rowOff>
    </xdr:from>
    <xdr:to>
      <xdr:col>42</xdr:col>
      <xdr:colOff>190500</xdr:colOff>
      <xdr:row>88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89</xdr:row>
      <xdr:rowOff>0</xdr:rowOff>
    </xdr:from>
    <xdr:to>
      <xdr:col>42</xdr:col>
      <xdr:colOff>190500</xdr:colOff>
      <xdr:row>89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90</xdr:row>
      <xdr:rowOff>0</xdr:rowOff>
    </xdr:from>
    <xdr:to>
      <xdr:col>42</xdr:col>
      <xdr:colOff>190500</xdr:colOff>
      <xdr:row>90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91</xdr:row>
      <xdr:rowOff>0</xdr:rowOff>
    </xdr:from>
    <xdr:to>
      <xdr:col>42</xdr:col>
      <xdr:colOff>190500</xdr:colOff>
      <xdr:row>91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92</xdr:row>
      <xdr:rowOff>0</xdr:rowOff>
    </xdr:from>
    <xdr:to>
      <xdr:col>42</xdr:col>
      <xdr:colOff>190500</xdr:colOff>
      <xdr:row>92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480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94</xdr:row>
      <xdr:rowOff>0</xdr:rowOff>
    </xdr:from>
    <xdr:to>
      <xdr:col>42</xdr:col>
      <xdr:colOff>190500</xdr:colOff>
      <xdr:row>94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95</xdr:row>
      <xdr:rowOff>0</xdr:rowOff>
    </xdr:from>
    <xdr:to>
      <xdr:col>42</xdr:col>
      <xdr:colOff>190500</xdr:colOff>
      <xdr:row>95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54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96</xdr:row>
      <xdr:rowOff>0</xdr:rowOff>
    </xdr:from>
    <xdr:to>
      <xdr:col>42</xdr:col>
      <xdr:colOff>190500</xdr:colOff>
      <xdr:row>96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560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97</xdr:row>
      <xdr:rowOff>0</xdr:rowOff>
    </xdr:from>
    <xdr:to>
      <xdr:col>42</xdr:col>
      <xdr:colOff>190500</xdr:colOff>
      <xdr:row>97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99</xdr:row>
      <xdr:rowOff>0</xdr:rowOff>
    </xdr:from>
    <xdr:to>
      <xdr:col>42</xdr:col>
      <xdr:colOff>190500</xdr:colOff>
      <xdr:row>99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100</xdr:row>
      <xdr:rowOff>0</xdr:rowOff>
    </xdr:from>
    <xdr:to>
      <xdr:col>42</xdr:col>
      <xdr:colOff>190500</xdr:colOff>
      <xdr:row>100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640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101</xdr:row>
      <xdr:rowOff>0</xdr:rowOff>
    </xdr:from>
    <xdr:to>
      <xdr:col>42</xdr:col>
      <xdr:colOff>190500</xdr:colOff>
      <xdr:row>101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102</xdr:row>
      <xdr:rowOff>0</xdr:rowOff>
    </xdr:from>
    <xdr:to>
      <xdr:col>42</xdr:col>
      <xdr:colOff>190500</xdr:colOff>
      <xdr:row>102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103</xdr:row>
      <xdr:rowOff>0</xdr:rowOff>
    </xdr:from>
    <xdr:to>
      <xdr:col>42</xdr:col>
      <xdr:colOff>190500</xdr:colOff>
      <xdr:row>103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104</xdr:row>
      <xdr:rowOff>0</xdr:rowOff>
    </xdr:from>
    <xdr:to>
      <xdr:col>42</xdr:col>
      <xdr:colOff>190500</xdr:colOff>
      <xdr:row>104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106</xdr:row>
      <xdr:rowOff>0</xdr:rowOff>
    </xdr:from>
    <xdr:to>
      <xdr:col>42</xdr:col>
      <xdr:colOff>190500</xdr:colOff>
      <xdr:row>106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108</xdr:row>
      <xdr:rowOff>0</xdr:rowOff>
    </xdr:from>
    <xdr:to>
      <xdr:col>42</xdr:col>
      <xdr:colOff>190500</xdr:colOff>
      <xdr:row>108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109</xdr:row>
      <xdr:rowOff>0</xdr:rowOff>
    </xdr:from>
    <xdr:to>
      <xdr:col>42</xdr:col>
      <xdr:colOff>190500</xdr:colOff>
      <xdr:row>109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110</xdr:row>
      <xdr:rowOff>0</xdr:rowOff>
    </xdr:from>
    <xdr:to>
      <xdr:col>42</xdr:col>
      <xdr:colOff>190500</xdr:colOff>
      <xdr:row>110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111</xdr:row>
      <xdr:rowOff>0</xdr:rowOff>
    </xdr:from>
    <xdr:to>
      <xdr:col>42</xdr:col>
      <xdr:colOff>190500</xdr:colOff>
      <xdr:row>111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112</xdr:row>
      <xdr:rowOff>0</xdr:rowOff>
    </xdr:from>
    <xdr:to>
      <xdr:col>42</xdr:col>
      <xdr:colOff>190500</xdr:colOff>
      <xdr:row>112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880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113</xdr:row>
      <xdr:rowOff>0</xdr:rowOff>
    </xdr:from>
    <xdr:to>
      <xdr:col>42</xdr:col>
      <xdr:colOff>190500</xdr:colOff>
      <xdr:row>113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114</xdr:row>
      <xdr:rowOff>0</xdr:rowOff>
    </xdr:from>
    <xdr:to>
      <xdr:col>42</xdr:col>
      <xdr:colOff>190500</xdr:colOff>
      <xdr:row>114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115</xdr:row>
      <xdr:rowOff>0</xdr:rowOff>
    </xdr:from>
    <xdr:to>
      <xdr:col>42</xdr:col>
      <xdr:colOff>190500</xdr:colOff>
      <xdr:row>115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117</xdr:row>
      <xdr:rowOff>0</xdr:rowOff>
    </xdr:from>
    <xdr:to>
      <xdr:col>42</xdr:col>
      <xdr:colOff>190500</xdr:colOff>
      <xdr:row>117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118</xdr:row>
      <xdr:rowOff>0</xdr:rowOff>
    </xdr:from>
    <xdr:to>
      <xdr:col>42</xdr:col>
      <xdr:colOff>190500</xdr:colOff>
      <xdr:row>118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119</xdr:row>
      <xdr:rowOff>0</xdr:rowOff>
    </xdr:from>
    <xdr:to>
      <xdr:col>42</xdr:col>
      <xdr:colOff>190500</xdr:colOff>
      <xdr:row>119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120</xdr:row>
      <xdr:rowOff>0</xdr:rowOff>
    </xdr:from>
    <xdr:to>
      <xdr:col>42</xdr:col>
      <xdr:colOff>190500</xdr:colOff>
      <xdr:row>120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121</xdr:row>
      <xdr:rowOff>0</xdr:rowOff>
    </xdr:from>
    <xdr:to>
      <xdr:col>42</xdr:col>
      <xdr:colOff>190500</xdr:colOff>
      <xdr:row>121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123</xdr:row>
      <xdr:rowOff>0</xdr:rowOff>
    </xdr:from>
    <xdr:to>
      <xdr:col>42</xdr:col>
      <xdr:colOff>190500</xdr:colOff>
      <xdr:row>123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125</xdr:row>
      <xdr:rowOff>0</xdr:rowOff>
    </xdr:from>
    <xdr:to>
      <xdr:col>42</xdr:col>
      <xdr:colOff>190500</xdr:colOff>
      <xdr:row>125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126</xdr:row>
      <xdr:rowOff>0</xdr:rowOff>
    </xdr:from>
    <xdr:to>
      <xdr:col>42</xdr:col>
      <xdr:colOff>190500</xdr:colOff>
      <xdr:row>126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126</xdr:row>
      <xdr:rowOff>0</xdr:rowOff>
    </xdr:from>
    <xdr:to>
      <xdr:col>42</xdr:col>
      <xdr:colOff>190500</xdr:colOff>
      <xdr:row>126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129</xdr:row>
      <xdr:rowOff>0</xdr:rowOff>
    </xdr:from>
    <xdr:to>
      <xdr:col>42</xdr:col>
      <xdr:colOff>190500</xdr:colOff>
      <xdr:row>129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129</xdr:row>
      <xdr:rowOff>0</xdr:rowOff>
    </xdr:from>
    <xdr:to>
      <xdr:col>42</xdr:col>
      <xdr:colOff>190500</xdr:colOff>
      <xdr:row>129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130</xdr:row>
      <xdr:rowOff>0</xdr:rowOff>
    </xdr:from>
    <xdr:to>
      <xdr:col>42</xdr:col>
      <xdr:colOff>190500</xdr:colOff>
      <xdr:row>130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131</xdr:row>
      <xdr:rowOff>0</xdr:rowOff>
    </xdr:from>
    <xdr:to>
      <xdr:col>42</xdr:col>
      <xdr:colOff>190500</xdr:colOff>
      <xdr:row>131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132</xdr:row>
      <xdr:rowOff>0</xdr:rowOff>
    </xdr:from>
    <xdr:to>
      <xdr:col>42</xdr:col>
      <xdr:colOff>190500</xdr:colOff>
      <xdr:row>132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136</xdr:row>
      <xdr:rowOff>0</xdr:rowOff>
    </xdr:from>
    <xdr:to>
      <xdr:col>42</xdr:col>
      <xdr:colOff>190500</xdr:colOff>
      <xdr:row>136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136</xdr:row>
      <xdr:rowOff>0</xdr:rowOff>
    </xdr:from>
    <xdr:to>
      <xdr:col>42</xdr:col>
      <xdr:colOff>190500</xdr:colOff>
      <xdr:row>136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137</xdr:row>
      <xdr:rowOff>0</xdr:rowOff>
    </xdr:from>
    <xdr:to>
      <xdr:col>42</xdr:col>
      <xdr:colOff>190500</xdr:colOff>
      <xdr:row>137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138</xdr:row>
      <xdr:rowOff>0</xdr:rowOff>
    </xdr:from>
    <xdr:to>
      <xdr:col>42</xdr:col>
      <xdr:colOff>190500</xdr:colOff>
      <xdr:row>138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139</xdr:row>
      <xdr:rowOff>0</xdr:rowOff>
    </xdr:from>
    <xdr:to>
      <xdr:col>42</xdr:col>
      <xdr:colOff>190500</xdr:colOff>
      <xdr:row>139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140</xdr:row>
      <xdr:rowOff>0</xdr:rowOff>
    </xdr:from>
    <xdr:to>
      <xdr:col>42</xdr:col>
      <xdr:colOff>190500</xdr:colOff>
      <xdr:row>140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440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141</xdr:row>
      <xdr:rowOff>0</xdr:rowOff>
    </xdr:from>
    <xdr:to>
      <xdr:col>42</xdr:col>
      <xdr:colOff>190500</xdr:colOff>
      <xdr:row>141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142</xdr:row>
      <xdr:rowOff>0</xdr:rowOff>
    </xdr:from>
    <xdr:to>
      <xdr:col>42</xdr:col>
      <xdr:colOff>190500</xdr:colOff>
      <xdr:row>142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143</xdr:row>
      <xdr:rowOff>0</xdr:rowOff>
    </xdr:from>
    <xdr:to>
      <xdr:col>42</xdr:col>
      <xdr:colOff>190500</xdr:colOff>
      <xdr:row>143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20</xdr:row>
      <xdr:rowOff>0</xdr:rowOff>
    </xdr:from>
    <xdr:to>
      <xdr:col>42</xdr:col>
      <xdr:colOff>190500</xdr:colOff>
      <xdr:row>20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33</xdr:row>
      <xdr:rowOff>180975</xdr:rowOff>
    </xdr:from>
    <xdr:to>
      <xdr:col>42</xdr:col>
      <xdr:colOff>190500</xdr:colOff>
      <xdr:row>34</xdr:row>
      <xdr:rowOff>161925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18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0</xdr:rowOff>
    </xdr:from>
    <xdr:to>
      <xdr:col>42</xdr:col>
      <xdr:colOff>190500</xdr:colOff>
      <xdr:row>29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29</xdr:row>
      <xdr:rowOff>0</xdr:rowOff>
    </xdr:from>
    <xdr:to>
      <xdr:col>42</xdr:col>
      <xdr:colOff>190500</xdr:colOff>
      <xdr:row>29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31</xdr:row>
      <xdr:rowOff>0</xdr:rowOff>
    </xdr:from>
    <xdr:to>
      <xdr:col>42</xdr:col>
      <xdr:colOff>190500</xdr:colOff>
      <xdr:row>31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26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32</xdr:row>
      <xdr:rowOff>0</xdr:rowOff>
    </xdr:from>
    <xdr:to>
      <xdr:col>42</xdr:col>
      <xdr:colOff>190500</xdr:colOff>
      <xdr:row>32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28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33</xdr:row>
      <xdr:rowOff>0</xdr:rowOff>
    </xdr:from>
    <xdr:to>
      <xdr:col>42</xdr:col>
      <xdr:colOff>190500</xdr:colOff>
      <xdr:row>33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190500</xdr:colOff>
      <xdr:row>34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35</xdr:row>
      <xdr:rowOff>0</xdr:rowOff>
    </xdr:from>
    <xdr:to>
      <xdr:col>42</xdr:col>
      <xdr:colOff>190500</xdr:colOff>
      <xdr:row>35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36</xdr:row>
      <xdr:rowOff>0</xdr:rowOff>
    </xdr:from>
    <xdr:to>
      <xdr:col>42</xdr:col>
      <xdr:colOff>190500</xdr:colOff>
      <xdr:row>36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60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37</xdr:row>
      <xdr:rowOff>0</xdr:rowOff>
    </xdr:from>
    <xdr:to>
      <xdr:col>42</xdr:col>
      <xdr:colOff>190500</xdr:colOff>
      <xdr:row>37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5</xdr:row>
      <xdr:rowOff>0</xdr:rowOff>
    </xdr:from>
    <xdr:to>
      <xdr:col>42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16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0</xdr:rowOff>
    </xdr:from>
    <xdr:to>
      <xdr:col>42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253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8</xdr:row>
      <xdr:rowOff>0</xdr:rowOff>
    </xdr:from>
    <xdr:to>
      <xdr:col>42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10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367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42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11</xdr:row>
      <xdr:rowOff>0</xdr:rowOff>
    </xdr:from>
    <xdr:to>
      <xdr:col>42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481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53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53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12</xdr:row>
      <xdr:rowOff>0</xdr:rowOff>
    </xdr:from>
    <xdr:to>
      <xdr:col>42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53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14</xdr:row>
      <xdr:rowOff>0</xdr:rowOff>
    </xdr:from>
    <xdr:to>
      <xdr:col>42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653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15</xdr:row>
      <xdr:rowOff>0</xdr:rowOff>
    </xdr:from>
    <xdr:to>
      <xdr:col>42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710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0</xdr:rowOff>
    </xdr:from>
    <xdr:to>
      <xdr:col>42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767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17</xdr:row>
      <xdr:rowOff>0</xdr:rowOff>
    </xdr:from>
    <xdr:to>
      <xdr:col>42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18</xdr:row>
      <xdr:rowOff>0</xdr:rowOff>
    </xdr:from>
    <xdr:to>
      <xdr:col>42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200025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0</xdr:colOff>
      <xdr:row>19</xdr:row>
      <xdr:rowOff>0</xdr:rowOff>
    </xdr:from>
    <xdr:to>
      <xdr:col>42</xdr:col>
      <xdr:colOff>190500</xdr:colOff>
      <xdr:row>19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42175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Q145"/>
  <sheetViews>
    <sheetView showGridLines="0" tabSelected="1" zoomScale="85" zoomScaleNormal="85" workbookViewId="0" topLeftCell="A1">
      <selection activeCell="I33" sqref="I33"/>
    </sheetView>
  </sheetViews>
  <sheetFormatPr defaultColWidth="8.8515625" defaultRowHeight="15"/>
  <cols>
    <col min="1" max="1" width="1.28515625" style="17" customWidth="1"/>
    <col min="2" max="2" width="8.7109375" style="19" customWidth="1"/>
    <col min="3" max="3" width="40.00390625" style="14" customWidth="1"/>
    <col min="4" max="4" width="11.57421875" style="15" customWidth="1"/>
    <col min="5" max="5" width="11.7109375" style="16" customWidth="1"/>
    <col min="6" max="6" width="34.140625" style="14" customWidth="1"/>
    <col min="7" max="7" width="13.140625" style="14" customWidth="1"/>
    <col min="8" max="8" width="18.421875" style="17" customWidth="1"/>
    <col min="9" max="9" width="21.8515625" style="17" customWidth="1"/>
    <col min="10" max="10" width="18.7109375" style="17" customWidth="1"/>
    <col min="11" max="11" width="16.28125" style="17" customWidth="1"/>
    <col min="12" max="12" width="18.8515625" style="17" customWidth="1"/>
    <col min="13" max="13" width="18.00390625" style="17" customWidth="1"/>
    <col min="14" max="16384" width="8.8515625" style="17" customWidth="1"/>
  </cols>
  <sheetData>
    <row r="2" spans="2:13" ht="18.75">
      <c r="B2" s="5" t="s">
        <v>54</v>
      </c>
      <c r="M2" s="18" t="s">
        <v>53</v>
      </c>
    </row>
    <row r="3" ht="15">
      <c r="L3" s="20"/>
    </row>
    <row r="4" ht="15.75" thickBot="1">
      <c r="L4" s="4" t="s">
        <v>48</v>
      </c>
    </row>
    <row r="5" spans="2:43" ht="61.5" thickBot="1" thickTop="1">
      <c r="B5" s="8" t="s">
        <v>5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7</v>
      </c>
      <c r="I5" s="9" t="s">
        <v>6</v>
      </c>
      <c r="J5" s="6" t="s">
        <v>49</v>
      </c>
      <c r="K5" s="6" t="s">
        <v>50</v>
      </c>
      <c r="L5" s="7" t="s">
        <v>51</v>
      </c>
      <c r="M5" s="6" t="s">
        <v>52</v>
      </c>
      <c r="AQ5" s="17" t="s">
        <v>8</v>
      </c>
    </row>
    <row r="6" spans="2:43" ht="43.9" customHeight="1" thickTop="1">
      <c r="B6" s="21">
        <v>1</v>
      </c>
      <c r="C6" s="22" t="s">
        <v>17</v>
      </c>
      <c r="D6" s="23">
        <v>2</v>
      </c>
      <c r="E6" s="24" t="s">
        <v>16</v>
      </c>
      <c r="F6" s="22" t="s">
        <v>25</v>
      </c>
      <c r="G6" s="56" t="s">
        <v>47</v>
      </c>
      <c r="H6" s="56" t="s">
        <v>60</v>
      </c>
      <c r="I6" s="56" t="s">
        <v>43</v>
      </c>
      <c r="J6" s="25">
        <v>1500</v>
      </c>
      <c r="K6" s="10" t="str">
        <f aca="true" t="shared" si="0" ref="K6:K12">IF(ISNUMBER(L6),IF(L6&gt;J6,"NEVYHOVUJE","OK")," ")</f>
        <v>OK</v>
      </c>
      <c r="L6" s="54">
        <v>925</v>
      </c>
      <c r="M6" s="26">
        <f>D6*L6</f>
        <v>1850</v>
      </c>
      <c r="AQ6" s="27" t="s">
        <v>9</v>
      </c>
    </row>
    <row r="7" spans="2:43" ht="30">
      <c r="B7" s="28">
        <v>2</v>
      </c>
      <c r="C7" s="29" t="s">
        <v>18</v>
      </c>
      <c r="D7" s="30">
        <v>2</v>
      </c>
      <c r="E7" s="31" t="s">
        <v>16</v>
      </c>
      <c r="F7" s="29" t="s">
        <v>21</v>
      </c>
      <c r="G7" s="57"/>
      <c r="H7" s="57"/>
      <c r="I7" s="57"/>
      <c r="J7" s="32">
        <v>1500</v>
      </c>
      <c r="K7" s="10" t="str">
        <f t="shared" si="0"/>
        <v>OK</v>
      </c>
      <c r="L7" s="54">
        <v>977</v>
      </c>
      <c r="M7" s="26">
        <f aca="true" t="shared" si="1" ref="M7:M12">D7*L7</f>
        <v>1954</v>
      </c>
      <c r="AQ7" s="27" t="s">
        <v>10</v>
      </c>
    </row>
    <row r="8" spans="2:43" ht="45">
      <c r="B8" s="28">
        <v>3</v>
      </c>
      <c r="C8" s="29" t="s">
        <v>19</v>
      </c>
      <c r="D8" s="30">
        <v>2</v>
      </c>
      <c r="E8" s="31" t="s">
        <v>16</v>
      </c>
      <c r="F8" s="29" t="s">
        <v>22</v>
      </c>
      <c r="G8" s="57"/>
      <c r="H8" s="57"/>
      <c r="I8" s="57"/>
      <c r="J8" s="32">
        <v>1500</v>
      </c>
      <c r="K8" s="10" t="str">
        <f t="shared" si="0"/>
        <v>OK</v>
      </c>
      <c r="L8" s="54">
        <v>977</v>
      </c>
      <c r="M8" s="26">
        <f t="shared" si="1"/>
        <v>1954</v>
      </c>
      <c r="AQ8" s="27" t="s">
        <v>11</v>
      </c>
    </row>
    <row r="9" spans="2:43" ht="45">
      <c r="B9" s="28">
        <v>4</v>
      </c>
      <c r="C9" s="29" t="s">
        <v>20</v>
      </c>
      <c r="D9" s="30">
        <v>2</v>
      </c>
      <c r="E9" s="31" t="s">
        <v>16</v>
      </c>
      <c r="F9" s="29" t="s">
        <v>23</v>
      </c>
      <c r="G9" s="57"/>
      <c r="H9" s="57"/>
      <c r="I9" s="57"/>
      <c r="J9" s="32">
        <v>1500</v>
      </c>
      <c r="K9" s="10" t="str">
        <f t="shared" si="0"/>
        <v>OK</v>
      </c>
      <c r="L9" s="54">
        <v>977</v>
      </c>
      <c r="M9" s="26">
        <f t="shared" si="1"/>
        <v>1954</v>
      </c>
      <c r="AQ9" s="27" t="s">
        <v>12</v>
      </c>
    </row>
    <row r="10" spans="2:43" ht="45">
      <c r="B10" s="28">
        <v>5</v>
      </c>
      <c r="C10" s="29" t="s">
        <v>24</v>
      </c>
      <c r="D10" s="30">
        <v>1</v>
      </c>
      <c r="E10" s="31" t="s">
        <v>16</v>
      </c>
      <c r="F10" s="29" t="s">
        <v>26</v>
      </c>
      <c r="G10" s="57"/>
      <c r="H10" s="57"/>
      <c r="I10" s="57"/>
      <c r="J10" s="32">
        <v>700</v>
      </c>
      <c r="K10" s="10" t="str">
        <f t="shared" si="0"/>
        <v>OK</v>
      </c>
      <c r="L10" s="54">
        <v>415</v>
      </c>
      <c r="M10" s="26">
        <f t="shared" si="1"/>
        <v>415</v>
      </c>
      <c r="AQ10" s="27" t="s">
        <v>13</v>
      </c>
    </row>
    <row r="11" spans="2:43" ht="45">
      <c r="B11" s="28">
        <v>6</v>
      </c>
      <c r="C11" s="29" t="s">
        <v>27</v>
      </c>
      <c r="D11" s="30">
        <v>1</v>
      </c>
      <c r="E11" s="31" t="s">
        <v>16</v>
      </c>
      <c r="F11" s="29" t="s">
        <v>28</v>
      </c>
      <c r="G11" s="57"/>
      <c r="H11" s="57"/>
      <c r="I11" s="57"/>
      <c r="J11" s="32">
        <v>700</v>
      </c>
      <c r="K11" s="10" t="str">
        <f t="shared" si="0"/>
        <v>OK</v>
      </c>
      <c r="L11" s="54">
        <v>342</v>
      </c>
      <c r="M11" s="26">
        <f t="shared" si="1"/>
        <v>342</v>
      </c>
      <c r="AQ11" s="33"/>
    </row>
    <row r="12" spans="2:43" ht="45">
      <c r="B12" s="28">
        <v>7</v>
      </c>
      <c r="C12" s="29" t="s">
        <v>29</v>
      </c>
      <c r="D12" s="30">
        <v>1</v>
      </c>
      <c r="E12" s="31" t="s">
        <v>16</v>
      </c>
      <c r="F12" s="29" t="s">
        <v>30</v>
      </c>
      <c r="G12" s="57"/>
      <c r="H12" s="57"/>
      <c r="I12" s="57"/>
      <c r="J12" s="32">
        <v>700</v>
      </c>
      <c r="K12" s="10" t="str">
        <f t="shared" si="0"/>
        <v>OK</v>
      </c>
      <c r="L12" s="54">
        <v>310</v>
      </c>
      <c r="M12" s="26">
        <f t="shared" si="1"/>
        <v>310</v>
      </c>
      <c r="AQ12" s="33"/>
    </row>
    <row r="13" spans="2:43" ht="45">
      <c r="B13" s="28">
        <v>8</v>
      </c>
      <c r="C13" s="29" t="s">
        <v>31</v>
      </c>
      <c r="D13" s="30">
        <v>2</v>
      </c>
      <c r="E13" s="31" t="s">
        <v>16</v>
      </c>
      <c r="F13" s="29" t="s">
        <v>32</v>
      </c>
      <c r="G13" s="57"/>
      <c r="H13" s="57"/>
      <c r="I13" s="57"/>
      <c r="J13" s="32">
        <v>800</v>
      </c>
      <c r="K13" s="10" t="str">
        <f aca="true" t="shared" si="2" ref="K13:K19">IF(ISNUMBER(L13),IF(L13&gt;J13,"NEVYHOVUJE","OK")," ")</f>
        <v>OK</v>
      </c>
      <c r="L13" s="54">
        <v>487</v>
      </c>
      <c r="M13" s="26">
        <f aca="true" t="shared" si="3" ref="M13:M19">D13*L13</f>
        <v>974</v>
      </c>
      <c r="AQ13" s="33"/>
    </row>
    <row r="14" spans="2:43" ht="45">
      <c r="B14" s="28">
        <v>9</v>
      </c>
      <c r="C14" s="29" t="s">
        <v>33</v>
      </c>
      <c r="D14" s="30">
        <v>1</v>
      </c>
      <c r="E14" s="31" t="s">
        <v>16</v>
      </c>
      <c r="F14" s="29" t="s">
        <v>34</v>
      </c>
      <c r="G14" s="57"/>
      <c r="H14" s="57"/>
      <c r="I14" s="57"/>
      <c r="J14" s="32">
        <v>1000</v>
      </c>
      <c r="K14" s="10" t="str">
        <f t="shared" si="2"/>
        <v>OK</v>
      </c>
      <c r="L14" s="54">
        <v>435</v>
      </c>
      <c r="M14" s="26">
        <f t="shared" si="3"/>
        <v>435</v>
      </c>
      <c r="AQ14" s="33"/>
    </row>
    <row r="15" spans="2:43" ht="45">
      <c r="B15" s="28">
        <v>10</v>
      </c>
      <c r="C15" s="29" t="s">
        <v>42</v>
      </c>
      <c r="D15" s="30">
        <v>3</v>
      </c>
      <c r="E15" s="31" t="s">
        <v>16</v>
      </c>
      <c r="F15" s="29" t="s">
        <v>35</v>
      </c>
      <c r="G15" s="57"/>
      <c r="H15" s="57"/>
      <c r="I15" s="57"/>
      <c r="J15" s="32">
        <v>1200</v>
      </c>
      <c r="K15" s="10" t="str">
        <f t="shared" si="2"/>
        <v>OK</v>
      </c>
      <c r="L15" s="54">
        <v>570</v>
      </c>
      <c r="M15" s="26">
        <f t="shared" si="3"/>
        <v>1710</v>
      </c>
      <c r="AQ15" s="33"/>
    </row>
    <row r="16" spans="2:43" ht="45">
      <c r="B16" s="28">
        <v>11</v>
      </c>
      <c r="C16" s="29" t="s">
        <v>39</v>
      </c>
      <c r="D16" s="30">
        <v>2</v>
      </c>
      <c r="E16" s="31" t="s">
        <v>16</v>
      </c>
      <c r="F16" s="29" t="s">
        <v>37</v>
      </c>
      <c r="G16" s="57"/>
      <c r="H16" s="57"/>
      <c r="I16" s="57"/>
      <c r="J16" s="32">
        <v>1200</v>
      </c>
      <c r="K16" s="10" t="str">
        <f t="shared" si="2"/>
        <v>OK</v>
      </c>
      <c r="L16" s="54">
        <v>570</v>
      </c>
      <c r="M16" s="26">
        <f t="shared" si="3"/>
        <v>1140</v>
      </c>
      <c r="AQ16" s="33"/>
    </row>
    <row r="17" spans="2:43" ht="45">
      <c r="B17" s="28">
        <v>12</v>
      </c>
      <c r="C17" s="29" t="s">
        <v>40</v>
      </c>
      <c r="D17" s="30">
        <v>2</v>
      </c>
      <c r="E17" s="31" t="s">
        <v>16</v>
      </c>
      <c r="F17" s="29" t="s">
        <v>36</v>
      </c>
      <c r="G17" s="57"/>
      <c r="H17" s="57"/>
      <c r="I17" s="57"/>
      <c r="J17" s="32">
        <v>1200</v>
      </c>
      <c r="K17" s="10" t="str">
        <f t="shared" si="2"/>
        <v>OK</v>
      </c>
      <c r="L17" s="54">
        <v>570</v>
      </c>
      <c r="M17" s="26">
        <f t="shared" si="3"/>
        <v>1140</v>
      </c>
      <c r="AQ17" s="33"/>
    </row>
    <row r="18" spans="2:43" ht="45.75" thickBot="1">
      <c r="B18" s="34">
        <v>13</v>
      </c>
      <c r="C18" s="35" t="s">
        <v>41</v>
      </c>
      <c r="D18" s="36">
        <v>2</v>
      </c>
      <c r="E18" s="37" t="s">
        <v>16</v>
      </c>
      <c r="F18" s="35" t="s">
        <v>38</v>
      </c>
      <c r="G18" s="58"/>
      <c r="H18" s="58"/>
      <c r="I18" s="58"/>
      <c r="J18" s="38">
        <v>1200</v>
      </c>
      <c r="K18" s="11" t="str">
        <f t="shared" si="2"/>
        <v>OK</v>
      </c>
      <c r="L18" s="55">
        <v>570</v>
      </c>
      <c r="M18" s="39">
        <f t="shared" si="3"/>
        <v>1140</v>
      </c>
      <c r="AQ18" s="33"/>
    </row>
    <row r="19" spans="2:43" ht="61.5" thickBot="1" thickTop="1">
      <c r="B19" s="40">
        <v>14</v>
      </c>
      <c r="C19" s="41" t="s">
        <v>45</v>
      </c>
      <c r="D19" s="42">
        <v>3</v>
      </c>
      <c r="E19" s="43" t="s">
        <v>16</v>
      </c>
      <c r="F19" s="41" t="s">
        <v>44</v>
      </c>
      <c r="G19" s="43" t="s">
        <v>47</v>
      </c>
      <c r="H19" s="44" t="s">
        <v>61</v>
      </c>
      <c r="I19" s="45" t="s">
        <v>46</v>
      </c>
      <c r="J19" s="46">
        <v>1600</v>
      </c>
      <c r="K19" s="11" t="str">
        <f t="shared" si="2"/>
        <v>OK</v>
      </c>
      <c r="L19" s="55">
        <v>1294</v>
      </c>
      <c r="M19" s="39">
        <f t="shared" si="3"/>
        <v>3882</v>
      </c>
      <c r="AQ19" s="33"/>
    </row>
    <row r="20" spans="2:43" ht="28.15" customHeight="1" thickBot="1" thickTop="1">
      <c r="B20" s="59" t="s">
        <v>62</v>
      </c>
      <c r="C20" s="60"/>
      <c r="D20" s="60"/>
      <c r="E20" s="60"/>
      <c r="F20" s="60"/>
      <c r="G20" s="60"/>
      <c r="H20" s="60"/>
      <c r="I20" s="61"/>
      <c r="J20" s="62">
        <f>SUM(M6:M19)</f>
        <v>19200</v>
      </c>
      <c r="K20" s="60"/>
      <c r="L20" s="60"/>
      <c r="M20" s="61"/>
      <c r="AQ20" s="47"/>
    </row>
    <row r="21" spans="11:43" ht="17.25" thickBot="1" thickTop="1">
      <c r="K21" s="48"/>
      <c r="AQ21" s="47"/>
    </row>
    <row r="22" spans="2:43" ht="18.75">
      <c r="B22" s="13" t="s">
        <v>58</v>
      </c>
      <c r="J22" s="63" t="s">
        <v>55</v>
      </c>
      <c r="K22" s="66" t="s">
        <v>56</v>
      </c>
      <c r="L22" s="69" t="s">
        <v>57</v>
      </c>
      <c r="AQ22" s="47"/>
    </row>
    <row r="23" spans="2:43" ht="22.9" customHeight="1">
      <c r="B23" s="72" t="s">
        <v>59</v>
      </c>
      <c r="C23" s="72"/>
      <c r="D23" s="72"/>
      <c r="E23" s="72"/>
      <c r="F23" s="72"/>
      <c r="G23" s="72"/>
      <c r="H23" s="72"/>
      <c r="J23" s="64"/>
      <c r="K23" s="67"/>
      <c r="L23" s="70"/>
      <c r="AQ23" s="47"/>
    </row>
    <row r="24" spans="2:43" ht="22.9" customHeight="1">
      <c r="B24" s="72"/>
      <c r="C24" s="72"/>
      <c r="D24" s="72"/>
      <c r="E24" s="72"/>
      <c r="F24" s="72"/>
      <c r="G24" s="72"/>
      <c r="H24" s="72"/>
      <c r="J24" s="64"/>
      <c r="K24" s="67"/>
      <c r="L24" s="70"/>
      <c r="AQ24" s="49"/>
    </row>
    <row r="25" spans="2:43" ht="22.9" customHeight="1" thickBot="1">
      <c r="B25" s="72"/>
      <c r="C25" s="72"/>
      <c r="D25" s="72"/>
      <c r="E25" s="72"/>
      <c r="F25" s="72"/>
      <c r="G25" s="72"/>
      <c r="H25" s="72"/>
      <c r="J25" s="65"/>
      <c r="K25" s="68"/>
      <c r="L25" s="71"/>
      <c r="AQ25" s="49"/>
    </row>
    <row r="26" spans="2:43" ht="22.9" customHeight="1" thickBot="1" thickTop="1">
      <c r="B26" s="72"/>
      <c r="C26" s="72"/>
      <c r="D26" s="72"/>
      <c r="E26" s="72"/>
      <c r="F26" s="72"/>
      <c r="G26" s="72"/>
      <c r="H26" s="72"/>
      <c r="J26" s="50">
        <v>32300</v>
      </c>
      <c r="K26" s="12" t="str">
        <f>IF(L26&lt;&gt;0,IF(L26&gt;J26,"NEVYHOVUJE","OK")," ")</f>
        <v>OK</v>
      </c>
      <c r="L26" s="51">
        <f>J20</f>
        <v>19200</v>
      </c>
      <c r="AQ26" s="49"/>
    </row>
    <row r="27" spans="2:43" ht="15.75">
      <c r="B27" s="72"/>
      <c r="C27" s="72"/>
      <c r="D27" s="72"/>
      <c r="E27" s="72"/>
      <c r="F27" s="72"/>
      <c r="G27" s="72"/>
      <c r="H27" s="72"/>
      <c r="K27" s="48"/>
      <c r="AQ27" s="49"/>
    </row>
    <row r="28" spans="2:43" ht="15.75">
      <c r="B28" s="52"/>
      <c r="C28" s="52"/>
      <c r="D28" s="52"/>
      <c r="E28" s="52"/>
      <c r="F28" s="52"/>
      <c r="G28" s="52"/>
      <c r="H28" s="52"/>
      <c r="K28" s="48"/>
      <c r="AQ28" s="49"/>
    </row>
    <row r="29" spans="2:43" ht="15.75">
      <c r="B29" s="52"/>
      <c r="C29" s="52"/>
      <c r="D29" s="52"/>
      <c r="E29" s="52"/>
      <c r="F29" s="52"/>
      <c r="G29" s="52"/>
      <c r="H29" s="52"/>
      <c r="K29" s="48"/>
      <c r="AQ29" s="49"/>
    </row>
    <row r="30" spans="2:43" ht="18.75">
      <c r="B30" s="13"/>
      <c r="AQ30" s="47"/>
    </row>
    <row r="31" spans="2:43" ht="15.75">
      <c r="B31" s="53"/>
      <c r="C31" s="53"/>
      <c r="D31" s="53"/>
      <c r="E31" s="53"/>
      <c r="F31" s="53"/>
      <c r="G31" s="53"/>
      <c r="H31" s="53"/>
      <c r="I31" s="53"/>
      <c r="AQ31" s="47"/>
    </row>
    <row r="32" spans="2:43" ht="15.75">
      <c r="B32" s="53"/>
      <c r="C32" s="53"/>
      <c r="D32" s="53"/>
      <c r="E32" s="53"/>
      <c r="F32" s="53"/>
      <c r="G32" s="53"/>
      <c r="H32" s="53"/>
      <c r="I32" s="53"/>
      <c r="AQ32" s="47"/>
    </row>
    <row r="33" spans="2:43" ht="15.75">
      <c r="B33" s="53"/>
      <c r="C33" s="53"/>
      <c r="D33" s="53"/>
      <c r="E33" s="53"/>
      <c r="F33" s="53"/>
      <c r="G33" s="53"/>
      <c r="H33" s="53"/>
      <c r="I33" s="53"/>
      <c r="AQ33" s="47"/>
    </row>
    <row r="34" spans="2:43" ht="15.75">
      <c r="B34" s="53"/>
      <c r="C34" s="53"/>
      <c r="D34" s="53"/>
      <c r="E34" s="53"/>
      <c r="F34" s="53"/>
      <c r="G34" s="53"/>
      <c r="H34" s="53"/>
      <c r="I34" s="53"/>
      <c r="AQ34" s="47"/>
    </row>
    <row r="35" ht="15.75">
      <c r="AQ35" s="47"/>
    </row>
    <row r="36" ht="15.75">
      <c r="AQ36" s="47"/>
    </row>
    <row r="37" ht="15.75">
      <c r="AQ37" s="47"/>
    </row>
    <row r="38" ht="15.75">
      <c r="AQ38" s="47"/>
    </row>
    <row r="39" ht="15.75">
      <c r="AQ39" s="49"/>
    </row>
    <row r="40" ht="15.75">
      <c r="AQ40" s="49"/>
    </row>
    <row r="41" ht="15.75">
      <c r="AQ41" s="49"/>
    </row>
    <row r="42" ht="15.75">
      <c r="AQ42" s="49"/>
    </row>
    <row r="43" ht="15.75">
      <c r="AQ43" s="49"/>
    </row>
    <row r="44" ht="15.75">
      <c r="AQ44" s="49"/>
    </row>
    <row r="45" ht="15.75">
      <c r="AQ45" s="49"/>
    </row>
    <row r="46" ht="15.75">
      <c r="AQ46" s="49"/>
    </row>
    <row r="47" ht="15.75">
      <c r="AQ47" s="49"/>
    </row>
    <row r="48" ht="15.75">
      <c r="AQ48" s="49"/>
    </row>
    <row r="49" ht="15.75">
      <c r="AQ49" s="49"/>
    </row>
    <row r="50" ht="15.75">
      <c r="AQ50" s="49"/>
    </row>
    <row r="51" ht="15.75">
      <c r="AQ51" s="49"/>
    </row>
    <row r="52" ht="15.75">
      <c r="AQ52" s="49"/>
    </row>
    <row r="53" ht="15.75">
      <c r="AQ53" s="49"/>
    </row>
    <row r="54" ht="15.75">
      <c r="AQ54" s="49"/>
    </row>
    <row r="55" ht="15.75">
      <c r="AQ55" s="49"/>
    </row>
    <row r="56" ht="15.75">
      <c r="AQ56" s="49"/>
    </row>
    <row r="57" ht="15.75">
      <c r="AQ57" s="49"/>
    </row>
    <row r="58" ht="15.75">
      <c r="AQ58" s="49"/>
    </row>
    <row r="59" ht="15.75">
      <c r="AQ59" s="49"/>
    </row>
    <row r="60" ht="15.75">
      <c r="AQ60" s="49"/>
    </row>
    <row r="61" ht="15.75">
      <c r="AQ61" s="49"/>
    </row>
    <row r="62" ht="15.75">
      <c r="AQ62" s="49"/>
    </row>
    <row r="63" ht="15.75">
      <c r="AQ63" s="49"/>
    </row>
    <row r="64" ht="15.75">
      <c r="AQ64" s="49"/>
    </row>
    <row r="65" ht="15.75">
      <c r="AQ65" s="49"/>
    </row>
    <row r="66" ht="15.75">
      <c r="AQ66" s="49"/>
    </row>
    <row r="67" ht="15.75">
      <c r="AQ67" s="49"/>
    </row>
    <row r="68" ht="15.75">
      <c r="AQ68" s="49"/>
    </row>
    <row r="69" ht="15.75">
      <c r="AQ69" s="49"/>
    </row>
    <row r="70" ht="15.75">
      <c r="AQ70" s="49"/>
    </row>
    <row r="71" ht="15.75">
      <c r="AQ71" s="49"/>
    </row>
    <row r="72" ht="15.75">
      <c r="AQ72" s="49"/>
    </row>
    <row r="73" ht="15.75">
      <c r="AQ73" s="49"/>
    </row>
    <row r="74" ht="15.75">
      <c r="AQ74" s="49"/>
    </row>
    <row r="75" ht="15.75">
      <c r="AQ75" s="49"/>
    </row>
    <row r="76" ht="15.75">
      <c r="AQ76" s="49"/>
    </row>
    <row r="77" ht="15.75">
      <c r="AQ77" s="49"/>
    </row>
    <row r="78" ht="15.75">
      <c r="AQ78" s="49"/>
    </row>
    <row r="79" ht="15.75">
      <c r="AQ79" s="49"/>
    </row>
    <row r="80" ht="15.75">
      <c r="AQ80" s="49"/>
    </row>
    <row r="81" ht="15.75">
      <c r="AQ81" s="49"/>
    </row>
    <row r="82" ht="15.75">
      <c r="AQ82" s="49"/>
    </row>
    <row r="83" ht="15.75">
      <c r="AQ83" s="49"/>
    </row>
    <row r="84" ht="15.75">
      <c r="AQ84" s="49"/>
    </row>
    <row r="85" ht="15.75">
      <c r="AQ85" s="49"/>
    </row>
    <row r="86" ht="15.75">
      <c r="AQ86" s="49"/>
    </row>
    <row r="87" ht="15.75">
      <c r="AQ87" s="49"/>
    </row>
    <row r="88" ht="15.75">
      <c r="AQ88" s="49"/>
    </row>
    <row r="89" ht="15.75">
      <c r="AQ89" s="49"/>
    </row>
    <row r="90" ht="15.75">
      <c r="AQ90" s="49"/>
    </row>
    <row r="91" ht="15.75">
      <c r="AQ91" s="49"/>
    </row>
    <row r="92" ht="15.75">
      <c r="AQ92" s="49"/>
    </row>
    <row r="93" ht="15.75">
      <c r="AQ93" s="49"/>
    </row>
    <row r="94" ht="15.75">
      <c r="AQ94" s="49"/>
    </row>
    <row r="95" ht="15.75">
      <c r="AQ95" s="49"/>
    </row>
    <row r="96" ht="15.75">
      <c r="AQ96" s="49"/>
    </row>
    <row r="97" ht="15.75">
      <c r="AQ97" s="49"/>
    </row>
    <row r="98" ht="15.75">
      <c r="AQ98" s="49"/>
    </row>
    <row r="99" ht="15.75">
      <c r="AQ99" s="49"/>
    </row>
    <row r="100" ht="15.75">
      <c r="AQ100" s="49"/>
    </row>
    <row r="101" ht="15.75">
      <c r="AQ101" s="49"/>
    </row>
    <row r="102" ht="15.75">
      <c r="AQ102" s="49"/>
    </row>
    <row r="103" ht="15.75">
      <c r="AQ103" s="49"/>
    </row>
    <row r="104" ht="15.75">
      <c r="AQ104" s="49"/>
    </row>
    <row r="105" ht="15.75">
      <c r="AQ105" s="49"/>
    </row>
    <row r="106" ht="15.75">
      <c r="AQ106" s="49"/>
    </row>
    <row r="107" ht="15.75">
      <c r="AQ107" s="49"/>
    </row>
    <row r="108" ht="15.75">
      <c r="AQ108" s="49"/>
    </row>
    <row r="109" ht="15.75">
      <c r="AQ109" s="49"/>
    </row>
    <row r="110" ht="15.75">
      <c r="AQ110" s="49"/>
    </row>
    <row r="111" ht="15.75">
      <c r="AQ111" s="49"/>
    </row>
    <row r="112" ht="15.75">
      <c r="AQ112" s="49"/>
    </row>
    <row r="113" ht="15.75">
      <c r="AQ113" s="49"/>
    </row>
    <row r="114" ht="15.75">
      <c r="AQ114" s="49"/>
    </row>
    <row r="115" ht="15.75">
      <c r="AQ115" s="49"/>
    </row>
    <row r="116" ht="15.75">
      <c r="AQ116" s="49"/>
    </row>
    <row r="117" ht="15.75">
      <c r="AQ117" s="49"/>
    </row>
    <row r="118" ht="15.75">
      <c r="AQ118" s="49"/>
    </row>
    <row r="119" ht="15.75">
      <c r="AQ119" s="49"/>
    </row>
    <row r="120" ht="15.75">
      <c r="AQ120" s="49"/>
    </row>
    <row r="121" ht="15.75">
      <c r="AQ121" s="49"/>
    </row>
    <row r="122" ht="15.75">
      <c r="AQ122" s="49"/>
    </row>
    <row r="123" ht="15.75">
      <c r="AQ123" s="49"/>
    </row>
    <row r="124" ht="15.75">
      <c r="AQ124" s="49"/>
    </row>
    <row r="125" ht="15.75">
      <c r="AQ125" s="49"/>
    </row>
    <row r="126" ht="15.75">
      <c r="AQ126" s="49"/>
    </row>
    <row r="127" ht="15.75">
      <c r="AQ127" s="49"/>
    </row>
    <row r="128" ht="15.75">
      <c r="AQ128" s="49"/>
    </row>
    <row r="129" ht="15.75">
      <c r="AQ129" s="49"/>
    </row>
    <row r="130" ht="15.75">
      <c r="AQ130" s="49"/>
    </row>
    <row r="131" ht="15.75">
      <c r="AQ131" s="49"/>
    </row>
    <row r="132" ht="15.75">
      <c r="AQ132" s="49"/>
    </row>
    <row r="133" ht="15.75">
      <c r="AQ133" s="49"/>
    </row>
    <row r="134" ht="15.75">
      <c r="AQ134" s="49"/>
    </row>
    <row r="135" ht="15.75">
      <c r="AQ135" s="49"/>
    </row>
    <row r="136" ht="15.75">
      <c r="AQ136" s="49"/>
    </row>
    <row r="137" ht="15.75">
      <c r="AQ137" s="49"/>
    </row>
    <row r="138" ht="15.75">
      <c r="AQ138" s="49"/>
    </row>
    <row r="139" ht="15.75">
      <c r="AQ139" s="49"/>
    </row>
    <row r="140" ht="15.75">
      <c r="AQ140" s="49"/>
    </row>
    <row r="141" ht="15.75">
      <c r="AQ141" s="49"/>
    </row>
    <row r="142" ht="15.75">
      <c r="AQ142" s="49"/>
    </row>
    <row r="143" ht="15.75">
      <c r="AQ143" s="49"/>
    </row>
    <row r="144" ht="15.75">
      <c r="AQ144" s="49"/>
    </row>
    <row r="145" ht="15.75">
      <c r="AQ145" s="49"/>
    </row>
  </sheetData>
  <mergeCells count="9">
    <mergeCell ref="J22:J25"/>
    <mergeCell ref="K22:K25"/>
    <mergeCell ref="L22:L25"/>
    <mergeCell ref="B23:H27"/>
    <mergeCell ref="I6:I18"/>
    <mergeCell ref="H6:H18"/>
    <mergeCell ref="G6:G18"/>
    <mergeCell ref="B20:I20"/>
    <mergeCell ref="J20:M20"/>
  </mergeCells>
  <conditionalFormatting sqref="K21 K27:K29">
    <cfRule type="cellIs" priority="9" dxfId="8" operator="greaterThan">
      <formula>1</formula>
    </cfRule>
  </conditionalFormatting>
  <conditionalFormatting sqref="K8 K6 K11 K14 K17">
    <cfRule type="cellIs" priority="7" dxfId="1" operator="equal">
      <formula>"NEVYHOVUJE"</formula>
    </cfRule>
    <cfRule type="cellIs" priority="8" dxfId="2" operator="equal">
      <formula>"OK"</formula>
    </cfRule>
  </conditionalFormatting>
  <conditionalFormatting sqref="K9 K7 K12 K15 K18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K10 K13 K16 K19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K26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 topLeftCell="A1"/>
  </sheetViews>
  <sheetFormatPr defaultColWidth="9.140625" defaultRowHeight="15"/>
  <cols>
    <col min="1" max="1" width="118.7109375" style="0" customWidth="1"/>
  </cols>
  <sheetData>
    <row r="1" spans="1:2" ht="318.75">
      <c r="A1" s="1" t="s">
        <v>14</v>
      </c>
      <c r="B1" s="1"/>
    </row>
    <row r="2" spans="1:2" ht="21">
      <c r="A2" s="2" t="s">
        <v>15</v>
      </c>
      <c r="B2" s="3"/>
    </row>
  </sheetData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3" Type="http://schemas.openxmlformats.org/package/2006/relationships/digital-signature/signature" Target="sig3.xml" /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/1BaFvPqLGzifh88yUx6KsAt5SY=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rb6bWhDT/fyRf/YIZ5lKGDi80JE=</DigestValue>
    </Reference>
  </SignedInfo>
  <SignatureValue>edCsFY/vhGO0XwjMpVg0Ce53ETeRt4Aj2rszphF7DjD/pBjxBLxS1nEZXK6dv6McO9cOHhv+Gu/4
GbYpnvzoymCYXqYs3KmGMxFFl9IzP6FZ690cxe4/h20vtwR5TQMDFcAPH9dKhOln691vfildbY0n
Mm0oosX2urIk1thjbS6cqbp/W51NM+uu+m8qB4aw3ZX3yTYacXARE2DrXuw7Squk6ke9p5quFAzW
JynTiWbeWjK554vXN5vZqRGkMUA21390cMGOZzbxNQi/KQlLebqJF0nuLelDYcW/6U6Vf8WTs/XE
EBvVjfUnUHyhwzb/IMnXPricOxS3boncpQBaQA==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2VStSos+N45+8RH8cPCTaaDByOk=</DigestValue>
      </Reference>
      <Reference URI="/xl/drawings/drawing1.xml?ContentType=application/vnd.openxmlformats-officedocument.drawing+xml">
        <DigestMethod Algorithm="http://www.w3.org/2000/09/xmldsig#sha1"/>
        <DigestValue>j7el0nNQ13VJWF1NnNLJV35zl8Y=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qbSxvh8L+CF2jbGQ9LFjaNBj8+c=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worksheets/sheet1.xml?ContentType=application/vnd.openxmlformats-officedocument.spreadsheetml.worksheet+xml">
        <DigestMethod Algorithm="http://www.w3.org/2000/09/xmldsig#sha1"/>
        <DigestValue>hsfLT2/190uhfIg42cxsDIQz+Ds=</DigestValue>
      </Reference>
      <Reference URI="/xl/worksheets/sheet2.xml?ContentType=application/vnd.openxmlformats-officedocument.spreadsheetml.worksheet+xml">
        <DigestMethod Algorithm="http://www.w3.org/2000/09/xmldsig#sha1"/>
        <DigestValue>0ZaDzQivgZIfXTQh5Kq8UbRc6ak=</DigestValue>
      </Reference>
      <Reference URI="/xl/workbook.xml?ContentType=application/vnd.openxmlformats-officedocument.spreadsheetml.sheet.main+xml">
        <DigestMethod Algorithm="http://www.w3.org/2000/09/xmldsig#sha1"/>
        <DigestValue>TUsyckeNsFxFZ43LdCaLNvE/72g=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zrr7uQJuUv9i8VWomCU/5Iz16UI=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2015-05-22T12:15:29Z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2015-05-22T12:15:29Z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3qFQMGeuFKSo3Nrm4L7Z+4E9aEI=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m1/cqXEqucj+yxP73yONM/8ZLNU=</DigestValue>
    </Reference>
  </SignedInfo>
  <SignatureValue>QnAjE/nMJOIoiy7+vToPDmRtHa6yjdV+0fpkVqwkFF+WVXs4+y5IhBkuBZpb93Iy3iydZYYH1ol6
bOp6PXpXRYVlMnIwkGLK4HBtYDYxzUWHjp2TLiiJNPD/AEhfaaxU+8psxPIk3bzN7PfPk+vriqen
WymC4bdPj28F8lFwQwQfjTmoucqzLG+FNA5VeRHJzyaVO+3H9oD/M8yEGMANFQnz5l/ghSsencwf
Woj743kQjtS2C3VpV/JYnHMcgVXgiMwa8UOl+UnET9f2VL7hAOke8lLSSia/+Ojxpunr3FQpnoQc
u5Xps+msROiCIF99sAuYPYkL7XehlcHWo5qYZg==</SignatureValue>
  <KeyInfo>
    <X509Data>
      <X509Certificate>MIIG3TCCBcWgAwIBAgIDGvQoMA0GCSqGSIb3DQEBCwUAMF8xCzAJBgNVBAYTAkNaMSwwKgYDVQQK
DCPEjGVza8OhIHBvxaF0YSwgcy5wLiBbScSMIDQ3MTE0OTgzXTEiMCAGA1UEAxMZUG9zdFNpZ251
bSBRdWFsaWZpZWQgQ0EgMjAeFw0xNTAzMDIxMTUxMDJaFw0xNjAzMDExMTUxMDJaMIG6MQswCQYD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DBMGcmVrdG9yMIIBIjANBgkqhkiG9w0BAQEFAAOCAQ8AMIIBCgKCAQEAsOOpKBTggiFl+quQ69M9
N6aQq9IHSGoiKFNN+KXRPagUXns0hachaLtXvXtw7J/x/8asY99DZzy41cqpm8Mpq4xFQYukepKR
hkZ438c7iKCA10aWhhQdnny0OeMcwfHcpWnJ1hyUBXvxjdyfFLUbqywgjO9ZIR7Uwz2bYLimd7F1
FEapZh0+HQ3uBwdZ/h/KdU8vccRMY5cd4TmV9YHVJOETDuqyTV/9FArfRuxf8blCQMiHG/kcMmN6
I4H/8O/u2gKAdVfb0sflymESTc1DbQxh/YeeMsP1Ng/Je6gEcbKUQ/StxTXawBBVpsEdkkaslibr
zcPsUJHHoWN5WYkzGwIDAQABo4IDRDCCA0AwQwYDVR0RBDwwOoESaG9sZWNla0ByZWsuemN1LmN6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dHRjLmN6L2NybC9wc3F1YWxpZmllZGNhMi5jcmwwHQYDVR0OBBYEFPs231iguccmYBiTBVNGj5yo
E2M2MA0GCSqGSIb3DQEBCwUAA4IBAQCSx427izteyv4x84n4E2S3XlofZqTRKeLw2fwNqAdfND4u
C62GVMaILX3i+HIFZffmVZrDmwcl4LUv3TaWpBTsb2Mu6ghN5IrNLmeyAOQfAG2O5KqDDp+KuDNC
oFNl1cd3H4Wlen13P5x0RRyWWMYsdusZmiNi0z6EIsCqk+ExdMAL35VTnCul9N6L5c8jvfQ3Cr/J
CPxTm+kATOee/EmvieiRZFJZgOX0W7LYqIqqTgnp/3vGmJvR2cRV1gcYvUVwfv0oR8v9QrjlQcpe
r1GLFAct39NPevP/s6tjk0qu/PtUWD88bVkIWIGDqwxybMQDvECopCFrjvhZR2imlGSC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2VStSos+N45+8RH8cPCTaaDByOk=</DigestValue>
      </Reference>
      <Reference URI="/xl/drawings/drawing1.xml?ContentType=application/vnd.openxmlformats-officedocument.drawing+xml">
        <DigestMethod Algorithm="http://www.w3.org/2000/09/xmldsig#sha1"/>
        <DigestValue>j7el0nNQ13VJWF1NnNLJV35zl8Y=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qbSxvh8L+CF2jbGQ9LFjaNBj8+c=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worksheets/sheet1.xml?ContentType=application/vnd.openxmlformats-officedocument.spreadsheetml.worksheet+xml">
        <DigestMethod Algorithm="http://www.w3.org/2000/09/xmldsig#sha1"/>
        <DigestValue>hsfLT2/190uhfIg42cxsDIQz+Ds=</DigestValue>
      </Reference>
      <Reference URI="/xl/worksheets/sheet2.xml?ContentType=application/vnd.openxmlformats-officedocument.spreadsheetml.worksheet+xml">
        <DigestMethod Algorithm="http://www.w3.org/2000/09/xmldsig#sha1"/>
        <DigestValue>0ZaDzQivgZIfXTQh5Kq8UbRc6ak=</DigestValue>
      </Reference>
      <Reference URI="/xl/workbook.xml?ContentType=application/vnd.openxmlformats-officedocument.spreadsheetml.sheet.main+xml">
        <DigestMethod Algorithm="http://www.w3.org/2000/09/xmldsig#sha1"/>
        <DigestValue>TUsyckeNsFxFZ43LdCaLNvE/72g=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zrr7uQJuUv9i8VWomCU/5Iz16UI=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2015-06-09T09:38:51Z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2015-06-09T09:38:51Z</xd:SigningTime>
          <xd:SigningCertificate>
            <xd:Cert>
              <xd:CertDigest>
                <DigestMethod Algorithm="http://www.w3.org/2000/09/xmldsig#sha1"/>
                <DigestValue>u676D3M45t9UZe0KVStUJnx7x2M=</DigestValue>
              </xd:CertDigest>
              <xd:IssuerSerial>
                <X509IssuerName>CN=PostSignum Qualified CA 2, O="Česká pošta, s.p. [IČ 47114983]", C=CZ</X509IssuerName>
                <X509SerialNumber>1766440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n8eIlccLO42khvV/TjP+CpcUbXw=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jGb+GCrCCaOOt4+/xz0XQNaoU3Q=</DigestValue>
    </Reference>
  </SignedInfo>
  <SignatureValue>HMAsH+NAxkZG5cIfzLtQqH5CvVMzjR1VYm7hFt5cTVPqpbJzCHjdFE7zttJXdcftXoj3E+LUxW5c
o6vy02CRQfp7WMZ6mC74O4KtaTlDss7pZfbz4edSlJ0vzT0NMDTVPDdfCUhi9jmKQPxdmHVsbSsy
eAbzszsn7MiGuGgCHhUxaAkGtDh0pTJE+g/BBQ3/vtQyli6VNVmZJKtl2fMKQuPcyC8clklkZllt
NWhu7LjUldWTIKvJ5xeqirorUyiSkobVzo25rNd5F2A6V6tguNIz+pIMaa7nGx1aXR5zgQfwqFes
XwGmEZCprT2JYlT4gs6a1772wkvPZcGwYzIDsg==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2VStSos+N45+8RH8cPCTaaDByOk=</DigestValue>
      </Reference>
      <Reference URI="/xl/drawings/drawing1.xml?ContentType=application/vnd.openxmlformats-officedocument.drawing+xml">
        <DigestMethod Algorithm="http://www.w3.org/2000/09/xmldsig#sha1"/>
        <DigestValue>j7el0nNQ13VJWF1NnNLJV35zl8Y=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sharedStrings.xml?ContentType=application/vnd.openxmlformats-officedocument.spreadsheetml.sharedStrings+xml">
        <DigestMethod Algorithm="http://www.w3.org/2000/09/xmldsig#sha1"/>
        <DigestValue>qbSxvh8L+CF2jbGQ9LFjaNBj8+c=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worksheets/sheet1.xml?ContentType=application/vnd.openxmlformats-officedocument.spreadsheetml.worksheet+xml">
        <DigestMethod Algorithm="http://www.w3.org/2000/09/xmldsig#sha1"/>
        <DigestValue>hsfLT2/190uhfIg42cxsDIQz+Ds=</DigestValue>
      </Reference>
      <Reference URI="/xl/worksheets/sheet2.xml?ContentType=application/vnd.openxmlformats-officedocument.spreadsheetml.worksheet+xml">
        <DigestMethod Algorithm="http://www.w3.org/2000/09/xmldsig#sha1"/>
        <DigestValue>0ZaDzQivgZIfXTQh5Kq8UbRc6ak=</DigestValue>
      </Reference>
      <Reference URI="/xl/workbook.xml?ContentType=application/vnd.openxmlformats-officedocument.spreadsheetml.sheet.main+xml">
        <DigestMethod Algorithm="http://www.w3.org/2000/09/xmldsig#sha1"/>
        <DigestValue>TUsyckeNsFxFZ43LdCaLNvE/72g=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zrr7uQJuUv9i8VWomCU/5Iz16UI=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2015-06-15T13:12:35Z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2015-06-15T13:12:35Z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2015-05-22T12:15:28Z</dcterms:modified>
  <cp:category/>
  <cp:version/>
  <cp:contentType/>
  <cp:contentStatus/>
</cp:coreProperties>
</file>