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510" windowWidth="19320" windowHeight="13050" activeTab="0"/>
  </bookViews>
  <sheets>
    <sheet name="DATA" sheetId="2" r:id="rId1"/>
  </sheets>
  <definedNames>
    <definedName name="_xlnm.Print_Area" localSheetId="0">'DATA'!$B:$K</definedName>
    <definedName name="_xlnm.Print_Titles" localSheetId="0">'DATA'!$B:$B,'DATA'!$5:$5</definedName>
  </definedNames>
  <calcPr calcId="145621"/>
</workbook>
</file>

<file path=xl/sharedStrings.xml><?xml version="1.0" encoding="utf-8"?>
<sst xmlns="http://schemas.openxmlformats.org/spreadsheetml/2006/main" count="282" uniqueCount="181">
  <si>
    <t>Název</t>
  </si>
  <si>
    <t>Množství</t>
  </si>
  <si>
    <t>Jednotka [MJ]</t>
  </si>
  <si>
    <t>Popis</t>
  </si>
  <si>
    <t>Položka</t>
  </si>
  <si>
    <t>MÍSTO DODÁNÍ</t>
  </si>
  <si>
    <t>Tonery</t>
  </si>
  <si>
    <t>30125000-1 - Části a příslušenství fotokopírovacích strojů</t>
  </si>
  <si>
    <t>30125100-2 - Zásobníky tonerů</t>
  </si>
  <si>
    <t>30125110-5 - Tonery pro laserové tiskárny/faxové přístroje</t>
  </si>
  <si>
    <t>30125120-8 - Tonery pro fotokopírovací stroje</t>
  </si>
  <si>
    <t>30125130-1 - Tonery pro střediska zpracování dat a výzkumná a dokumentační střediska</t>
  </si>
  <si>
    <t>Toner do tiskárny HP 1320</t>
  </si>
  <si>
    <t>ks</t>
  </si>
  <si>
    <t>originální toner HP Q5949A,výtěžnost 2500stran</t>
  </si>
  <si>
    <t>Máchova 14-16 Plzeň</t>
  </si>
  <si>
    <t>Baarova 36,Plzeň</t>
  </si>
  <si>
    <t>Toner do tiskárny HP CP3525</t>
  </si>
  <si>
    <t>originální toner HP CE251A,výtěžnost  7000stran</t>
  </si>
  <si>
    <t>SKM Polívková tel.725549941</t>
  </si>
  <si>
    <t>originální toner HP CE252A,výtěžnost 7000stran</t>
  </si>
  <si>
    <t>originální toner HP CE253A,výtěžnost 7000stran</t>
  </si>
  <si>
    <t>originální toner HP CE250X,výtěžnost 10 500stran</t>
  </si>
  <si>
    <t>Toner do tiskárny HP P2015n</t>
  </si>
  <si>
    <t>originální toner HP Q7553X,výtěžnost 7000stran</t>
  </si>
  <si>
    <t>Univerzitní 22,Plzeň</t>
  </si>
  <si>
    <t>Toner do tiskárny HP CM2320fxi</t>
  </si>
  <si>
    <t>originální toner HP CC530A,výtěžnost 3500stran</t>
  </si>
  <si>
    <t>Technická 2,UN540,Plzeň</t>
  </si>
  <si>
    <t>Toner do tiskárny HP 5025mfp</t>
  </si>
  <si>
    <t>originální toner HP Q7570A,výtěžnost 15000stran</t>
  </si>
  <si>
    <t>Toner do tiskárny HP 122A černý</t>
  </si>
  <si>
    <t>originální toner HP Q3960A,výtěžnost 5000stran</t>
  </si>
  <si>
    <t>originální toner HP Q3961A,výtěžnost 4000stran</t>
  </si>
  <si>
    <t>Toner do tiskárny HP 122A azurový</t>
  </si>
  <si>
    <t>Toner do tiskárny HP 122A purpurový</t>
  </si>
  <si>
    <t>originální toner HP Q3963A,výtěžnost 4000stran</t>
  </si>
  <si>
    <t>Toner do tiskárny HP 122A žlutý</t>
  </si>
  <si>
    <t>originální toner HP Q3962A,výtěžnost 4000stran</t>
  </si>
  <si>
    <t>Toner do tiskárny HP M451dn</t>
  </si>
  <si>
    <t>originální toner HP CE410A,výtěžnost 2200stran</t>
  </si>
  <si>
    <t>originální toner HP CE411A,výtěžnost 2600stran</t>
  </si>
  <si>
    <t>originální tone HP CE412A,výtěžnost 2600stran</t>
  </si>
  <si>
    <t>originální toner HP CE413A,výtěžnost 2600stran</t>
  </si>
  <si>
    <t>samostatná faktura</t>
  </si>
  <si>
    <t>Technická 2.,Plzeň</t>
  </si>
  <si>
    <t>toner do tiskárny  Konica Minolta bizhub 350</t>
  </si>
  <si>
    <t>Originální toner Konica Minolta TN311</t>
  </si>
  <si>
    <t>Univerzitní 26, Plzeň</t>
  </si>
  <si>
    <t>kompatibilní toner pro tiskárnu OKI B401 black</t>
  </si>
  <si>
    <r>
      <t xml:space="preserve">kompatibilní toner splňující standard STMC </t>
    </r>
    <r>
      <rPr>
        <i/>
        <sz val="11"/>
        <color theme="1"/>
        <rFont val="Calibri"/>
        <family val="2"/>
        <scheme val="minor"/>
      </rPr>
      <t xml:space="preserve">  - OKI 44992402</t>
    </r>
  </si>
  <si>
    <t>kompatibilní toner pro tiskárnu OKI B431 black</t>
  </si>
  <si>
    <r>
      <t xml:space="preserve">kompatibilní toner splňující standard STMC </t>
    </r>
    <r>
      <rPr>
        <i/>
        <sz val="11"/>
        <color theme="1"/>
        <rFont val="Calibri"/>
        <family val="2"/>
        <scheme val="minor"/>
      </rPr>
      <t xml:space="preserve">  - OKI 44574702</t>
    </r>
  </si>
  <si>
    <t>toner  do tiskárny OKI MB451 černý</t>
  </si>
  <si>
    <t>Originální toner OKI 44992402, barva černá (black), výtěžnost 2500 stran.</t>
  </si>
  <si>
    <t>Technická 2, UN540,Plzeň</t>
  </si>
  <si>
    <t>toner Canon FX-10 black</t>
  </si>
  <si>
    <t>Originální toner Canon FX-10 black kapacita: 2000 stránek</t>
  </si>
  <si>
    <t>černý toner pro Epson C9300</t>
  </si>
  <si>
    <t>C13S050605 - originální černá tonerová kazeta pro EPSON AcuLaser C9300 series, výtěžnost až 6.500 stránek</t>
  </si>
  <si>
    <t>Univerzitní 22, Plzeň</t>
  </si>
  <si>
    <t>azurový toner pro Epson C9300</t>
  </si>
  <si>
    <t>Azurový (cyan) originální toner Epson C13S050604. Toner vytiskne 7500 stran</t>
  </si>
  <si>
    <t>purpurový toner pro Epson C9300</t>
  </si>
  <si>
    <t>Purpurový (magenta) originální toner Epson C13S050603. Toner vytiskne 7500 stran</t>
  </si>
  <si>
    <t>žlutý toner pro Epson C9300</t>
  </si>
  <si>
    <t>Žlutý (yellow) originální toner Epson C13S050602. Toner vytiskne 7500 stran</t>
  </si>
  <si>
    <t>toner do tiskárny OKI MC 352 černý</t>
  </si>
  <si>
    <t>Originální černý toner Oki 44469803, výtěžnost 3500str</t>
  </si>
  <si>
    <t>KME - pí. Nocarová tel:37763 2301</t>
  </si>
  <si>
    <t>Technická 2., Plzeň /nová budova NTIS/</t>
  </si>
  <si>
    <t>toner do tiskárny OKI MC 352 žlutý</t>
  </si>
  <si>
    <t>Originální žlutý toner Oki 44469704, výtěžnost 2000str</t>
  </si>
  <si>
    <t>toner do tiskárny OKI MC 352 purpurový</t>
  </si>
  <si>
    <t>Originální purpurový toner Oki 44469705, výtěžnost 2000str</t>
  </si>
  <si>
    <t>toner do tiskárny OKI MC 352 azurový</t>
  </si>
  <si>
    <t>Originální azurový toner Oki 44469706, výtěžnost 2000str</t>
  </si>
  <si>
    <t>tonery do tiskárny OKI MC 352 černý</t>
  </si>
  <si>
    <t>toner  A11G250 - Konica minolta C360 žlutý</t>
  </si>
  <si>
    <t>Originální toner Konica Minolta TN319Y, TN-319Y, A11G250, barva žlutá (yellow), výtěžnost 437g / 26000 stran.</t>
  </si>
  <si>
    <t>toner A11G150 - Konica minolta C360 černý</t>
  </si>
  <si>
    <t>Originální toner Konica Minolta TN319K, TN-319K, A11G150, barva černá (black), výtěžnost 524g / 29000 stran.</t>
  </si>
  <si>
    <t>toner A11G450 - Konica minolta C360 cyan</t>
  </si>
  <si>
    <t>Originální toner Konica Minolta TN319C, TN-319C, A11G450, barva modrá (cyan), výtěžnost 524g / 29000 stran.</t>
  </si>
  <si>
    <t>toner A11G350 - Konica minolta C360 magenta</t>
  </si>
  <si>
    <t>Originální toner Konica Minolta TN319M, TN-319M, A11G350, barva purpurová (magenta), výtěžnost 437g / 26000 stran.</t>
  </si>
  <si>
    <t>Konica minolta C360 - nádoba na odpadní toner</t>
  </si>
  <si>
    <t>Nádoba na odpadní toner do zařízení bizhub C220/C280/C360 s životností cca 50 000 stran</t>
  </si>
  <si>
    <t>toner do tiskárny TA Triumph-Adler 3505ci cyan</t>
  </si>
  <si>
    <t>Originální toner Utax 653010011, barva cyan, výtěžnost 15000 stran. Pro tiskárny Utax 3005ci, 3505ci, CDC 1930, CDC 1935</t>
  </si>
  <si>
    <t>toner do tiskárny TA Triumph-Adler 3505ci magenta</t>
  </si>
  <si>
    <t>Originální toner Utax 653010014, barva magenta, výtěžnost 15000 stran. Pro tiskárny Utax 3005ci, 3505ci, CDC 1930, CDC 1935</t>
  </si>
  <si>
    <t>toner do tiskárny TA Triumph-Adler 3505ci yellow</t>
  </si>
  <si>
    <t>Originální toner Utax 653010016, barva yellow, výtěžnost 15000 stran. Pro tiskárny Utax 3005ci, 3505ci, CDC 1930, CDC 1935</t>
  </si>
  <si>
    <t>toner do tiskárny TA Triumph-Adler 3505ci černý</t>
  </si>
  <si>
    <t>Originální toner Utax 653010010, barva black, výtěžnost 25000 stran. Pro tiskárny Utax 3005ci, 3505ci, CDC 1930, CDC 1935</t>
  </si>
  <si>
    <t>toner do tiskárny B431 dn</t>
  </si>
  <si>
    <t>Originální toner OKI 44574702, barva černá (black), výtěžnost 3000 stran.</t>
  </si>
  <si>
    <t xml:space="preserve">KMM - pí Štěrbová tel: 37763 8301 </t>
  </si>
  <si>
    <t>toner do tiskárny OKI MC562W černá</t>
  </si>
  <si>
    <t>orig toner OKI 44973508 black - 7000str.</t>
  </si>
  <si>
    <t>DFAV - pí. Suchomelová tel: 37763 2001</t>
  </si>
  <si>
    <t>toner do tiskárny OKI MC562W červená</t>
  </si>
  <si>
    <t>orig toner OKI44469723 magenta - 5000str.</t>
  </si>
  <si>
    <t>toner do tiskárny OKI MC562W modrá</t>
  </si>
  <si>
    <t>orig toner OKI 44469724 cyan - 5000str.</t>
  </si>
  <si>
    <t>toner do tiskárny OKI MC562W  žlutý</t>
  </si>
  <si>
    <t>orig toner OKI 44469722 yellow - 5000str.</t>
  </si>
  <si>
    <t>Triumph adler toner DCC 2935 černá</t>
  </si>
  <si>
    <t>Originální toner Triumph Adler 653010115, barva černá (black), výtěžnost 25000 stran.</t>
  </si>
  <si>
    <t>Triumph adler toner DCC 2935 žlutá</t>
  </si>
  <si>
    <t>Originální toner Triumph Adler 653010116, barva žlutá (yellow), výtěžnost 15000 stran.</t>
  </si>
  <si>
    <t>Triumph adler toner DCC 2935 modrá</t>
  </si>
  <si>
    <t>Originální toner Triumph Adler 653010111, barva azurová (cyan), výtěžnost 15000 stran.</t>
  </si>
  <si>
    <t>Triumph adler toner DCC 2935 růžová</t>
  </si>
  <si>
    <t>Originální toner Triumph Adler 653010114, barva purpurová (magenta), výtěžnost 15000 stran.</t>
  </si>
  <si>
    <t>OKI C 5900 toner černý</t>
  </si>
  <si>
    <t xml:space="preserve">Originální toner OKI 43324424 - black,kapacita 6.000 stran </t>
  </si>
  <si>
    <t>OKI C5900 toner žlutá</t>
  </si>
  <si>
    <t xml:space="preserve">Originální toner OKI 43324421 - yellow,kapacita 5.000 stran </t>
  </si>
  <si>
    <t>OKI C5900 toner modrá</t>
  </si>
  <si>
    <t xml:space="preserve">Originální toner OKI 43324423 - cyan,kapacita 5.000 stran </t>
  </si>
  <si>
    <t>OKI C5900 toner růžová</t>
  </si>
  <si>
    <t>Originální toner OKI 43324422 - magenta,kapacita 5.000 stran</t>
  </si>
  <si>
    <t>toner OKI C110 a C130n žlutý - kompatibilní</t>
  </si>
  <si>
    <t>Žlutý kompatibilní toner do tiskáren OKI C110, OKI C130n a MC160, vytiskne až 2 500 stránek</t>
  </si>
  <si>
    <t>toner OKI C110 a C130n červený - kompatibilní</t>
  </si>
  <si>
    <t>Purpurový kompatibilní toner do tiskáren OKI C110, OKI C130n a MC160, vytiskne až 2 500 stránek</t>
  </si>
  <si>
    <t>toner OKI C110 a C130n modrý - kompatibilní</t>
  </si>
  <si>
    <t>Azurový kompatibilní toner do tiskáren OKI C110, OKI C130n a MC160, vytiskne až 2 500 stránek</t>
  </si>
  <si>
    <t>toner OKI C110 a C130n černý - kompatibilní</t>
  </si>
  <si>
    <t>Černý kompatibilní toner do tiskáren OKI C110, OKI C130n a MC160, vytiskne až 2 500 stránek</t>
  </si>
  <si>
    <t>repasovaný toner HP Q5949A,­ (č.49A)</t>
  </si>
  <si>
    <t>Náhrada za originální toner HP Q5949A</t>
  </si>
  <si>
    <t>Baarova 36, Plzeň</t>
  </si>
  <si>
    <t>černý kompatibilní toner pro tiskárnu HP LaserJet P2055d</t>
  </si>
  <si>
    <t>HP 05X, HP CE505X black černý kompatibilní toner,6500 stran</t>
  </si>
  <si>
    <t>VŠ Máchova 20</t>
  </si>
  <si>
    <t>toner pro tiskárnu OKI C841</t>
  </si>
  <si>
    <t>Originální toner OKI 44844508, barva černá (black), výtěžnost 10000 stran.</t>
  </si>
  <si>
    <t>Chodské nám. 1 , Plzeň</t>
  </si>
  <si>
    <t>Originální toner OKI 44844507, barva azurová (cyan), výtěžnost 10000 stran.</t>
  </si>
  <si>
    <t>Originální toner OKI 44844506, barva purpurová (magenta), výtěžnost 10000 stran.</t>
  </si>
  <si>
    <t>Originální toner OKI 44844505, barva žlutá (yellow), výtěžnost 10000 stran.</t>
  </si>
  <si>
    <t>toner pro tiskárnu OKI MC352</t>
  </si>
  <si>
    <t>Originální černý toner Oki 44469803, výtěžnost 3500str.</t>
  </si>
  <si>
    <t>Originální purpurový toner Oki 44469705, výtěžnost 2000str.</t>
  </si>
  <si>
    <t>Originální azurový toner Oki 44469706, výtěžnost 2000str.</t>
  </si>
  <si>
    <t>Originální žlutý toner Oki 44469704, výtěžnost 2000str.</t>
  </si>
  <si>
    <t>Fakturace</t>
  </si>
  <si>
    <t>Kontaktní osoba pro převzetí zboží / tel.</t>
  </si>
  <si>
    <t xml:space="preserve">Uchazeč uvede na fakturu: název a číslo dotačního projektu: </t>
  </si>
  <si>
    <t>Amalach - DF12P01OVV022</t>
  </si>
  <si>
    <t>Regionální technologický institut (Op VaVpI) - CZ.1.05/2.1.00/03.0093</t>
  </si>
  <si>
    <t>Projekt NAKI, financovaný Ministerstvem kultury ČR - DF12P01OVV049</t>
  </si>
  <si>
    <t>Regionální technologický institut {Op VaVpl} - CZ.1.05/2.1.00/03.0093</t>
  </si>
  <si>
    <t>Technická 2,Plzeň</t>
  </si>
  <si>
    <t>[DOPLNÍ UCHAZEČ]</t>
  </si>
  <si>
    <t>Maximální jednotková cena 
v Kč bez DPH</t>
  </si>
  <si>
    <t>Cena za MJ 
(ks)
VYHOVUJE = OK / NEVYHOVUJE</t>
  </si>
  <si>
    <t xml:space="preserve">Cena za 
MJ (ks) 
v Kč bez DPH </t>
  </si>
  <si>
    <t>Nabídková cena CELKEM 
v Kč bez DPH</t>
  </si>
  <si>
    <t>Tonery - 010 - 2015</t>
  </si>
  <si>
    <t>Maximální (nepřekročitelná) celková nabídková cena  
v Kč bez DPH</t>
  </si>
  <si>
    <t>Nabídková cena celkem 
VYHOVUJE = OK / NEVYHOVUJE</t>
  </si>
  <si>
    <t>Celková nabídková cena v Kč bez DPH</t>
  </si>
  <si>
    <t>Podmínka zadavatele</t>
  </si>
  <si>
    <t>"NEVYHOVUJE" ve sloupci nazvaném: "Cena za MJ (ks) VYHOVUJE = OK / NEVYHOVUJE" a v buňce pod textem "Nabídková cena celkem VYHOVUJE = OK / NEVYHOVUJE"  = překročení maximální jednotkové (nebo celkové) nepřekročitelné nabídkové ceny.  
Pokud se uchazeči při zadávání jednotkových cen do sloupce, který je nazvaný "Cena za měrnou jednotku v Kč bez DPH" objeví se ve sloupci nazvaném "Cena za MJ VYHOVUJE = OK / NEVYHOVUJE" a v buňce pod textem "Nabídková cena celkem VYHOVUJE = OK / NEVYHOVUJE" výše uvedený text - "NEVYHOVUJE", znamená to překročení stanovené maximální nepřekročitelné nabídkové ceny a to znamená nesplnění podmínek stanovených Zadavatelem - podle ust. § 76 odst. 1 Zákona bude nabídka při posouzení vyřazena - pokud bude nabídka v takovéto podobě Uchazečem podána Zadavateli - tj. ve výše uvedené buňce a sloupci s červeně podbarveným textem "NEVYHOVUJE".</t>
  </si>
  <si>
    <t>KKY Fleisnerová,
tel.377632550</t>
  </si>
  <si>
    <t>PS-NVZ Skalová,
tel.377631333</t>
  </si>
  <si>
    <t>KME Nocarová,
tel.377632301</t>
  </si>
  <si>
    <t>SKM Stanková,
tel.724774633</t>
  </si>
  <si>
    <t>RTI Vaněk,
tel.377638714</t>
  </si>
  <si>
    <t xml:space="preserve">KTE - p.Kotlan 
tel: 37763 4651
</t>
  </si>
  <si>
    <t>KKY -pí. Fleisnerová 
tel: 37763 2550</t>
  </si>
  <si>
    <t>RTI - p.Vaněk 
tel:37763 8714</t>
  </si>
  <si>
    <t>DFST - pí. Svatošová 
Tel: 37763 8001</t>
  </si>
  <si>
    <t>SKM - pí. Stanková,
tel: 724774633</t>
  </si>
  <si>
    <t>SKM - pí Keglerová,
tel: 606665155</t>
  </si>
  <si>
    <t>FPE - KNJ, dr. Stočes, 
tel: 37763 6147</t>
  </si>
  <si>
    <t>Priloha_c._1_KS_-T-010–2015_technicka_specifikace-dle_DI_c._1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</si>
</sst>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Garamond"/>
      <family val="1"/>
    </font>
    <font>
      <sz val="11"/>
      <color rgb="FF44444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8FAB0"/>
        <bgColor indexed="64"/>
      </patternFill>
    </fill>
    <fill>
      <patternFill patternType="solid">
        <fgColor rgb="FFCDF2FF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/>
      <bottom/>
    </border>
    <border>
      <left style="medium"/>
      <right style="medium"/>
      <top style="thick"/>
      <bottom style="double"/>
    </border>
    <border>
      <left style="thick"/>
      <right style="thick"/>
      <top style="thick"/>
      <bottom style="double"/>
    </border>
    <border>
      <left style="thick"/>
      <right style="thick"/>
      <top/>
      <bottom style="thin"/>
    </border>
    <border>
      <left style="thick"/>
      <right style="thick"/>
      <top style="double"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n"/>
      <right style="thin"/>
      <top style="double"/>
      <bottom style="medium"/>
    </border>
    <border>
      <left style="thick"/>
      <right style="thick"/>
      <top/>
      <bottom/>
    </border>
    <border>
      <left/>
      <right/>
      <top/>
      <bottom style="thin"/>
    </border>
    <border>
      <left style="thick"/>
      <right style="medium"/>
      <top style="double"/>
      <bottom style="thick"/>
    </border>
    <border>
      <left style="medium"/>
      <right style="medium"/>
      <top style="double"/>
      <bottom style="thick"/>
    </border>
    <border diagonalUp="1">
      <left style="medium"/>
      <right style="medium"/>
      <top style="double"/>
      <bottom style="thick"/>
      <diagonal style="thin"/>
    </border>
    <border>
      <left style="medium"/>
      <right/>
      <top style="double"/>
      <bottom style="thick"/>
    </border>
    <border>
      <left/>
      <right style="thick"/>
      <top/>
      <bottom style="thick"/>
    </border>
    <border>
      <left style="thick"/>
      <right style="medium"/>
      <top/>
      <bottom/>
    </border>
    <border>
      <left style="medium"/>
      <right style="medium"/>
      <top/>
      <bottom/>
    </border>
    <border diagonalUp="1">
      <left style="medium"/>
      <right style="medium"/>
      <top/>
      <bottom style="thick"/>
      <diagonal style="thin"/>
    </border>
    <border>
      <left style="medium"/>
      <right/>
      <top/>
      <bottom/>
    </border>
    <border>
      <left/>
      <right style="thick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/>
      <right style="thick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 diagonalUp="1">
      <left style="medium"/>
      <right style="medium"/>
      <top style="thick"/>
      <bottom style="thick"/>
      <diagonal style="thin"/>
    </border>
    <border>
      <left style="thick"/>
      <right style="medium"/>
      <top style="thin"/>
      <bottom/>
    </border>
    <border>
      <left/>
      <right style="thick"/>
      <top/>
      <bottom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 diagonalUp="1">
      <left style="medium"/>
      <right style="medium"/>
      <top style="thick"/>
      <bottom/>
      <diagonal style="thin"/>
    </border>
    <border diagonalUp="1">
      <left style="medium"/>
      <right style="medium"/>
      <top/>
      <bottom/>
      <diagonal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1" xfId="0" applyFill="1" applyBorder="1" applyAlignment="1" applyProtection="1">
      <alignment horizontal="center" vertical="center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center" vertical="center"/>
      <protection/>
    </xf>
    <xf numFmtId="0" fontId="5" fillId="0" borderId="0" xfId="0" applyFont="1" applyProtection="1">
      <protection/>
    </xf>
    <xf numFmtId="164" fontId="0" fillId="0" borderId="8" xfId="0" applyNumberForma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Protection="1"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vertical="top" wrapText="1"/>
      <protection/>
    </xf>
    <xf numFmtId="49" fontId="0" fillId="0" borderId="13" xfId="0" applyNumberFormat="1" applyFill="1" applyBorder="1" applyAlignment="1" applyProtection="1">
      <alignment vertical="top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Protection="1">
      <protection/>
    </xf>
    <xf numFmtId="0" fontId="0" fillId="0" borderId="16" xfId="0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vertical="center" wrapText="1"/>
      <protection/>
    </xf>
    <xf numFmtId="1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vertical="top" wrapText="1"/>
      <protection/>
    </xf>
    <xf numFmtId="49" fontId="0" fillId="0" borderId="18" xfId="0" applyNumberFormat="1" applyFill="1" applyBorder="1" applyAlignment="1" applyProtection="1">
      <alignment vertical="top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164" fontId="0" fillId="0" borderId="19" xfId="0" applyNumberFormat="1" applyBorder="1" applyAlignment="1" applyProtection="1">
      <alignment horizontal="right" vertical="center" indent="1"/>
      <protection/>
    </xf>
    <xf numFmtId="164" fontId="0" fillId="0" borderId="20" xfId="0" applyNumberFormat="1" applyBorder="1" applyAlignment="1" applyProtection="1">
      <alignment horizontal="right" vertical="center" indent="1"/>
      <protection/>
    </xf>
    <xf numFmtId="0" fontId="0" fillId="0" borderId="21" xfId="0" applyBorder="1" applyAlignment="1" applyProtection="1">
      <alignment horizontal="center" vertical="center"/>
      <protection/>
    </xf>
    <xf numFmtId="49" fontId="0" fillId="0" borderId="22" xfId="0" applyNumberFormat="1" applyFill="1" applyBorder="1" applyAlignment="1" applyProtection="1">
      <alignment vertical="center" wrapText="1"/>
      <protection/>
    </xf>
    <xf numFmtId="1" fontId="0" fillId="0" borderId="22" xfId="0" applyNumberForma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vertical="top" wrapText="1"/>
      <protection/>
    </xf>
    <xf numFmtId="164" fontId="0" fillId="0" borderId="23" xfId="0" applyNumberFormat="1" applyBorder="1" applyAlignment="1" applyProtection="1">
      <alignment horizontal="right" vertical="center" indent="1"/>
      <protection/>
    </xf>
    <xf numFmtId="164" fontId="0" fillId="0" borderId="24" xfId="0" applyNumberFormat="1" applyBorder="1" applyAlignment="1" applyProtection="1">
      <alignment horizontal="right" vertical="center" indent="1"/>
      <protection/>
    </xf>
    <xf numFmtId="0" fontId="0" fillId="0" borderId="25" xfId="0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64" fontId="0" fillId="0" borderId="27" xfId="0" applyNumberFormat="1" applyBorder="1" applyAlignment="1" applyProtection="1">
      <alignment horizontal="right" vertical="center" indent="1"/>
      <protection/>
    </xf>
    <xf numFmtId="0" fontId="0" fillId="0" borderId="28" xfId="0" applyBorder="1" applyAlignment="1" applyProtection="1">
      <alignment horizontal="center" vertical="center"/>
      <protection/>
    </xf>
    <xf numFmtId="49" fontId="0" fillId="0" borderId="29" xfId="0" applyNumberFormat="1" applyFill="1" applyBorder="1" applyAlignment="1" applyProtection="1">
      <alignment vertical="center" wrapText="1"/>
      <protection/>
    </xf>
    <xf numFmtId="1" fontId="0" fillId="0" borderId="29" xfId="0" applyNumberFormat="1" applyFill="1" applyBorder="1" applyAlignment="1" applyProtection="1">
      <alignment horizontal="center" vertical="center" wrapText="1"/>
      <protection/>
    </xf>
    <xf numFmtId="49" fontId="0" fillId="0" borderId="29" xfId="0" applyNumberFormat="1" applyFill="1" applyBorder="1" applyAlignment="1" applyProtection="1">
      <alignment horizontal="center" vertical="center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164" fontId="0" fillId="0" borderId="30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31" xfId="0" applyBorder="1" applyAlignment="1" applyProtection="1">
      <alignment horizontal="center" vertical="center"/>
      <protection/>
    </xf>
    <xf numFmtId="49" fontId="0" fillId="0" borderId="32" xfId="0" applyNumberFormat="1" applyFill="1" applyBorder="1" applyAlignment="1" applyProtection="1">
      <alignment vertical="center" wrapText="1"/>
      <protection/>
    </xf>
    <xf numFmtId="1" fontId="0" fillId="0" borderId="32" xfId="0" applyNumberFormat="1" applyFill="1" applyBorder="1" applyAlignment="1" applyProtection="1">
      <alignment horizontal="center" vertical="center" wrapText="1"/>
      <protection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49" fontId="0" fillId="0" borderId="32" xfId="0" applyNumberFormat="1" applyFill="1" applyBorder="1" applyAlignment="1" applyProtection="1">
      <alignment vertical="top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164" fontId="0" fillId="0" borderId="33" xfId="0" applyNumberFormat="1" applyBorder="1" applyAlignment="1" applyProtection="1">
      <alignment horizontal="right" vertical="center" inden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26" xfId="0" applyNumberForma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vertical="top" wrapText="1"/>
      <protection/>
    </xf>
    <xf numFmtId="164" fontId="0" fillId="0" borderId="36" xfId="0" applyNumberFormat="1" applyBorder="1" applyAlignment="1" applyProtection="1">
      <alignment horizontal="right" vertical="center" indent="1"/>
      <protection/>
    </xf>
    <xf numFmtId="0" fontId="0" fillId="0" borderId="37" xfId="0" applyBorder="1" applyAlignment="1" applyProtection="1">
      <alignment vertical="center"/>
      <protection/>
    </xf>
    <xf numFmtId="0" fontId="0" fillId="0" borderId="37" xfId="0" applyNumberFormat="1" applyFill="1" applyBorder="1" applyAlignment="1" applyProtection="1">
      <alignment horizontal="center" vertical="center" wrapText="1"/>
      <protection/>
    </xf>
    <xf numFmtId="49" fontId="0" fillId="0" borderId="37" xfId="0" applyNumberFormat="1" applyFill="1" applyBorder="1" applyAlignment="1" applyProtection="1">
      <alignment horizontal="center" vertical="center" wrapText="1"/>
      <protection/>
    </xf>
    <xf numFmtId="49" fontId="0" fillId="0" borderId="37" xfId="0" applyNumberFormat="1" applyFill="1" applyBorder="1" applyAlignment="1" applyProtection="1">
      <alignment vertical="top" wrapText="1"/>
      <protection/>
    </xf>
    <xf numFmtId="164" fontId="0" fillId="0" borderId="38" xfId="0" applyNumberFormat="1" applyBorder="1" applyAlignment="1" applyProtection="1">
      <alignment horizontal="right" vertical="center" indent="1"/>
      <protection/>
    </xf>
    <xf numFmtId="0" fontId="2" fillId="0" borderId="0" xfId="0" applyFont="1" applyAlignment="1" applyProtection="1">
      <alignment/>
      <protection/>
    </xf>
    <xf numFmtId="49" fontId="0" fillId="0" borderId="37" xfId="0" applyNumberFormat="1" applyFill="1" applyBorder="1" applyAlignment="1" applyProtection="1">
      <alignment vertical="center" wrapText="1"/>
      <protection/>
    </xf>
    <xf numFmtId="1" fontId="0" fillId="0" borderId="37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49" fontId="0" fillId="0" borderId="39" xfId="0" applyNumberFormat="1" applyFill="1" applyBorder="1" applyAlignment="1" applyProtection="1">
      <alignment vertical="top" wrapText="1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3" fontId="0" fillId="0" borderId="32" xfId="0" applyNumberFormat="1" applyBorder="1" applyAlignment="1" applyProtection="1">
      <alignment horizontal="center" vertical="center" wrapText="1"/>
      <protection/>
    </xf>
    <xf numFmtId="1" fontId="0" fillId="0" borderId="35" xfId="0" applyNumberForma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horizontal="center" vertical="center"/>
      <protection/>
    </xf>
    <xf numFmtId="164" fontId="0" fillId="0" borderId="41" xfId="0" applyNumberFormat="1" applyBorder="1" applyAlignment="1" applyProtection="1">
      <alignment horizontal="right" vertical="center" indent="1"/>
      <protection/>
    </xf>
    <xf numFmtId="164" fontId="0" fillId="0" borderId="42" xfId="0" applyNumberFormat="1" applyBorder="1" applyAlignment="1" applyProtection="1">
      <alignment horizontal="center" vertical="center"/>
      <protection/>
    </xf>
    <xf numFmtId="164" fontId="0" fillId="0" borderId="4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2" borderId="9" xfId="0" applyNumberFormat="1" applyFill="1" applyBorder="1" applyAlignment="1" applyProtection="1">
      <alignment horizontal="right" vertical="center" indent="1"/>
      <protection locked="0"/>
    </xf>
    <xf numFmtId="49" fontId="0" fillId="0" borderId="44" xfId="0" applyNumberFormat="1" applyFill="1" applyBorder="1" applyAlignment="1" applyProtection="1">
      <alignment horizontal="center" vertical="center" wrapText="1"/>
      <protection/>
    </xf>
    <xf numFmtId="49" fontId="0" fillId="0" borderId="45" xfId="0" applyNumberFormat="1" applyFill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46" xfId="0" applyNumberFormat="1" applyFill="1" applyBorder="1" applyAlignment="1" applyProtection="1">
      <alignment horizontal="center" vertical="center" wrapText="1"/>
      <protection/>
    </xf>
    <xf numFmtId="49" fontId="0" fillId="0" borderId="47" xfId="0" applyNumberForma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49" fontId="0" fillId="0" borderId="46" xfId="0" applyNumberFormat="1" applyFill="1" applyBorder="1" applyAlignment="1" applyProtection="1">
      <alignment horizontal="center" vertical="top" wrapText="1"/>
      <protection/>
    </xf>
    <xf numFmtId="49" fontId="0" fillId="0" borderId="47" xfId="0" applyNumberFormat="1" applyFill="1" applyBorder="1" applyAlignment="1" applyProtection="1">
      <alignment horizontal="center" vertical="top" wrapText="1"/>
      <protection/>
    </xf>
    <xf numFmtId="49" fontId="0" fillId="0" borderId="18" xfId="0" applyNumberForma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3" fontId="9" fillId="0" borderId="44" xfId="0" applyNumberFormat="1" applyFont="1" applyBorder="1" applyAlignment="1" applyProtection="1">
      <alignment horizontal="center" vertical="center" wrapText="1"/>
      <protection/>
    </xf>
    <xf numFmtId="3" fontId="9" fillId="0" borderId="17" xfId="0" applyNumberFormat="1" applyFont="1" applyBorder="1" applyAlignment="1" applyProtection="1">
      <alignment horizontal="center" vertical="center" wrapText="1"/>
      <protection/>
    </xf>
    <xf numFmtId="3" fontId="9" fillId="0" borderId="45" xfId="0" applyNumberFormat="1" applyFont="1" applyBorder="1" applyAlignment="1" applyProtection="1">
      <alignment horizontal="center" vertical="center" wrapText="1"/>
      <protection/>
    </xf>
    <xf numFmtId="164" fontId="4" fillId="0" borderId="48" xfId="0" applyNumberFormat="1" applyFont="1" applyBorder="1" applyAlignment="1" applyProtection="1">
      <alignment horizontal="center" vertical="center"/>
      <protection/>
    </xf>
    <xf numFmtId="164" fontId="4" fillId="0" borderId="49" xfId="0" applyNumberFormat="1" applyFont="1" applyBorder="1" applyAlignment="1" applyProtection="1">
      <alignment horizontal="center" vertical="center"/>
      <protection/>
    </xf>
    <xf numFmtId="164" fontId="4" fillId="0" borderId="20" xfId="0" applyNumberFormat="1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ill>
        <patternFill>
          <bgColor rgb="FF80F4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0</xdr:colOff>
      <xdr:row>8</xdr:row>
      <xdr:rowOff>0</xdr:rowOff>
    </xdr:from>
    <xdr:to>
      <xdr:col>41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7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</xdr:row>
      <xdr:rowOff>0</xdr:rowOff>
    </xdr:from>
    <xdr:to>
      <xdr:col>41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17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</xdr:row>
      <xdr:rowOff>0</xdr:rowOff>
    </xdr:from>
    <xdr:to>
      <xdr:col>41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94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12</xdr:row>
      <xdr:rowOff>0</xdr:rowOff>
    </xdr:from>
    <xdr:to>
      <xdr:col>41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3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13</xdr:row>
      <xdr:rowOff>0</xdr:rowOff>
    </xdr:from>
    <xdr:to>
      <xdr:col>41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7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15</xdr:row>
      <xdr:rowOff>0</xdr:rowOff>
    </xdr:from>
    <xdr:to>
      <xdr:col>41</xdr:col>
      <xdr:colOff>190500</xdr:colOff>
      <xdr:row>15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17</xdr:row>
      <xdr:rowOff>0</xdr:rowOff>
    </xdr:from>
    <xdr:to>
      <xdr:col>41</xdr:col>
      <xdr:colOff>190500</xdr:colOff>
      <xdr:row>17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17</xdr:row>
      <xdr:rowOff>0</xdr:rowOff>
    </xdr:from>
    <xdr:to>
      <xdr:col>41</xdr:col>
      <xdr:colOff>190500</xdr:colOff>
      <xdr:row>17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18</xdr:row>
      <xdr:rowOff>0</xdr:rowOff>
    </xdr:from>
    <xdr:to>
      <xdr:col>41</xdr:col>
      <xdr:colOff>190500</xdr:colOff>
      <xdr:row>18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19</xdr:row>
      <xdr:rowOff>0</xdr:rowOff>
    </xdr:from>
    <xdr:to>
      <xdr:col>41</xdr:col>
      <xdr:colOff>190500</xdr:colOff>
      <xdr:row>19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20</xdr:row>
      <xdr:rowOff>0</xdr:rowOff>
    </xdr:from>
    <xdr:to>
      <xdr:col>41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21</xdr:row>
      <xdr:rowOff>0</xdr:rowOff>
    </xdr:from>
    <xdr:to>
      <xdr:col>41</xdr:col>
      <xdr:colOff>190500</xdr:colOff>
      <xdr:row>21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31</xdr:row>
      <xdr:rowOff>0</xdr:rowOff>
    </xdr:from>
    <xdr:to>
      <xdr:col>41</xdr:col>
      <xdr:colOff>190500</xdr:colOff>
      <xdr:row>31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31</xdr:row>
      <xdr:rowOff>0</xdr:rowOff>
    </xdr:from>
    <xdr:to>
      <xdr:col>41</xdr:col>
      <xdr:colOff>190500</xdr:colOff>
      <xdr:row>31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33</xdr:row>
      <xdr:rowOff>0</xdr:rowOff>
    </xdr:from>
    <xdr:to>
      <xdr:col>41</xdr:col>
      <xdr:colOff>190500</xdr:colOff>
      <xdr:row>33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34</xdr:row>
      <xdr:rowOff>0</xdr:rowOff>
    </xdr:from>
    <xdr:to>
      <xdr:col>41</xdr:col>
      <xdr:colOff>190500</xdr:colOff>
      <xdr:row>34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36</xdr:row>
      <xdr:rowOff>0</xdr:rowOff>
    </xdr:from>
    <xdr:to>
      <xdr:col>41</xdr:col>
      <xdr:colOff>190500</xdr:colOff>
      <xdr:row>36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54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37</xdr:row>
      <xdr:rowOff>0</xdr:rowOff>
    </xdr:from>
    <xdr:to>
      <xdr:col>41</xdr:col>
      <xdr:colOff>190500</xdr:colOff>
      <xdr:row>37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39</xdr:row>
      <xdr:rowOff>0</xdr:rowOff>
    </xdr:from>
    <xdr:to>
      <xdr:col>41</xdr:col>
      <xdr:colOff>190500</xdr:colOff>
      <xdr:row>39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77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41</xdr:row>
      <xdr:rowOff>0</xdr:rowOff>
    </xdr:from>
    <xdr:to>
      <xdr:col>41</xdr:col>
      <xdr:colOff>190500</xdr:colOff>
      <xdr:row>41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42</xdr:row>
      <xdr:rowOff>0</xdr:rowOff>
    </xdr:from>
    <xdr:to>
      <xdr:col>41</xdr:col>
      <xdr:colOff>190500</xdr:colOff>
      <xdr:row>42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00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43</xdr:row>
      <xdr:rowOff>0</xdr:rowOff>
    </xdr:from>
    <xdr:to>
      <xdr:col>41</xdr:col>
      <xdr:colOff>190500</xdr:colOff>
      <xdr:row>43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45</xdr:row>
      <xdr:rowOff>0</xdr:rowOff>
    </xdr:from>
    <xdr:to>
      <xdr:col>41</xdr:col>
      <xdr:colOff>190500</xdr:colOff>
      <xdr:row>45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46</xdr:row>
      <xdr:rowOff>0</xdr:rowOff>
    </xdr:from>
    <xdr:to>
      <xdr:col>41</xdr:col>
      <xdr:colOff>190500</xdr:colOff>
      <xdr:row>46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47</xdr:row>
      <xdr:rowOff>0</xdr:rowOff>
    </xdr:from>
    <xdr:to>
      <xdr:col>41</xdr:col>
      <xdr:colOff>190500</xdr:colOff>
      <xdr:row>47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48</xdr:row>
      <xdr:rowOff>0</xdr:rowOff>
    </xdr:from>
    <xdr:to>
      <xdr:col>41</xdr:col>
      <xdr:colOff>190500</xdr:colOff>
      <xdr:row>48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50</xdr:row>
      <xdr:rowOff>0</xdr:rowOff>
    </xdr:from>
    <xdr:to>
      <xdr:col>41</xdr:col>
      <xdr:colOff>190500</xdr:colOff>
      <xdr:row>50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51</xdr:row>
      <xdr:rowOff>0</xdr:rowOff>
    </xdr:from>
    <xdr:to>
      <xdr:col>41</xdr:col>
      <xdr:colOff>190500</xdr:colOff>
      <xdr:row>51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53</xdr:row>
      <xdr:rowOff>0</xdr:rowOff>
    </xdr:from>
    <xdr:to>
      <xdr:col>41</xdr:col>
      <xdr:colOff>190500</xdr:colOff>
      <xdr:row>53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54</xdr:row>
      <xdr:rowOff>0</xdr:rowOff>
    </xdr:from>
    <xdr:to>
      <xdr:col>41</xdr:col>
      <xdr:colOff>190500</xdr:colOff>
      <xdr:row>54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55</xdr:row>
      <xdr:rowOff>0</xdr:rowOff>
    </xdr:from>
    <xdr:to>
      <xdr:col>41</xdr:col>
      <xdr:colOff>190500</xdr:colOff>
      <xdr:row>55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56</xdr:row>
      <xdr:rowOff>0</xdr:rowOff>
    </xdr:from>
    <xdr:to>
      <xdr:col>41</xdr:col>
      <xdr:colOff>190500</xdr:colOff>
      <xdr:row>56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57</xdr:row>
      <xdr:rowOff>0</xdr:rowOff>
    </xdr:from>
    <xdr:to>
      <xdr:col>41</xdr:col>
      <xdr:colOff>190500</xdr:colOff>
      <xdr:row>57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58</xdr:row>
      <xdr:rowOff>0</xdr:rowOff>
    </xdr:from>
    <xdr:to>
      <xdr:col>41</xdr:col>
      <xdr:colOff>190500</xdr:colOff>
      <xdr:row>58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93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59</xdr:row>
      <xdr:rowOff>0</xdr:rowOff>
    </xdr:from>
    <xdr:to>
      <xdr:col>41</xdr:col>
      <xdr:colOff>190500</xdr:colOff>
      <xdr:row>59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63</xdr:row>
      <xdr:rowOff>0</xdr:rowOff>
    </xdr:from>
    <xdr:to>
      <xdr:col>41</xdr:col>
      <xdr:colOff>190500</xdr:colOff>
      <xdr:row>63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64</xdr:row>
      <xdr:rowOff>0</xdr:rowOff>
    </xdr:from>
    <xdr:to>
      <xdr:col>41</xdr:col>
      <xdr:colOff>190500</xdr:colOff>
      <xdr:row>64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65</xdr:row>
      <xdr:rowOff>0</xdr:rowOff>
    </xdr:from>
    <xdr:to>
      <xdr:col>41</xdr:col>
      <xdr:colOff>190500</xdr:colOff>
      <xdr:row>65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66</xdr:row>
      <xdr:rowOff>0</xdr:rowOff>
    </xdr:from>
    <xdr:to>
      <xdr:col>41</xdr:col>
      <xdr:colOff>190500</xdr:colOff>
      <xdr:row>66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67</xdr:row>
      <xdr:rowOff>0</xdr:rowOff>
    </xdr:from>
    <xdr:to>
      <xdr:col>41</xdr:col>
      <xdr:colOff>190500</xdr:colOff>
      <xdr:row>67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69</xdr:row>
      <xdr:rowOff>0</xdr:rowOff>
    </xdr:from>
    <xdr:to>
      <xdr:col>41</xdr:col>
      <xdr:colOff>190500</xdr:colOff>
      <xdr:row>69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70</xdr:row>
      <xdr:rowOff>0</xdr:rowOff>
    </xdr:from>
    <xdr:to>
      <xdr:col>41</xdr:col>
      <xdr:colOff>190500</xdr:colOff>
      <xdr:row>70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71</xdr:row>
      <xdr:rowOff>0</xdr:rowOff>
    </xdr:from>
    <xdr:to>
      <xdr:col>41</xdr:col>
      <xdr:colOff>190500</xdr:colOff>
      <xdr:row>71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73</xdr:row>
      <xdr:rowOff>0</xdr:rowOff>
    </xdr:from>
    <xdr:to>
      <xdr:col>41</xdr:col>
      <xdr:colOff>190500</xdr:colOff>
      <xdr:row>73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76</xdr:row>
      <xdr:rowOff>0</xdr:rowOff>
    </xdr:from>
    <xdr:to>
      <xdr:col>41</xdr:col>
      <xdr:colOff>190500</xdr:colOff>
      <xdr:row>76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821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78</xdr:row>
      <xdr:rowOff>0</xdr:rowOff>
    </xdr:from>
    <xdr:to>
      <xdr:col>41</xdr:col>
      <xdr:colOff>190500</xdr:colOff>
      <xdr:row>78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80</xdr:row>
      <xdr:rowOff>0</xdr:rowOff>
    </xdr:from>
    <xdr:to>
      <xdr:col>41</xdr:col>
      <xdr:colOff>190500</xdr:colOff>
      <xdr:row>80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81</xdr:row>
      <xdr:rowOff>0</xdr:rowOff>
    </xdr:from>
    <xdr:to>
      <xdr:col>41</xdr:col>
      <xdr:colOff>190500</xdr:colOff>
      <xdr:row>81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82</xdr:row>
      <xdr:rowOff>0</xdr:rowOff>
    </xdr:from>
    <xdr:to>
      <xdr:col>41</xdr:col>
      <xdr:colOff>190500</xdr:colOff>
      <xdr:row>82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83</xdr:row>
      <xdr:rowOff>0</xdr:rowOff>
    </xdr:from>
    <xdr:to>
      <xdr:col>41</xdr:col>
      <xdr:colOff>190500</xdr:colOff>
      <xdr:row>83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84</xdr:row>
      <xdr:rowOff>0</xdr:rowOff>
    </xdr:from>
    <xdr:to>
      <xdr:col>41</xdr:col>
      <xdr:colOff>190500</xdr:colOff>
      <xdr:row>84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85</xdr:row>
      <xdr:rowOff>0</xdr:rowOff>
    </xdr:from>
    <xdr:to>
      <xdr:col>41</xdr:col>
      <xdr:colOff>190500</xdr:colOff>
      <xdr:row>85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03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86</xdr:row>
      <xdr:rowOff>0</xdr:rowOff>
    </xdr:from>
    <xdr:to>
      <xdr:col>41</xdr:col>
      <xdr:colOff>190500</xdr:colOff>
      <xdr:row>86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88</xdr:row>
      <xdr:rowOff>0</xdr:rowOff>
    </xdr:from>
    <xdr:to>
      <xdr:col>41</xdr:col>
      <xdr:colOff>190500</xdr:colOff>
      <xdr:row>88</xdr:row>
      <xdr:rowOff>190500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89</xdr:row>
      <xdr:rowOff>0</xdr:rowOff>
    </xdr:from>
    <xdr:to>
      <xdr:col>41</xdr:col>
      <xdr:colOff>190500</xdr:colOff>
      <xdr:row>89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116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190500</xdr:colOff>
      <xdr:row>90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91</xdr:row>
      <xdr:rowOff>0</xdr:rowOff>
    </xdr:from>
    <xdr:to>
      <xdr:col>41</xdr:col>
      <xdr:colOff>190500</xdr:colOff>
      <xdr:row>91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156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93</xdr:row>
      <xdr:rowOff>0</xdr:rowOff>
    </xdr:from>
    <xdr:to>
      <xdr:col>41</xdr:col>
      <xdr:colOff>190500</xdr:colOff>
      <xdr:row>93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196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94</xdr:row>
      <xdr:rowOff>0</xdr:rowOff>
    </xdr:from>
    <xdr:to>
      <xdr:col>41</xdr:col>
      <xdr:colOff>190500</xdr:colOff>
      <xdr:row>94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21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95</xdr:row>
      <xdr:rowOff>0</xdr:rowOff>
    </xdr:from>
    <xdr:to>
      <xdr:col>41</xdr:col>
      <xdr:colOff>190500</xdr:colOff>
      <xdr:row>95</xdr:row>
      <xdr:rowOff>190500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96</xdr:row>
      <xdr:rowOff>0</xdr:rowOff>
    </xdr:from>
    <xdr:to>
      <xdr:col>41</xdr:col>
      <xdr:colOff>190500</xdr:colOff>
      <xdr:row>96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256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97</xdr:row>
      <xdr:rowOff>0</xdr:rowOff>
    </xdr:from>
    <xdr:to>
      <xdr:col>41</xdr:col>
      <xdr:colOff>190500</xdr:colOff>
      <xdr:row>97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98</xdr:row>
      <xdr:rowOff>0</xdr:rowOff>
    </xdr:from>
    <xdr:to>
      <xdr:col>41</xdr:col>
      <xdr:colOff>190500</xdr:colOff>
      <xdr:row>98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100</xdr:row>
      <xdr:rowOff>0</xdr:rowOff>
    </xdr:from>
    <xdr:to>
      <xdr:col>41</xdr:col>
      <xdr:colOff>190500</xdr:colOff>
      <xdr:row>100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102</xdr:row>
      <xdr:rowOff>0</xdr:rowOff>
    </xdr:from>
    <xdr:to>
      <xdr:col>41</xdr:col>
      <xdr:colOff>190500</xdr:colOff>
      <xdr:row>102</xdr:row>
      <xdr:rowOff>190500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103</xdr:row>
      <xdr:rowOff>0</xdr:rowOff>
    </xdr:from>
    <xdr:to>
      <xdr:col>41</xdr:col>
      <xdr:colOff>190500</xdr:colOff>
      <xdr:row>103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39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104</xdr:row>
      <xdr:rowOff>0</xdr:rowOff>
    </xdr:from>
    <xdr:to>
      <xdr:col>41</xdr:col>
      <xdr:colOff>190500</xdr:colOff>
      <xdr:row>104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105</xdr:row>
      <xdr:rowOff>0</xdr:rowOff>
    </xdr:from>
    <xdr:to>
      <xdr:col>41</xdr:col>
      <xdr:colOff>190500</xdr:colOff>
      <xdr:row>105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43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106</xdr:row>
      <xdr:rowOff>0</xdr:rowOff>
    </xdr:from>
    <xdr:to>
      <xdr:col>41</xdr:col>
      <xdr:colOff>190500</xdr:colOff>
      <xdr:row>106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107</xdr:row>
      <xdr:rowOff>0</xdr:rowOff>
    </xdr:from>
    <xdr:to>
      <xdr:col>41</xdr:col>
      <xdr:colOff>190500</xdr:colOff>
      <xdr:row>107</xdr:row>
      <xdr:rowOff>190500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108</xdr:row>
      <xdr:rowOff>0</xdr:rowOff>
    </xdr:from>
    <xdr:to>
      <xdr:col>41</xdr:col>
      <xdr:colOff>190500</xdr:colOff>
      <xdr:row>108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109</xdr:row>
      <xdr:rowOff>0</xdr:rowOff>
    </xdr:from>
    <xdr:to>
      <xdr:col>41</xdr:col>
      <xdr:colOff>190500</xdr:colOff>
      <xdr:row>109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516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111</xdr:row>
      <xdr:rowOff>0</xdr:rowOff>
    </xdr:from>
    <xdr:to>
      <xdr:col>41</xdr:col>
      <xdr:colOff>190500</xdr:colOff>
      <xdr:row>111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556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112</xdr:row>
      <xdr:rowOff>0</xdr:rowOff>
    </xdr:from>
    <xdr:to>
      <xdr:col>41</xdr:col>
      <xdr:colOff>190500</xdr:colOff>
      <xdr:row>112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57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113</xdr:row>
      <xdr:rowOff>0</xdr:rowOff>
    </xdr:from>
    <xdr:to>
      <xdr:col>41</xdr:col>
      <xdr:colOff>190500</xdr:colOff>
      <xdr:row>113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114</xdr:row>
      <xdr:rowOff>0</xdr:rowOff>
    </xdr:from>
    <xdr:to>
      <xdr:col>41</xdr:col>
      <xdr:colOff>190500</xdr:colOff>
      <xdr:row>114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115</xdr:row>
      <xdr:rowOff>0</xdr:rowOff>
    </xdr:from>
    <xdr:to>
      <xdr:col>41</xdr:col>
      <xdr:colOff>190500</xdr:colOff>
      <xdr:row>115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117</xdr:row>
      <xdr:rowOff>0</xdr:rowOff>
    </xdr:from>
    <xdr:to>
      <xdr:col>41</xdr:col>
      <xdr:colOff>190500</xdr:colOff>
      <xdr:row>117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190500</xdr:colOff>
      <xdr:row>119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71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120</xdr:row>
      <xdr:rowOff>0</xdr:rowOff>
    </xdr:from>
    <xdr:to>
      <xdr:col>41</xdr:col>
      <xdr:colOff>190500</xdr:colOff>
      <xdr:row>120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73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120</xdr:row>
      <xdr:rowOff>0</xdr:rowOff>
    </xdr:from>
    <xdr:to>
      <xdr:col>41</xdr:col>
      <xdr:colOff>190500</xdr:colOff>
      <xdr:row>120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73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123</xdr:row>
      <xdr:rowOff>0</xdr:rowOff>
    </xdr:from>
    <xdr:to>
      <xdr:col>41</xdr:col>
      <xdr:colOff>190500</xdr:colOff>
      <xdr:row>123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123</xdr:row>
      <xdr:rowOff>0</xdr:rowOff>
    </xdr:from>
    <xdr:to>
      <xdr:col>41</xdr:col>
      <xdr:colOff>190500</xdr:colOff>
      <xdr:row>123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124</xdr:row>
      <xdr:rowOff>0</xdr:rowOff>
    </xdr:from>
    <xdr:to>
      <xdr:col>41</xdr:col>
      <xdr:colOff>190500</xdr:colOff>
      <xdr:row>124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125</xdr:row>
      <xdr:rowOff>0</xdr:rowOff>
    </xdr:from>
    <xdr:to>
      <xdr:col>41</xdr:col>
      <xdr:colOff>190500</xdr:colOff>
      <xdr:row>125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83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126</xdr:row>
      <xdr:rowOff>0</xdr:rowOff>
    </xdr:from>
    <xdr:to>
      <xdr:col>41</xdr:col>
      <xdr:colOff>190500</xdr:colOff>
      <xdr:row>126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130</xdr:row>
      <xdr:rowOff>0</xdr:rowOff>
    </xdr:from>
    <xdr:to>
      <xdr:col>41</xdr:col>
      <xdr:colOff>190500</xdr:colOff>
      <xdr:row>130</xdr:row>
      <xdr:rowOff>190500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130</xdr:row>
      <xdr:rowOff>0</xdr:rowOff>
    </xdr:from>
    <xdr:to>
      <xdr:col>41</xdr:col>
      <xdr:colOff>190500</xdr:colOff>
      <xdr:row>130</xdr:row>
      <xdr:rowOff>190500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131</xdr:row>
      <xdr:rowOff>0</xdr:rowOff>
    </xdr:from>
    <xdr:to>
      <xdr:col>41</xdr:col>
      <xdr:colOff>190500</xdr:colOff>
      <xdr:row>131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95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132</xdr:row>
      <xdr:rowOff>0</xdr:rowOff>
    </xdr:from>
    <xdr:to>
      <xdr:col>41</xdr:col>
      <xdr:colOff>190500</xdr:colOff>
      <xdr:row>132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97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133</xdr:row>
      <xdr:rowOff>0</xdr:rowOff>
    </xdr:from>
    <xdr:to>
      <xdr:col>41</xdr:col>
      <xdr:colOff>190500</xdr:colOff>
      <xdr:row>133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134</xdr:row>
      <xdr:rowOff>0</xdr:rowOff>
    </xdr:from>
    <xdr:to>
      <xdr:col>41</xdr:col>
      <xdr:colOff>190500</xdr:colOff>
      <xdr:row>134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501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135</xdr:row>
      <xdr:rowOff>0</xdr:rowOff>
    </xdr:from>
    <xdr:to>
      <xdr:col>41</xdr:col>
      <xdr:colOff>190500</xdr:colOff>
      <xdr:row>135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503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136</xdr:row>
      <xdr:rowOff>0</xdr:rowOff>
    </xdr:from>
    <xdr:to>
      <xdr:col>41</xdr:col>
      <xdr:colOff>190500</xdr:colOff>
      <xdr:row>136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505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137</xdr:row>
      <xdr:rowOff>0</xdr:rowOff>
    </xdr:from>
    <xdr:to>
      <xdr:col>41</xdr:col>
      <xdr:colOff>190500</xdr:colOff>
      <xdr:row>137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26</xdr:row>
      <xdr:rowOff>180975</xdr:rowOff>
    </xdr:from>
    <xdr:to>
      <xdr:col>41</xdr:col>
      <xdr:colOff>190500</xdr:colOff>
      <xdr:row>26</xdr:row>
      <xdr:rowOff>352425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0629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22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24</xdr:row>
      <xdr:rowOff>0</xdr:rowOff>
    </xdr:from>
    <xdr:to>
      <xdr:col>41</xdr:col>
      <xdr:colOff>190500</xdr:colOff>
      <xdr:row>24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928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25</xdr:row>
      <xdr:rowOff>0</xdr:rowOff>
    </xdr:from>
    <xdr:to>
      <xdr:col>41</xdr:col>
      <xdr:colOff>190500</xdr:colOff>
      <xdr:row>25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26</xdr:row>
      <xdr:rowOff>0</xdr:rowOff>
    </xdr:from>
    <xdr:to>
      <xdr:col>41</xdr:col>
      <xdr:colOff>190500</xdr:colOff>
      <xdr:row>26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27</xdr:row>
      <xdr:rowOff>0</xdr:rowOff>
    </xdr:from>
    <xdr:to>
      <xdr:col>41</xdr:col>
      <xdr:colOff>190500</xdr:colOff>
      <xdr:row>27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28</xdr:row>
      <xdr:rowOff>0</xdr:rowOff>
    </xdr:from>
    <xdr:to>
      <xdr:col>41</xdr:col>
      <xdr:colOff>190500</xdr:colOff>
      <xdr:row>28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29</xdr:row>
      <xdr:rowOff>0</xdr:rowOff>
    </xdr:from>
    <xdr:to>
      <xdr:col>41</xdr:col>
      <xdr:colOff>190500</xdr:colOff>
      <xdr:row>29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190500</xdr:colOff>
      <xdr:row>30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4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27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</xdr:row>
      <xdr:rowOff>0</xdr:rowOff>
    </xdr:from>
    <xdr:to>
      <xdr:col>41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17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</xdr:row>
      <xdr:rowOff>0</xdr:rowOff>
    </xdr:from>
    <xdr:to>
      <xdr:col>41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55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</xdr:row>
      <xdr:rowOff>0</xdr:rowOff>
    </xdr:from>
    <xdr:to>
      <xdr:col>41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394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12</xdr:row>
      <xdr:rowOff>0</xdr:rowOff>
    </xdr:from>
    <xdr:to>
      <xdr:col>41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3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12</xdr:row>
      <xdr:rowOff>0</xdr:rowOff>
    </xdr:from>
    <xdr:to>
      <xdr:col>41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3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12</xdr:row>
      <xdr:rowOff>0</xdr:rowOff>
    </xdr:from>
    <xdr:to>
      <xdr:col>41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43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15</xdr:row>
      <xdr:rowOff>0</xdr:rowOff>
    </xdr:from>
    <xdr:to>
      <xdr:col>41</xdr:col>
      <xdr:colOff>190500</xdr:colOff>
      <xdr:row>15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16</xdr:row>
      <xdr:rowOff>0</xdr:rowOff>
    </xdr:from>
    <xdr:to>
      <xdr:col>41</xdr:col>
      <xdr:colOff>190500</xdr:colOff>
      <xdr:row>16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60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17</xdr:row>
      <xdr:rowOff>0</xdr:rowOff>
    </xdr:from>
    <xdr:to>
      <xdr:col>41</xdr:col>
      <xdr:colOff>190500</xdr:colOff>
      <xdr:row>17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64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18</xdr:row>
      <xdr:rowOff>0</xdr:rowOff>
    </xdr:from>
    <xdr:to>
      <xdr:col>41</xdr:col>
      <xdr:colOff>190500</xdr:colOff>
      <xdr:row>18</xdr:row>
      <xdr:rowOff>190500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68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19</xdr:row>
      <xdr:rowOff>0</xdr:rowOff>
    </xdr:from>
    <xdr:to>
      <xdr:col>41</xdr:col>
      <xdr:colOff>190500</xdr:colOff>
      <xdr:row>19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2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20</xdr:row>
      <xdr:rowOff>0</xdr:rowOff>
    </xdr:from>
    <xdr:to>
      <xdr:col>41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5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21</xdr:row>
      <xdr:rowOff>0</xdr:rowOff>
    </xdr:from>
    <xdr:to>
      <xdr:col>41</xdr:col>
      <xdr:colOff>190500</xdr:colOff>
      <xdr:row>21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21</xdr:row>
      <xdr:rowOff>0</xdr:rowOff>
    </xdr:from>
    <xdr:to>
      <xdr:col>41</xdr:col>
      <xdr:colOff>190500</xdr:colOff>
      <xdr:row>21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21</xdr:row>
      <xdr:rowOff>0</xdr:rowOff>
    </xdr:from>
    <xdr:to>
      <xdr:col>41</xdr:col>
      <xdr:colOff>190500</xdr:colOff>
      <xdr:row>21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21</xdr:row>
      <xdr:rowOff>0</xdr:rowOff>
    </xdr:from>
    <xdr:to>
      <xdr:col>41</xdr:col>
      <xdr:colOff>190500</xdr:colOff>
      <xdr:row>21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21</xdr:row>
      <xdr:rowOff>0</xdr:rowOff>
    </xdr:from>
    <xdr:to>
      <xdr:col>41</xdr:col>
      <xdr:colOff>190500</xdr:colOff>
      <xdr:row>21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21</xdr:row>
      <xdr:rowOff>0</xdr:rowOff>
    </xdr:from>
    <xdr:to>
      <xdr:col>41</xdr:col>
      <xdr:colOff>190500</xdr:colOff>
      <xdr:row>21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21</xdr:row>
      <xdr:rowOff>0</xdr:rowOff>
    </xdr:from>
    <xdr:to>
      <xdr:col>41</xdr:col>
      <xdr:colOff>190500</xdr:colOff>
      <xdr:row>21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21</xdr:row>
      <xdr:rowOff>0</xdr:rowOff>
    </xdr:from>
    <xdr:to>
      <xdr:col>41</xdr:col>
      <xdr:colOff>190500</xdr:colOff>
      <xdr:row>21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21</xdr:row>
      <xdr:rowOff>0</xdr:rowOff>
    </xdr:from>
    <xdr:to>
      <xdr:col>41</xdr:col>
      <xdr:colOff>190500</xdr:colOff>
      <xdr:row>21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21</xdr:row>
      <xdr:rowOff>0</xdr:rowOff>
    </xdr:from>
    <xdr:to>
      <xdr:col>41</xdr:col>
      <xdr:colOff>190500</xdr:colOff>
      <xdr:row>21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18450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P139"/>
  <sheetViews>
    <sheetView showGridLines="0" tabSelected="1" workbookViewId="0" topLeftCell="A1">
      <selection activeCell="L72" sqref="L72"/>
    </sheetView>
  </sheetViews>
  <sheetFormatPr defaultColWidth="8.8515625" defaultRowHeight="15"/>
  <cols>
    <col min="1" max="1" width="0.71875" style="15" customWidth="1"/>
    <col min="2" max="2" width="8.00390625" style="17" customWidth="1"/>
    <col min="3" max="3" width="40.00390625" style="12" customWidth="1"/>
    <col min="4" max="4" width="11.57421875" style="13" customWidth="1"/>
    <col min="5" max="5" width="11.7109375" style="14" customWidth="1"/>
    <col min="6" max="6" width="34.140625" style="12" customWidth="1"/>
    <col min="7" max="7" width="14.57421875" style="12" customWidth="1"/>
    <col min="8" max="8" width="23.28125" style="12" customWidth="1"/>
    <col min="9" max="9" width="21.8515625" style="15" customWidth="1"/>
    <col min="10" max="10" width="22.8515625" style="15" customWidth="1"/>
    <col min="11" max="11" width="18.7109375" style="15" customWidth="1"/>
    <col min="12" max="12" width="16.28125" style="15" customWidth="1"/>
    <col min="13" max="13" width="18.8515625" style="15" customWidth="1"/>
    <col min="14" max="14" width="18.00390625" style="15" customWidth="1"/>
    <col min="15" max="16384" width="8.8515625" style="15" customWidth="1"/>
  </cols>
  <sheetData>
    <row r="2" spans="2:14" ht="18.75">
      <c r="B2" s="8" t="s">
        <v>162</v>
      </c>
      <c r="N2" s="16" t="s">
        <v>180</v>
      </c>
    </row>
    <row r="3" ht="15">
      <c r="M3" s="18"/>
    </row>
    <row r="4" ht="15.75" thickBot="1">
      <c r="M4" s="1" t="s">
        <v>157</v>
      </c>
    </row>
    <row r="5" spans="2:42" ht="61.5" thickBot="1" thickTop="1">
      <c r="B5" s="2" t="s">
        <v>4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149</v>
      </c>
      <c r="H5" s="2" t="s">
        <v>151</v>
      </c>
      <c r="I5" s="2" t="s">
        <v>150</v>
      </c>
      <c r="J5" s="2" t="s">
        <v>5</v>
      </c>
      <c r="K5" s="2" t="s">
        <v>158</v>
      </c>
      <c r="L5" s="2" t="s">
        <v>159</v>
      </c>
      <c r="M5" s="3" t="s">
        <v>160</v>
      </c>
      <c r="N5" s="2" t="s">
        <v>161</v>
      </c>
      <c r="AP5" s="15" t="s">
        <v>6</v>
      </c>
    </row>
    <row r="6" spans="2:42" ht="31.5" thickBot="1" thickTop="1">
      <c r="B6" s="19">
        <v>1</v>
      </c>
      <c r="C6" s="20" t="s">
        <v>12</v>
      </c>
      <c r="D6" s="21">
        <v>2</v>
      </c>
      <c r="E6" s="22" t="s">
        <v>13</v>
      </c>
      <c r="F6" s="23" t="s">
        <v>14</v>
      </c>
      <c r="G6" s="22" t="s">
        <v>44</v>
      </c>
      <c r="H6" s="24"/>
      <c r="I6" s="25" t="s">
        <v>19</v>
      </c>
      <c r="J6" s="25" t="s">
        <v>15</v>
      </c>
      <c r="K6" s="26">
        <v>2200</v>
      </c>
      <c r="L6" s="5" t="str">
        <f aca="true" t="shared" si="0" ref="L6:L10">IF(ISNUMBER(M6),IF(M6&gt;K6,"NEVYHOVUJE","OK")," ")</f>
        <v>OK</v>
      </c>
      <c r="M6" s="103">
        <v>1704</v>
      </c>
      <c r="N6" s="27">
        <f>D6*M6</f>
        <v>3408</v>
      </c>
      <c r="AP6" s="28" t="s">
        <v>7</v>
      </c>
    </row>
    <row r="7" spans="2:42" ht="31.5" thickBot="1" thickTop="1">
      <c r="B7" s="29">
        <v>2</v>
      </c>
      <c r="C7" s="30" t="s">
        <v>12</v>
      </c>
      <c r="D7" s="31">
        <v>2</v>
      </c>
      <c r="E7" s="32" t="s">
        <v>13</v>
      </c>
      <c r="F7" s="33" t="s">
        <v>14</v>
      </c>
      <c r="G7" s="32" t="s">
        <v>44</v>
      </c>
      <c r="H7" s="34"/>
      <c r="I7" s="35" t="s">
        <v>171</v>
      </c>
      <c r="J7" s="36" t="s">
        <v>16</v>
      </c>
      <c r="K7" s="37">
        <v>2200</v>
      </c>
      <c r="L7" s="7" t="str">
        <f t="shared" si="0"/>
        <v>OK</v>
      </c>
      <c r="M7" s="104">
        <v>1704</v>
      </c>
      <c r="N7" s="38">
        <f>D7*M7</f>
        <v>3408</v>
      </c>
      <c r="AP7" s="28" t="s">
        <v>8</v>
      </c>
    </row>
    <row r="8" spans="2:42" ht="30.75" thickTop="1">
      <c r="B8" s="39">
        <v>3</v>
      </c>
      <c r="C8" s="40" t="s">
        <v>17</v>
      </c>
      <c r="D8" s="41">
        <v>2</v>
      </c>
      <c r="E8" s="42" t="s">
        <v>13</v>
      </c>
      <c r="F8" s="43" t="s">
        <v>18</v>
      </c>
      <c r="G8" s="107" t="s">
        <v>44</v>
      </c>
      <c r="H8" s="117"/>
      <c r="I8" s="115" t="s">
        <v>170</v>
      </c>
      <c r="J8" s="121" t="s">
        <v>156</v>
      </c>
      <c r="K8" s="44">
        <v>4600</v>
      </c>
      <c r="L8" s="4" t="str">
        <f t="shared" si="0"/>
        <v>OK</v>
      </c>
      <c r="M8" s="105">
        <v>4484</v>
      </c>
      <c r="N8" s="45">
        <f>D8*M8</f>
        <v>8968</v>
      </c>
      <c r="AP8" s="28" t="s">
        <v>9</v>
      </c>
    </row>
    <row r="9" spans="2:42" ht="30">
      <c r="B9" s="46">
        <v>4</v>
      </c>
      <c r="C9" s="47" t="s">
        <v>17</v>
      </c>
      <c r="D9" s="48">
        <v>2</v>
      </c>
      <c r="E9" s="49" t="s">
        <v>13</v>
      </c>
      <c r="F9" s="50" t="s">
        <v>20</v>
      </c>
      <c r="G9" s="111"/>
      <c r="H9" s="118"/>
      <c r="I9" s="116"/>
      <c r="J9" s="122"/>
      <c r="K9" s="51">
        <v>4600</v>
      </c>
      <c r="L9" s="4" t="str">
        <f t="shared" si="0"/>
        <v>OK</v>
      </c>
      <c r="M9" s="105">
        <v>4484</v>
      </c>
      <c r="N9" s="45">
        <f>D9*M9</f>
        <v>8968</v>
      </c>
      <c r="AP9" s="28" t="s">
        <v>10</v>
      </c>
    </row>
    <row r="10" spans="2:42" ht="30">
      <c r="B10" s="46">
        <v>5</v>
      </c>
      <c r="C10" s="47" t="s">
        <v>17</v>
      </c>
      <c r="D10" s="48">
        <v>2</v>
      </c>
      <c r="E10" s="49" t="s">
        <v>13</v>
      </c>
      <c r="F10" s="50" t="s">
        <v>21</v>
      </c>
      <c r="G10" s="111"/>
      <c r="H10" s="118"/>
      <c r="I10" s="116"/>
      <c r="J10" s="122"/>
      <c r="K10" s="51">
        <v>4600</v>
      </c>
      <c r="L10" s="4" t="str">
        <f t="shared" si="0"/>
        <v>OK</v>
      </c>
      <c r="M10" s="105">
        <v>4484</v>
      </c>
      <c r="N10" s="45">
        <f aca="true" t="shared" si="1" ref="N10:N14">D10*M10</f>
        <v>8968</v>
      </c>
      <c r="AP10" s="28" t="s">
        <v>11</v>
      </c>
    </row>
    <row r="11" spans="2:42" ht="30.75" thickBot="1">
      <c r="B11" s="52">
        <v>6</v>
      </c>
      <c r="C11" s="53" t="s">
        <v>17</v>
      </c>
      <c r="D11" s="54">
        <v>2</v>
      </c>
      <c r="E11" s="55" t="s">
        <v>13</v>
      </c>
      <c r="F11" s="56" t="s">
        <v>22</v>
      </c>
      <c r="G11" s="108"/>
      <c r="H11" s="119"/>
      <c r="I11" s="120"/>
      <c r="J11" s="123"/>
      <c r="K11" s="57">
        <v>3500</v>
      </c>
      <c r="L11" s="6" t="str">
        <f aca="true" t="shared" si="2" ref="L11:L72">IF(ISNUMBER(M11),IF(M11&gt;K11,"NEVYHOVUJE","OK")," ")</f>
        <v>OK</v>
      </c>
      <c r="M11" s="103">
        <v>3380</v>
      </c>
      <c r="N11" s="27">
        <f t="shared" si="1"/>
        <v>6760</v>
      </c>
      <c r="AP11" s="58"/>
    </row>
    <row r="12" spans="2:42" ht="31.5" thickBot="1" thickTop="1">
      <c r="B12" s="59">
        <v>7</v>
      </c>
      <c r="C12" s="60" t="s">
        <v>23</v>
      </c>
      <c r="D12" s="61">
        <v>3</v>
      </c>
      <c r="E12" s="62" t="s">
        <v>13</v>
      </c>
      <c r="F12" s="63" t="s">
        <v>24</v>
      </c>
      <c r="G12" s="62" t="s">
        <v>44</v>
      </c>
      <c r="H12" s="34"/>
      <c r="I12" s="64" t="s">
        <v>169</v>
      </c>
      <c r="J12" s="64" t="s">
        <v>25</v>
      </c>
      <c r="K12" s="65">
        <v>3300</v>
      </c>
      <c r="L12" s="6" t="str">
        <f t="shared" si="2"/>
        <v>OK</v>
      </c>
      <c r="M12" s="103">
        <v>2867</v>
      </c>
      <c r="N12" s="27">
        <f t="shared" si="1"/>
        <v>8601</v>
      </c>
      <c r="AP12" s="58"/>
    </row>
    <row r="13" spans="2:42" ht="31.5" thickBot="1" thickTop="1">
      <c r="B13" s="29">
        <v>8</v>
      </c>
      <c r="C13" s="30" t="s">
        <v>26</v>
      </c>
      <c r="D13" s="31">
        <v>2</v>
      </c>
      <c r="E13" s="32" t="s">
        <v>13</v>
      </c>
      <c r="F13" s="30" t="s">
        <v>27</v>
      </c>
      <c r="G13" s="32" t="s">
        <v>44</v>
      </c>
      <c r="H13" s="32" t="s">
        <v>152</v>
      </c>
      <c r="I13" s="35" t="s">
        <v>168</v>
      </c>
      <c r="J13" s="35" t="s">
        <v>28</v>
      </c>
      <c r="K13" s="37">
        <v>1200</v>
      </c>
      <c r="L13" s="6" t="str">
        <f t="shared" si="2"/>
        <v>OK</v>
      </c>
      <c r="M13" s="103">
        <v>1199</v>
      </c>
      <c r="N13" s="27">
        <f t="shared" si="1"/>
        <v>2398</v>
      </c>
      <c r="AP13" s="58"/>
    </row>
    <row r="14" spans="2:42" ht="43.9" customHeight="1" thickTop="1">
      <c r="B14" s="39">
        <v>9</v>
      </c>
      <c r="C14" s="40" t="s">
        <v>29</v>
      </c>
      <c r="D14" s="41">
        <v>1</v>
      </c>
      <c r="E14" s="42" t="s">
        <v>13</v>
      </c>
      <c r="F14" s="40" t="s">
        <v>30</v>
      </c>
      <c r="G14" s="107" t="s">
        <v>44</v>
      </c>
      <c r="H14" s="107" t="s">
        <v>155</v>
      </c>
      <c r="I14" s="115" t="s">
        <v>172</v>
      </c>
      <c r="J14" s="121" t="s">
        <v>25</v>
      </c>
      <c r="K14" s="44">
        <v>4500</v>
      </c>
      <c r="L14" s="4" t="str">
        <f t="shared" si="2"/>
        <v>OK</v>
      </c>
      <c r="M14" s="105">
        <v>3568</v>
      </c>
      <c r="N14" s="45">
        <f t="shared" si="1"/>
        <v>3568</v>
      </c>
      <c r="AP14" s="58"/>
    </row>
    <row r="15" spans="2:42" ht="30">
      <c r="B15" s="46">
        <v>10</v>
      </c>
      <c r="C15" s="47" t="s">
        <v>31</v>
      </c>
      <c r="D15" s="48">
        <v>1</v>
      </c>
      <c r="E15" s="49" t="s">
        <v>13</v>
      </c>
      <c r="F15" s="50" t="s">
        <v>32</v>
      </c>
      <c r="G15" s="111"/>
      <c r="H15" s="111"/>
      <c r="I15" s="116"/>
      <c r="J15" s="122"/>
      <c r="K15" s="51">
        <v>1900</v>
      </c>
      <c r="L15" s="4" t="str">
        <f t="shared" si="2"/>
        <v>OK</v>
      </c>
      <c r="M15" s="105">
        <v>1709</v>
      </c>
      <c r="N15" s="45">
        <f aca="true" t="shared" si="3" ref="N15:N72">D15*M15</f>
        <v>1709</v>
      </c>
      <c r="AP15" s="58"/>
    </row>
    <row r="16" spans="2:42" ht="30">
      <c r="B16" s="46">
        <v>11</v>
      </c>
      <c r="C16" s="47" t="s">
        <v>34</v>
      </c>
      <c r="D16" s="48">
        <v>1</v>
      </c>
      <c r="E16" s="49" t="s">
        <v>13</v>
      </c>
      <c r="F16" s="50" t="s">
        <v>33</v>
      </c>
      <c r="G16" s="111"/>
      <c r="H16" s="111"/>
      <c r="I16" s="116"/>
      <c r="J16" s="122"/>
      <c r="K16" s="51">
        <v>2300</v>
      </c>
      <c r="L16" s="4" t="str">
        <f t="shared" si="2"/>
        <v>OK</v>
      </c>
      <c r="M16" s="105">
        <v>2161</v>
      </c>
      <c r="N16" s="45">
        <f t="shared" si="3"/>
        <v>2161</v>
      </c>
      <c r="AP16" s="58"/>
    </row>
    <row r="17" spans="2:42" ht="30">
      <c r="B17" s="46">
        <v>12</v>
      </c>
      <c r="C17" s="47" t="s">
        <v>35</v>
      </c>
      <c r="D17" s="48">
        <v>1</v>
      </c>
      <c r="E17" s="49" t="s">
        <v>13</v>
      </c>
      <c r="F17" s="50" t="s">
        <v>36</v>
      </c>
      <c r="G17" s="111"/>
      <c r="H17" s="111"/>
      <c r="I17" s="116"/>
      <c r="J17" s="122"/>
      <c r="K17" s="51">
        <v>2300</v>
      </c>
      <c r="L17" s="4" t="str">
        <f t="shared" si="2"/>
        <v>OK</v>
      </c>
      <c r="M17" s="105">
        <v>2161</v>
      </c>
      <c r="N17" s="45">
        <f t="shared" si="3"/>
        <v>2161</v>
      </c>
      <c r="AP17" s="58"/>
    </row>
    <row r="18" spans="2:42" ht="30">
      <c r="B18" s="46">
        <v>13</v>
      </c>
      <c r="C18" s="47" t="s">
        <v>37</v>
      </c>
      <c r="D18" s="48">
        <v>1</v>
      </c>
      <c r="E18" s="49" t="s">
        <v>13</v>
      </c>
      <c r="F18" s="50" t="s">
        <v>38</v>
      </c>
      <c r="G18" s="111"/>
      <c r="H18" s="111"/>
      <c r="I18" s="116"/>
      <c r="J18" s="122"/>
      <c r="K18" s="51">
        <v>2300</v>
      </c>
      <c r="L18" s="4" t="str">
        <f t="shared" si="2"/>
        <v>OK</v>
      </c>
      <c r="M18" s="105">
        <v>2161</v>
      </c>
      <c r="N18" s="45">
        <f t="shared" si="3"/>
        <v>2161</v>
      </c>
      <c r="AP18" s="58"/>
    </row>
    <row r="19" spans="2:42" ht="30">
      <c r="B19" s="46">
        <v>14</v>
      </c>
      <c r="C19" s="47" t="s">
        <v>39</v>
      </c>
      <c r="D19" s="48">
        <v>1</v>
      </c>
      <c r="E19" s="49" t="s">
        <v>13</v>
      </c>
      <c r="F19" s="50" t="s">
        <v>40</v>
      </c>
      <c r="G19" s="111"/>
      <c r="H19" s="111"/>
      <c r="I19" s="116"/>
      <c r="J19" s="122"/>
      <c r="K19" s="51">
        <v>1600</v>
      </c>
      <c r="L19" s="4" t="str">
        <f t="shared" si="2"/>
        <v>OK</v>
      </c>
      <c r="M19" s="105">
        <v>1575</v>
      </c>
      <c r="N19" s="45">
        <f t="shared" si="3"/>
        <v>1575</v>
      </c>
      <c r="AP19" s="58"/>
    </row>
    <row r="20" spans="2:42" ht="30">
      <c r="B20" s="46">
        <v>15</v>
      </c>
      <c r="C20" s="47" t="s">
        <v>39</v>
      </c>
      <c r="D20" s="66">
        <v>1</v>
      </c>
      <c r="E20" s="49" t="s">
        <v>13</v>
      </c>
      <c r="F20" s="50" t="s">
        <v>41</v>
      </c>
      <c r="G20" s="111"/>
      <c r="H20" s="111"/>
      <c r="I20" s="116"/>
      <c r="J20" s="122"/>
      <c r="K20" s="51">
        <v>2200</v>
      </c>
      <c r="L20" s="4" t="str">
        <f t="shared" si="2"/>
        <v>OK</v>
      </c>
      <c r="M20" s="105">
        <v>2199</v>
      </c>
      <c r="N20" s="45">
        <f t="shared" si="3"/>
        <v>2199</v>
      </c>
      <c r="AP20" s="58"/>
    </row>
    <row r="21" spans="2:42" ht="30">
      <c r="B21" s="46">
        <v>16</v>
      </c>
      <c r="C21" s="47" t="s">
        <v>39</v>
      </c>
      <c r="D21" s="66">
        <v>1</v>
      </c>
      <c r="E21" s="49" t="s">
        <v>13</v>
      </c>
      <c r="F21" s="50" t="s">
        <v>42</v>
      </c>
      <c r="G21" s="111"/>
      <c r="H21" s="111"/>
      <c r="I21" s="116"/>
      <c r="J21" s="122"/>
      <c r="K21" s="51">
        <v>2200</v>
      </c>
      <c r="L21" s="4" t="str">
        <f t="shared" si="2"/>
        <v>OK</v>
      </c>
      <c r="M21" s="105">
        <v>2199</v>
      </c>
      <c r="N21" s="45">
        <f t="shared" si="3"/>
        <v>2199</v>
      </c>
      <c r="AP21" s="58"/>
    </row>
    <row r="22" spans="2:42" ht="30.75" thickBot="1">
      <c r="B22" s="52">
        <v>17</v>
      </c>
      <c r="C22" s="53" t="s">
        <v>39</v>
      </c>
      <c r="D22" s="67">
        <v>1</v>
      </c>
      <c r="E22" s="55" t="s">
        <v>13</v>
      </c>
      <c r="F22" s="56" t="s">
        <v>43</v>
      </c>
      <c r="G22" s="108"/>
      <c r="H22" s="108"/>
      <c r="I22" s="120"/>
      <c r="J22" s="123"/>
      <c r="K22" s="57">
        <v>2200</v>
      </c>
      <c r="L22" s="6" t="str">
        <f t="shared" si="2"/>
        <v>OK</v>
      </c>
      <c r="M22" s="103">
        <v>2199</v>
      </c>
      <c r="N22" s="27">
        <f t="shared" si="3"/>
        <v>2199</v>
      </c>
      <c r="AP22" s="68"/>
    </row>
    <row r="23" spans="2:42" ht="43.9" customHeight="1" thickTop="1">
      <c r="B23" s="69">
        <v>18</v>
      </c>
      <c r="C23" s="40" t="s">
        <v>46</v>
      </c>
      <c r="D23" s="70">
        <v>2</v>
      </c>
      <c r="E23" s="71" t="s">
        <v>13</v>
      </c>
      <c r="F23" s="40" t="s">
        <v>47</v>
      </c>
      <c r="G23" s="107" t="s">
        <v>44</v>
      </c>
      <c r="H23" s="117"/>
      <c r="I23" s="115" t="s">
        <v>173</v>
      </c>
      <c r="J23" s="115" t="s">
        <v>48</v>
      </c>
      <c r="K23" s="44">
        <v>826</v>
      </c>
      <c r="L23" s="4" t="str">
        <f t="shared" si="2"/>
        <v>OK</v>
      </c>
      <c r="M23" s="105">
        <v>798</v>
      </c>
      <c r="N23" s="45">
        <f t="shared" si="3"/>
        <v>1596</v>
      </c>
      <c r="AP23" s="72"/>
    </row>
    <row r="24" spans="2:42" ht="30">
      <c r="B24" s="46">
        <v>19</v>
      </c>
      <c r="C24" s="47" t="s">
        <v>49</v>
      </c>
      <c r="D24" s="73">
        <v>1</v>
      </c>
      <c r="E24" s="74" t="s">
        <v>13</v>
      </c>
      <c r="F24" s="50" t="s">
        <v>50</v>
      </c>
      <c r="G24" s="111"/>
      <c r="H24" s="118"/>
      <c r="I24" s="116"/>
      <c r="J24" s="116"/>
      <c r="K24" s="51">
        <v>700</v>
      </c>
      <c r="L24" s="4" t="str">
        <f t="shared" si="2"/>
        <v>OK</v>
      </c>
      <c r="M24" s="105">
        <v>495</v>
      </c>
      <c r="N24" s="45">
        <f t="shared" si="3"/>
        <v>495</v>
      </c>
      <c r="AP24" s="72"/>
    </row>
    <row r="25" spans="2:42" ht="45.75" thickBot="1">
      <c r="B25" s="52">
        <v>20</v>
      </c>
      <c r="C25" s="53" t="s">
        <v>51</v>
      </c>
      <c r="D25" s="75">
        <v>3</v>
      </c>
      <c r="E25" s="76" t="s">
        <v>13</v>
      </c>
      <c r="F25" s="56" t="s">
        <v>52</v>
      </c>
      <c r="G25" s="108"/>
      <c r="H25" s="119"/>
      <c r="I25" s="120"/>
      <c r="J25" s="120"/>
      <c r="K25" s="57">
        <v>700</v>
      </c>
      <c r="L25" s="6" t="str">
        <f t="shared" si="2"/>
        <v>OK</v>
      </c>
      <c r="M25" s="103">
        <v>415</v>
      </c>
      <c r="N25" s="27">
        <f t="shared" si="3"/>
        <v>1245</v>
      </c>
      <c r="AP25" s="72"/>
    </row>
    <row r="26" spans="2:42" ht="45.75" thickTop="1">
      <c r="B26" s="69">
        <v>21</v>
      </c>
      <c r="C26" s="77" t="s">
        <v>53</v>
      </c>
      <c r="D26" s="78">
        <v>4</v>
      </c>
      <c r="E26" s="79" t="s">
        <v>13</v>
      </c>
      <c r="F26" s="80" t="s">
        <v>54</v>
      </c>
      <c r="G26" s="107" t="s">
        <v>44</v>
      </c>
      <c r="H26" s="109" t="s">
        <v>152</v>
      </c>
      <c r="I26" s="115" t="s">
        <v>174</v>
      </c>
      <c r="J26" s="115" t="s">
        <v>55</v>
      </c>
      <c r="K26" s="81">
        <v>1600</v>
      </c>
      <c r="L26" s="4" t="str">
        <f t="shared" si="2"/>
        <v>OK</v>
      </c>
      <c r="M26" s="105">
        <v>1294</v>
      </c>
      <c r="N26" s="45">
        <f t="shared" si="3"/>
        <v>5176</v>
      </c>
      <c r="AP26" s="72"/>
    </row>
    <row r="27" spans="2:42" ht="30.75" thickBot="1">
      <c r="B27" s="52">
        <v>22</v>
      </c>
      <c r="C27" s="82" t="s">
        <v>56</v>
      </c>
      <c r="D27" s="83">
        <v>2</v>
      </c>
      <c r="E27" s="84" t="s">
        <v>13</v>
      </c>
      <c r="F27" s="85" t="s">
        <v>57</v>
      </c>
      <c r="G27" s="108"/>
      <c r="H27" s="110"/>
      <c r="I27" s="120"/>
      <c r="J27" s="120"/>
      <c r="K27" s="86">
        <v>1200</v>
      </c>
      <c r="L27" s="6" t="str">
        <f t="shared" si="2"/>
        <v>OK</v>
      </c>
      <c r="M27" s="103">
        <v>1199</v>
      </c>
      <c r="N27" s="27">
        <f t="shared" si="3"/>
        <v>2398</v>
      </c>
      <c r="AP27" s="72"/>
    </row>
    <row r="28" spans="2:42" ht="60.75" thickTop="1">
      <c r="B28" s="69">
        <v>23</v>
      </c>
      <c r="C28" s="40" t="s">
        <v>58</v>
      </c>
      <c r="D28" s="41">
        <v>1</v>
      </c>
      <c r="E28" s="42" t="s">
        <v>13</v>
      </c>
      <c r="F28" s="43" t="s">
        <v>59</v>
      </c>
      <c r="G28" s="107" t="s">
        <v>44</v>
      </c>
      <c r="H28" s="107" t="s">
        <v>153</v>
      </c>
      <c r="I28" s="124" t="s">
        <v>175</v>
      </c>
      <c r="J28" s="121" t="s">
        <v>60</v>
      </c>
      <c r="K28" s="44">
        <v>2500</v>
      </c>
      <c r="L28" s="4" t="str">
        <f t="shared" si="2"/>
        <v>OK</v>
      </c>
      <c r="M28" s="105">
        <v>2405</v>
      </c>
      <c r="N28" s="45">
        <f t="shared" si="3"/>
        <v>2405</v>
      </c>
      <c r="AP28" s="72"/>
    </row>
    <row r="29" spans="2:42" ht="45">
      <c r="B29" s="46">
        <v>24</v>
      </c>
      <c r="C29" s="47" t="s">
        <v>61</v>
      </c>
      <c r="D29" s="48">
        <v>1</v>
      </c>
      <c r="E29" s="49" t="s">
        <v>13</v>
      </c>
      <c r="F29" s="50" t="s">
        <v>62</v>
      </c>
      <c r="G29" s="111"/>
      <c r="H29" s="111"/>
      <c r="I29" s="125"/>
      <c r="J29" s="122"/>
      <c r="K29" s="51">
        <v>4800</v>
      </c>
      <c r="L29" s="4" t="str">
        <f t="shared" si="2"/>
        <v>OK</v>
      </c>
      <c r="M29" s="105">
        <v>4799</v>
      </c>
      <c r="N29" s="45">
        <f t="shared" si="3"/>
        <v>4799</v>
      </c>
      <c r="AP29" s="72"/>
    </row>
    <row r="30" spans="2:42" ht="45">
      <c r="B30" s="46">
        <v>25</v>
      </c>
      <c r="C30" s="47" t="s">
        <v>63</v>
      </c>
      <c r="D30" s="48">
        <v>1</v>
      </c>
      <c r="E30" s="49" t="s">
        <v>13</v>
      </c>
      <c r="F30" s="50" t="s">
        <v>64</v>
      </c>
      <c r="G30" s="111"/>
      <c r="H30" s="111"/>
      <c r="I30" s="125"/>
      <c r="J30" s="122"/>
      <c r="K30" s="51">
        <v>4800</v>
      </c>
      <c r="L30" s="4" t="str">
        <f t="shared" si="2"/>
        <v>OK</v>
      </c>
      <c r="M30" s="105">
        <v>4799</v>
      </c>
      <c r="N30" s="45">
        <f t="shared" si="3"/>
        <v>4799</v>
      </c>
      <c r="AP30" s="72"/>
    </row>
    <row r="31" spans="2:42" ht="45.75" thickBot="1">
      <c r="B31" s="52">
        <v>26</v>
      </c>
      <c r="C31" s="53" t="s">
        <v>65</v>
      </c>
      <c r="D31" s="54">
        <v>1</v>
      </c>
      <c r="E31" s="55" t="s">
        <v>13</v>
      </c>
      <c r="F31" s="56" t="s">
        <v>66</v>
      </c>
      <c r="G31" s="108"/>
      <c r="H31" s="108"/>
      <c r="I31" s="126"/>
      <c r="J31" s="123"/>
      <c r="K31" s="57">
        <v>4800</v>
      </c>
      <c r="L31" s="6" t="str">
        <f t="shared" si="2"/>
        <v>OK</v>
      </c>
      <c r="M31" s="103">
        <v>4799</v>
      </c>
      <c r="N31" s="27">
        <f t="shared" si="3"/>
        <v>4799</v>
      </c>
      <c r="AP31" s="72"/>
    </row>
    <row r="32" spans="2:42" ht="30.75" thickTop="1">
      <c r="B32" s="69">
        <v>27</v>
      </c>
      <c r="C32" s="77" t="s">
        <v>67</v>
      </c>
      <c r="D32" s="78">
        <v>3</v>
      </c>
      <c r="E32" s="79" t="s">
        <v>13</v>
      </c>
      <c r="F32" s="80" t="s">
        <v>68</v>
      </c>
      <c r="G32" s="107" t="s">
        <v>44</v>
      </c>
      <c r="H32" s="112"/>
      <c r="I32" s="115" t="s">
        <v>69</v>
      </c>
      <c r="J32" s="115" t="s">
        <v>70</v>
      </c>
      <c r="K32" s="81">
        <v>1200</v>
      </c>
      <c r="L32" s="4" t="str">
        <f t="shared" si="2"/>
        <v>OK</v>
      </c>
      <c r="M32" s="105">
        <v>1133</v>
      </c>
      <c r="N32" s="45">
        <f t="shared" si="3"/>
        <v>3399</v>
      </c>
      <c r="AP32" s="87"/>
    </row>
    <row r="33" spans="2:42" ht="30">
      <c r="B33" s="46">
        <v>28</v>
      </c>
      <c r="C33" s="47" t="s">
        <v>71</v>
      </c>
      <c r="D33" s="48">
        <v>3</v>
      </c>
      <c r="E33" s="49" t="s">
        <v>13</v>
      </c>
      <c r="F33" s="50" t="s">
        <v>72</v>
      </c>
      <c r="G33" s="111"/>
      <c r="H33" s="113"/>
      <c r="I33" s="116"/>
      <c r="J33" s="116"/>
      <c r="K33" s="51">
        <v>1600</v>
      </c>
      <c r="L33" s="4" t="str">
        <f t="shared" si="2"/>
        <v>OK</v>
      </c>
      <c r="M33" s="105">
        <v>1527</v>
      </c>
      <c r="N33" s="45">
        <f t="shared" si="3"/>
        <v>4581</v>
      </c>
      <c r="AP33" s="87"/>
    </row>
    <row r="34" spans="2:42" ht="45">
      <c r="B34" s="46">
        <v>29</v>
      </c>
      <c r="C34" s="47" t="s">
        <v>73</v>
      </c>
      <c r="D34" s="48">
        <v>3</v>
      </c>
      <c r="E34" s="49" t="s">
        <v>13</v>
      </c>
      <c r="F34" s="50" t="s">
        <v>74</v>
      </c>
      <c r="G34" s="111"/>
      <c r="H34" s="113"/>
      <c r="I34" s="116"/>
      <c r="J34" s="116"/>
      <c r="K34" s="51">
        <v>1600</v>
      </c>
      <c r="L34" s="4" t="str">
        <f t="shared" si="2"/>
        <v>OK</v>
      </c>
      <c r="M34" s="105">
        <v>1527</v>
      </c>
      <c r="N34" s="45">
        <f t="shared" si="3"/>
        <v>4581</v>
      </c>
      <c r="AP34" s="87"/>
    </row>
    <row r="35" spans="2:42" ht="30">
      <c r="B35" s="46">
        <v>30</v>
      </c>
      <c r="C35" s="47" t="s">
        <v>75</v>
      </c>
      <c r="D35" s="66">
        <v>3</v>
      </c>
      <c r="E35" s="49" t="s">
        <v>13</v>
      </c>
      <c r="F35" s="50" t="s">
        <v>76</v>
      </c>
      <c r="G35" s="111"/>
      <c r="H35" s="113"/>
      <c r="I35" s="116"/>
      <c r="J35" s="116"/>
      <c r="K35" s="51">
        <v>1600</v>
      </c>
      <c r="L35" s="4" t="str">
        <f t="shared" si="2"/>
        <v>OK</v>
      </c>
      <c r="M35" s="105">
        <v>1527</v>
      </c>
      <c r="N35" s="45">
        <f t="shared" si="3"/>
        <v>4581</v>
      </c>
      <c r="AP35" s="87"/>
    </row>
    <row r="36" spans="2:42" ht="30">
      <c r="B36" s="46">
        <v>31</v>
      </c>
      <c r="C36" s="47" t="s">
        <v>77</v>
      </c>
      <c r="D36" s="66">
        <v>4</v>
      </c>
      <c r="E36" s="49" t="s">
        <v>13</v>
      </c>
      <c r="F36" s="50" t="s">
        <v>68</v>
      </c>
      <c r="G36" s="111"/>
      <c r="H36" s="113"/>
      <c r="I36" s="116"/>
      <c r="J36" s="116"/>
      <c r="K36" s="51">
        <v>1200</v>
      </c>
      <c r="L36" s="4" t="str">
        <f t="shared" si="2"/>
        <v>OK</v>
      </c>
      <c r="M36" s="105">
        <v>1133</v>
      </c>
      <c r="N36" s="45">
        <f t="shared" si="3"/>
        <v>4532</v>
      </c>
      <c r="AP36" s="87"/>
    </row>
    <row r="37" spans="2:42" ht="60">
      <c r="B37" s="46">
        <v>32</v>
      </c>
      <c r="C37" s="47" t="s">
        <v>78</v>
      </c>
      <c r="D37" s="48">
        <v>3</v>
      </c>
      <c r="E37" s="49" t="s">
        <v>13</v>
      </c>
      <c r="F37" s="50" t="s">
        <v>79</v>
      </c>
      <c r="G37" s="111"/>
      <c r="H37" s="113"/>
      <c r="I37" s="116"/>
      <c r="J37" s="116"/>
      <c r="K37" s="51">
        <v>1900</v>
      </c>
      <c r="L37" s="4" t="str">
        <f t="shared" si="2"/>
        <v>OK</v>
      </c>
      <c r="M37" s="105">
        <v>1677</v>
      </c>
      <c r="N37" s="45">
        <f t="shared" si="3"/>
        <v>5031</v>
      </c>
      <c r="AP37" s="87"/>
    </row>
    <row r="38" spans="2:42" ht="60">
      <c r="B38" s="46">
        <v>33</v>
      </c>
      <c r="C38" s="47" t="s">
        <v>80</v>
      </c>
      <c r="D38" s="48">
        <v>6</v>
      </c>
      <c r="E38" s="49" t="s">
        <v>13</v>
      </c>
      <c r="F38" s="50" t="s">
        <v>81</v>
      </c>
      <c r="G38" s="111"/>
      <c r="H38" s="113"/>
      <c r="I38" s="116"/>
      <c r="J38" s="116"/>
      <c r="K38" s="51">
        <v>900</v>
      </c>
      <c r="L38" s="4" t="str">
        <f t="shared" si="2"/>
        <v>OK</v>
      </c>
      <c r="M38" s="105">
        <v>833</v>
      </c>
      <c r="N38" s="45">
        <f t="shared" si="3"/>
        <v>4998</v>
      </c>
      <c r="AP38" s="87"/>
    </row>
    <row r="39" spans="2:42" ht="60">
      <c r="B39" s="46">
        <v>34</v>
      </c>
      <c r="C39" s="47" t="s">
        <v>82</v>
      </c>
      <c r="D39" s="48">
        <v>2</v>
      </c>
      <c r="E39" s="49" t="s">
        <v>13</v>
      </c>
      <c r="F39" s="50" t="s">
        <v>83</v>
      </c>
      <c r="G39" s="111"/>
      <c r="H39" s="113"/>
      <c r="I39" s="116"/>
      <c r="J39" s="116"/>
      <c r="K39" s="51">
        <v>1900</v>
      </c>
      <c r="L39" s="4" t="str">
        <f t="shared" si="2"/>
        <v>OK</v>
      </c>
      <c r="M39" s="105">
        <v>1677</v>
      </c>
      <c r="N39" s="45">
        <f t="shared" si="3"/>
        <v>3354</v>
      </c>
      <c r="AP39" s="87"/>
    </row>
    <row r="40" spans="2:42" ht="60">
      <c r="B40" s="46">
        <v>35</v>
      </c>
      <c r="C40" s="47" t="s">
        <v>84</v>
      </c>
      <c r="D40" s="48">
        <v>2</v>
      </c>
      <c r="E40" s="49" t="s">
        <v>13</v>
      </c>
      <c r="F40" s="50" t="s">
        <v>85</v>
      </c>
      <c r="G40" s="111"/>
      <c r="H40" s="113"/>
      <c r="I40" s="116"/>
      <c r="J40" s="116"/>
      <c r="K40" s="51">
        <v>1900</v>
      </c>
      <c r="L40" s="4" t="str">
        <f t="shared" si="2"/>
        <v>OK</v>
      </c>
      <c r="M40" s="105">
        <v>1677</v>
      </c>
      <c r="N40" s="45">
        <f t="shared" si="3"/>
        <v>3354</v>
      </c>
      <c r="AP40" s="87"/>
    </row>
    <row r="41" spans="2:42" ht="45">
      <c r="B41" s="46">
        <v>36</v>
      </c>
      <c r="C41" s="47" t="s">
        <v>86</v>
      </c>
      <c r="D41" s="48">
        <v>1</v>
      </c>
      <c r="E41" s="49" t="s">
        <v>13</v>
      </c>
      <c r="F41" s="50" t="s">
        <v>87</v>
      </c>
      <c r="G41" s="111"/>
      <c r="H41" s="113"/>
      <c r="I41" s="116"/>
      <c r="J41" s="116"/>
      <c r="K41" s="51">
        <v>1100</v>
      </c>
      <c r="L41" s="4" t="str">
        <f t="shared" si="2"/>
        <v>OK</v>
      </c>
      <c r="M41" s="105">
        <v>660</v>
      </c>
      <c r="N41" s="45">
        <f t="shared" si="3"/>
        <v>660</v>
      </c>
      <c r="AP41" s="87"/>
    </row>
    <row r="42" spans="2:42" ht="75">
      <c r="B42" s="46">
        <v>37</v>
      </c>
      <c r="C42" s="47" t="s">
        <v>88</v>
      </c>
      <c r="D42" s="48">
        <v>2</v>
      </c>
      <c r="E42" s="49" t="s">
        <v>13</v>
      </c>
      <c r="F42" s="50" t="s">
        <v>89</v>
      </c>
      <c r="G42" s="111"/>
      <c r="H42" s="113"/>
      <c r="I42" s="116"/>
      <c r="J42" s="116"/>
      <c r="K42" s="51">
        <v>4000</v>
      </c>
      <c r="L42" s="4" t="str">
        <f t="shared" si="2"/>
        <v>OK</v>
      </c>
      <c r="M42" s="105">
        <v>3221</v>
      </c>
      <c r="N42" s="45">
        <f t="shared" si="3"/>
        <v>6442</v>
      </c>
      <c r="AP42" s="87"/>
    </row>
    <row r="43" spans="2:42" ht="75">
      <c r="B43" s="46">
        <v>38</v>
      </c>
      <c r="C43" s="47" t="s">
        <v>90</v>
      </c>
      <c r="D43" s="48">
        <v>2</v>
      </c>
      <c r="E43" s="49" t="s">
        <v>13</v>
      </c>
      <c r="F43" s="50" t="s">
        <v>91</v>
      </c>
      <c r="G43" s="111"/>
      <c r="H43" s="113"/>
      <c r="I43" s="116"/>
      <c r="J43" s="116"/>
      <c r="K43" s="51">
        <v>4000</v>
      </c>
      <c r="L43" s="4" t="str">
        <f t="shared" si="2"/>
        <v>OK</v>
      </c>
      <c r="M43" s="105">
        <v>3221</v>
      </c>
      <c r="N43" s="45">
        <f t="shared" si="3"/>
        <v>6442</v>
      </c>
      <c r="AP43" s="87"/>
    </row>
    <row r="44" spans="2:42" ht="75">
      <c r="B44" s="46">
        <v>39</v>
      </c>
      <c r="C44" s="47" t="s">
        <v>92</v>
      </c>
      <c r="D44" s="48">
        <v>2</v>
      </c>
      <c r="E44" s="49" t="s">
        <v>13</v>
      </c>
      <c r="F44" s="50" t="s">
        <v>93</v>
      </c>
      <c r="G44" s="111"/>
      <c r="H44" s="113"/>
      <c r="I44" s="116"/>
      <c r="J44" s="116"/>
      <c r="K44" s="51">
        <v>4000</v>
      </c>
      <c r="L44" s="4" t="str">
        <f t="shared" si="2"/>
        <v>OK</v>
      </c>
      <c r="M44" s="105">
        <v>3221</v>
      </c>
      <c r="N44" s="45">
        <f t="shared" si="3"/>
        <v>6442</v>
      </c>
      <c r="AP44" s="87"/>
    </row>
    <row r="45" spans="2:42" ht="60.75" thickBot="1">
      <c r="B45" s="52">
        <v>40</v>
      </c>
      <c r="C45" s="88" t="s">
        <v>94</v>
      </c>
      <c r="D45" s="89">
        <v>4</v>
      </c>
      <c r="E45" s="84" t="s">
        <v>13</v>
      </c>
      <c r="F45" s="85" t="s">
        <v>95</v>
      </c>
      <c r="G45" s="108"/>
      <c r="H45" s="114"/>
      <c r="I45" s="120"/>
      <c r="J45" s="120"/>
      <c r="K45" s="86">
        <v>3100</v>
      </c>
      <c r="L45" s="6" t="str">
        <f t="shared" si="2"/>
        <v>OK</v>
      </c>
      <c r="M45" s="103">
        <v>2191</v>
      </c>
      <c r="N45" s="27">
        <f t="shared" si="3"/>
        <v>8764</v>
      </c>
      <c r="AP45" s="87"/>
    </row>
    <row r="46" spans="2:42" ht="46.5" thickBot="1" thickTop="1">
      <c r="B46" s="52">
        <v>41</v>
      </c>
      <c r="C46" s="60" t="s">
        <v>96</v>
      </c>
      <c r="D46" s="90">
        <v>1</v>
      </c>
      <c r="E46" s="62" t="s">
        <v>13</v>
      </c>
      <c r="F46" s="63" t="s">
        <v>97</v>
      </c>
      <c r="G46" s="63" t="s">
        <v>44</v>
      </c>
      <c r="H46" s="91"/>
      <c r="I46" s="64" t="s">
        <v>98</v>
      </c>
      <c r="J46" s="92" t="s">
        <v>60</v>
      </c>
      <c r="K46" s="65">
        <v>1700</v>
      </c>
      <c r="L46" s="6" t="str">
        <f t="shared" si="2"/>
        <v>OK</v>
      </c>
      <c r="M46" s="103">
        <v>1409</v>
      </c>
      <c r="N46" s="27">
        <f t="shared" si="3"/>
        <v>1409</v>
      </c>
      <c r="AP46" s="87"/>
    </row>
    <row r="47" spans="2:42" ht="30.75" thickTop="1">
      <c r="B47" s="69">
        <v>42</v>
      </c>
      <c r="C47" s="77" t="s">
        <v>99</v>
      </c>
      <c r="D47" s="78">
        <v>3</v>
      </c>
      <c r="E47" s="79" t="s">
        <v>13</v>
      </c>
      <c r="F47" s="80" t="s">
        <v>100</v>
      </c>
      <c r="G47" s="107" t="s">
        <v>44</v>
      </c>
      <c r="H47" s="112"/>
      <c r="I47" s="115" t="s">
        <v>101</v>
      </c>
      <c r="J47" s="121" t="s">
        <v>45</v>
      </c>
      <c r="K47" s="81">
        <v>2700</v>
      </c>
      <c r="L47" s="4" t="str">
        <f t="shared" si="2"/>
        <v>OK</v>
      </c>
      <c r="M47" s="105">
        <v>1884</v>
      </c>
      <c r="N47" s="45">
        <f t="shared" si="3"/>
        <v>5652</v>
      </c>
      <c r="AP47" s="87"/>
    </row>
    <row r="48" spans="2:42" ht="30">
      <c r="B48" s="46">
        <v>43</v>
      </c>
      <c r="C48" s="47" t="s">
        <v>102</v>
      </c>
      <c r="D48" s="66">
        <v>2</v>
      </c>
      <c r="E48" s="49" t="s">
        <v>13</v>
      </c>
      <c r="F48" s="50" t="s">
        <v>103</v>
      </c>
      <c r="G48" s="111"/>
      <c r="H48" s="113"/>
      <c r="I48" s="116"/>
      <c r="J48" s="122"/>
      <c r="K48" s="51">
        <v>4000</v>
      </c>
      <c r="L48" s="4" t="str">
        <f t="shared" si="2"/>
        <v>OK</v>
      </c>
      <c r="M48" s="105">
        <v>3002</v>
      </c>
      <c r="N48" s="45">
        <f t="shared" si="3"/>
        <v>6004</v>
      </c>
      <c r="AP48" s="87"/>
    </row>
    <row r="49" spans="2:42" ht="30">
      <c r="B49" s="46">
        <v>44</v>
      </c>
      <c r="C49" s="47" t="s">
        <v>104</v>
      </c>
      <c r="D49" s="66">
        <v>2</v>
      </c>
      <c r="E49" s="49" t="s">
        <v>13</v>
      </c>
      <c r="F49" s="50" t="s">
        <v>105</v>
      </c>
      <c r="G49" s="111"/>
      <c r="H49" s="113"/>
      <c r="I49" s="116"/>
      <c r="J49" s="122"/>
      <c r="K49" s="51">
        <v>4000</v>
      </c>
      <c r="L49" s="4" t="str">
        <f t="shared" si="2"/>
        <v>OK</v>
      </c>
      <c r="M49" s="105">
        <v>3002</v>
      </c>
      <c r="N49" s="45">
        <f t="shared" si="3"/>
        <v>6004</v>
      </c>
      <c r="AP49" s="87"/>
    </row>
    <row r="50" spans="2:42" ht="30">
      <c r="B50" s="46">
        <v>45</v>
      </c>
      <c r="C50" s="47" t="s">
        <v>106</v>
      </c>
      <c r="D50" s="66">
        <v>2</v>
      </c>
      <c r="E50" s="49" t="s">
        <v>13</v>
      </c>
      <c r="F50" s="50" t="s">
        <v>107</v>
      </c>
      <c r="G50" s="111"/>
      <c r="H50" s="113"/>
      <c r="I50" s="116"/>
      <c r="J50" s="122"/>
      <c r="K50" s="51">
        <v>4000</v>
      </c>
      <c r="L50" s="4" t="str">
        <f t="shared" si="2"/>
        <v>OK</v>
      </c>
      <c r="M50" s="105">
        <v>3002</v>
      </c>
      <c r="N50" s="45">
        <f t="shared" si="3"/>
        <v>6004</v>
      </c>
      <c r="AP50" s="87"/>
    </row>
    <row r="51" spans="2:42" ht="45">
      <c r="B51" s="46">
        <v>46</v>
      </c>
      <c r="C51" s="47" t="s">
        <v>108</v>
      </c>
      <c r="D51" s="66">
        <v>1</v>
      </c>
      <c r="E51" s="49" t="s">
        <v>13</v>
      </c>
      <c r="F51" s="50" t="s">
        <v>109</v>
      </c>
      <c r="G51" s="111"/>
      <c r="H51" s="113"/>
      <c r="I51" s="116"/>
      <c r="J51" s="122"/>
      <c r="K51" s="51">
        <v>2800</v>
      </c>
      <c r="L51" s="4" t="str">
        <f t="shared" si="2"/>
        <v>OK</v>
      </c>
      <c r="M51" s="105">
        <v>2191</v>
      </c>
      <c r="N51" s="45">
        <f t="shared" si="3"/>
        <v>2191</v>
      </c>
      <c r="AP51" s="87"/>
    </row>
    <row r="52" spans="2:42" ht="60">
      <c r="B52" s="46">
        <v>47</v>
      </c>
      <c r="C52" s="47" t="s">
        <v>110</v>
      </c>
      <c r="D52" s="66">
        <v>1</v>
      </c>
      <c r="E52" s="49" t="s">
        <v>13</v>
      </c>
      <c r="F52" s="50" t="s">
        <v>111</v>
      </c>
      <c r="G52" s="111"/>
      <c r="H52" s="113"/>
      <c r="I52" s="116"/>
      <c r="J52" s="122"/>
      <c r="K52" s="51">
        <v>4100</v>
      </c>
      <c r="L52" s="4" t="str">
        <f t="shared" si="2"/>
        <v>OK</v>
      </c>
      <c r="M52" s="105">
        <v>3221</v>
      </c>
      <c r="N52" s="45">
        <f t="shared" si="3"/>
        <v>3221</v>
      </c>
      <c r="AP52" s="87"/>
    </row>
    <row r="53" spans="2:42" ht="45">
      <c r="B53" s="46">
        <v>48</v>
      </c>
      <c r="C53" s="47" t="s">
        <v>112</v>
      </c>
      <c r="D53" s="66">
        <v>1</v>
      </c>
      <c r="E53" s="49" t="s">
        <v>13</v>
      </c>
      <c r="F53" s="50" t="s">
        <v>113</v>
      </c>
      <c r="G53" s="111"/>
      <c r="H53" s="113"/>
      <c r="I53" s="116"/>
      <c r="J53" s="122"/>
      <c r="K53" s="51">
        <v>4100</v>
      </c>
      <c r="L53" s="4" t="str">
        <f t="shared" si="2"/>
        <v>OK</v>
      </c>
      <c r="M53" s="105">
        <v>3221</v>
      </c>
      <c r="N53" s="45">
        <f t="shared" si="3"/>
        <v>3221</v>
      </c>
      <c r="AP53" s="87"/>
    </row>
    <row r="54" spans="2:42" ht="60">
      <c r="B54" s="46">
        <v>49</v>
      </c>
      <c r="C54" s="47" t="s">
        <v>114</v>
      </c>
      <c r="D54" s="66">
        <v>1</v>
      </c>
      <c r="E54" s="49" t="s">
        <v>13</v>
      </c>
      <c r="F54" s="50" t="s">
        <v>115</v>
      </c>
      <c r="G54" s="111"/>
      <c r="H54" s="113"/>
      <c r="I54" s="116"/>
      <c r="J54" s="122"/>
      <c r="K54" s="51">
        <v>4100</v>
      </c>
      <c r="L54" s="4" t="str">
        <f t="shared" si="2"/>
        <v>OK</v>
      </c>
      <c r="M54" s="105">
        <v>3221</v>
      </c>
      <c r="N54" s="45">
        <f t="shared" si="3"/>
        <v>3221</v>
      </c>
      <c r="AP54" s="87"/>
    </row>
    <row r="55" spans="2:42" ht="30">
      <c r="B55" s="46">
        <v>50</v>
      </c>
      <c r="C55" s="47" t="s">
        <v>116</v>
      </c>
      <c r="D55" s="48">
        <v>2</v>
      </c>
      <c r="E55" s="49" t="s">
        <v>13</v>
      </c>
      <c r="F55" s="50" t="s">
        <v>117</v>
      </c>
      <c r="G55" s="111"/>
      <c r="H55" s="113"/>
      <c r="I55" s="116"/>
      <c r="J55" s="122"/>
      <c r="K55" s="51">
        <v>2400</v>
      </c>
      <c r="L55" s="4" t="str">
        <f t="shared" si="2"/>
        <v>OK</v>
      </c>
      <c r="M55" s="105">
        <v>1788</v>
      </c>
      <c r="N55" s="45">
        <f t="shared" si="3"/>
        <v>3576</v>
      </c>
      <c r="AP55" s="87"/>
    </row>
    <row r="56" spans="2:42" ht="45">
      <c r="B56" s="46">
        <v>51</v>
      </c>
      <c r="C56" s="47" t="s">
        <v>118</v>
      </c>
      <c r="D56" s="66">
        <v>1</v>
      </c>
      <c r="E56" s="49" t="s">
        <v>13</v>
      </c>
      <c r="F56" s="50" t="s">
        <v>119</v>
      </c>
      <c r="G56" s="111"/>
      <c r="H56" s="113"/>
      <c r="I56" s="116"/>
      <c r="J56" s="122"/>
      <c r="K56" s="51">
        <v>4300</v>
      </c>
      <c r="L56" s="4" t="str">
        <f t="shared" si="2"/>
        <v>OK</v>
      </c>
      <c r="M56" s="105">
        <v>3279</v>
      </c>
      <c r="N56" s="45">
        <f t="shared" si="3"/>
        <v>3279</v>
      </c>
      <c r="AP56" s="87"/>
    </row>
    <row r="57" spans="2:42" ht="30">
      <c r="B57" s="46">
        <v>52</v>
      </c>
      <c r="C57" s="47" t="s">
        <v>120</v>
      </c>
      <c r="D57" s="66">
        <v>1</v>
      </c>
      <c r="E57" s="49" t="s">
        <v>13</v>
      </c>
      <c r="F57" s="50" t="s">
        <v>121</v>
      </c>
      <c r="G57" s="111"/>
      <c r="H57" s="113"/>
      <c r="I57" s="116"/>
      <c r="J57" s="122"/>
      <c r="K57" s="51">
        <v>4300</v>
      </c>
      <c r="L57" s="4" t="str">
        <f t="shared" si="2"/>
        <v>OK</v>
      </c>
      <c r="M57" s="105">
        <v>3279</v>
      </c>
      <c r="N57" s="45">
        <f t="shared" si="3"/>
        <v>3279</v>
      </c>
      <c r="AP57" s="87"/>
    </row>
    <row r="58" spans="2:42" ht="45.75" thickBot="1">
      <c r="B58" s="52">
        <v>53</v>
      </c>
      <c r="C58" s="88" t="s">
        <v>122</v>
      </c>
      <c r="D58" s="83">
        <v>1</v>
      </c>
      <c r="E58" s="84" t="s">
        <v>13</v>
      </c>
      <c r="F58" s="85" t="s">
        <v>123</v>
      </c>
      <c r="G58" s="108"/>
      <c r="H58" s="114"/>
      <c r="I58" s="120"/>
      <c r="J58" s="123"/>
      <c r="K58" s="86">
        <v>4300</v>
      </c>
      <c r="L58" s="6" t="str">
        <f t="shared" si="2"/>
        <v>OK</v>
      </c>
      <c r="M58" s="103">
        <v>3279</v>
      </c>
      <c r="N58" s="27">
        <f t="shared" si="3"/>
        <v>3279</v>
      </c>
      <c r="AP58" s="87"/>
    </row>
    <row r="59" spans="2:42" ht="60.75" thickTop="1">
      <c r="B59" s="69">
        <v>54</v>
      </c>
      <c r="C59" s="40" t="s">
        <v>124</v>
      </c>
      <c r="D59" s="41">
        <v>1</v>
      </c>
      <c r="E59" s="42" t="s">
        <v>13</v>
      </c>
      <c r="F59" s="43" t="s">
        <v>125</v>
      </c>
      <c r="G59" s="107" t="s">
        <v>44</v>
      </c>
      <c r="H59" s="112"/>
      <c r="I59" s="115" t="s">
        <v>176</v>
      </c>
      <c r="J59" s="115" t="s">
        <v>60</v>
      </c>
      <c r="K59" s="44">
        <v>800</v>
      </c>
      <c r="L59" s="4" t="str">
        <f t="shared" si="2"/>
        <v>OK</v>
      </c>
      <c r="M59" s="105">
        <v>668</v>
      </c>
      <c r="N59" s="45">
        <f t="shared" si="3"/>
        <v>668</v>
      </c>
      <c r="AP59" s="87"/>
    </row>
    <row r="60" spans="2:42" ht="60">
      <c r="B60" s="46">
        <v>55</v>
      </c>
      <c r="C60" s="47" t="s">
        <v>126</v>
      </c>
      <c r="D60" s="48">
        <v>1</v>
      </c>
      <c r="E60" s="49" t="s">
        <v>13</v>
      </c>
      <c r="F60" s="50" t="s">
        <v>127</v>
      </c>
      <c r="G60" s="111"/>
      <c r="H60" s="113"/>
      <c r="I60" s="116"/>
      <c r="J60" s="116"/>
      <c r="K60" s="51">
        <v>800</v>
      </c>
      <c r="L60" s="4" t="str">
        <f t="shared" si="2"/>
        <v>OK</v>
      </c>
      <c r="M60" s="105">
        <v>668</v>
      </c>
      <c r="N60" s="45">
        <f t="shared" si="3"/>
        <v>668</v>
      </c>
      <c r="AP60" s="87"/>
    </row>
    <row r="61" spans="2:42" ht="45">
      <c r="B61" s="46">
        <v>56</v>
      </c>
      <c r="C61" s="47" t="s">
        <v>128</v>
      </c>
      <c r="D61" s="48">
        <v>1</v>
      </c>
      <c r="E61" s="49" t="s">
        <v>13</v>
      </c>
      <c r="F61" s="50" t="s">
        <v>129</v>
      </c>
      <c r="G61" s="111"/>
      <c r="H61" s="113"/>
      <c r="I61" s="116"/>
      <c r="J61" s="116"/>
      <c r="K61" s="51">
        <v>800</v>
      </c>
      <c r="L61" s="4" t="str">
        <f t="shared" si="2"/>
        <v>OK</v>
      </c>
      <c r="M61" s="105">
        <v>668</v>
      </c>
      <c r="N61" s="45">
        <f t="shared" si="3"/>
        <v>668</v>
      </c>
      <c r="AP61" s="87"/>
    </row>
    <row r="62" spans="2:42" ht="45.75" thickBot="1">
      <c r="B62" s="52">
        <v>57</v>
      </c>
      <c r="C62" s="53" t="s">
        <v>130</v>
      </c>
      <c r="D62" s="54">
        <v>1</v>
      </c>
      <c r="E62" s="55" t="s">
        <v>13</v>
      </c>
      <c r="F62" s="56" t="s">
        <v>131</v>
      </c>
      <c r="G62" s="108"/>
      <c r="H62" s="114"/>
      <c r="I62" s="120"/>
      <c r="J62" s="120"/>
      <c r="K62" s="57">
        <v>800</v>
      </c>
      <c r="L62" s="6" t="str">
        <f t="shared" si="2"/>
        <v>OK</v>
      </c>
      <c r="M62" s="103">
        <v>668</v>
      </c>
      <c r="N62" s="27">
        <f t="shared" si="3"/>
        <v>668</v>
      </c>
      <c r="AP62" s="87"/>
    </row>
    <row r="63" spans="2:42" ht="31.5" thickBot="1" thickTop="1">
      <c r="B63" s="52">
        <v>58</v>
      </c>
      <c r="C63" s="30" t="s">
        <v>132</v>
      </c>
      <c r="D63" s="93">
        <v>2</v>
      </c>
      <c r="E63" s="32" t="s">
        <v>13</v>
      </c>
      <c r="F63" s="30" t="s">
        <v>133</v>
      </c>
      <c r="G63" s="33" t="s">
        <v>44</v>
      </c>
      <c r="H63" s="34"/>
      <c r="I63" s="35" t="s">
        <v>177</v>
      </c>
      <c r="J63" s="36" t="s">
        <v>134</v>
      </c>
      <c r="K63" s="37">
        <v>550</v>
      </c>
      <c r="L63" s="6" t="str">
        <f t="shared" si="2"/>
        <v>OK</v>
      </c>
      <c r="M63" s="103">
        <v>504</v>
      </c>
      <c r="N63" s="27">
        <f t="shared" si="3"/>
        <v>1008</v>
      </c>
      <c r="AP63" s="87"/>
    </row>
    <row r="64" spans="2:42" ht="46.5" thickBot="1" thickTop="1">
      <c r="B64" s="52">
        <v>59</v>
      </c>
      <c r="C64" s="60" t="s">
        <v>135</v>
      </c>
      <c r="D64" s="90">
        <v>2</v>
      </c>
      <c r="E64" s="62" t="s">
        <v>13</v>
      </c>
      <c r="F64" s="63" t="s">
        <v>136</v>
      </c>
      <c r="G64" s="63" t="s">
        <v>44</v>
      </c>
      <c r="H64" s="91"/>
      <c r="I64" s="94" t="s">
        <v>178</v>
      </c>
      <c r="J64" s="64" t="s">
        <v>137</v>
      </c>
      <c r="K64" s="65">
        <v>550</v>
      </c>
      <c r="L64" s="6" t="str">
        <f t="shared" si="2"/>
        <v>OK</v>
      </c>
      <c r="M64" s="103">
        <v>397</v>
      </c>
      <c r="N64" s="27">
        <f t="shared" si="3"/>
        <v>794</v>
      </c>
      <c r="AP64" s="87"/>
    </row>
    <row r="65" spans="2:42" ht="43.9" customHeight="1" thickTop="1">
      <c r="B65" s="69">
        <v>60</v>
      </c>
      <c r="C65" s="77" t="s">
        <v>138</v>
      </c>
      <c r="D65" s="95">
        <v>2</v>
      </c>
      <c r="E65" s="79" t="s">
        <v>13</v>
      </c>
      <c r="F65" s="96" t="s">
        <v>139</v>
      </c>
      <c r="G65" s="115" t="s">
        <v>44</v>
      </c>
      <c r="H65" s="107" t="s">
        <v>154</v>
      </c>
      <c r="I65" s="115" t="s">
        <v>179</v>
      </c>
      <c r="J65" s="115" t="s">
        <v>140</v>
      </c>
      <c r="K65" s="81">
        <v>2100</v>
      </c>
      <c r="L65" s="4" t="str">
        <f t="shared" si="2"/>
        <v>OK</v>
      </c>
      <c r="M65" s="105">
        <v>1959</v>
      </c>
      <c r="N65" s="45">
        <f t="shared" si="3"/>
        <v>3918</v>
      </c>
      <c r="AP65" s="87"/>
    </row>
    <row r="66" spans="2:42" ht="45">
      <c r="B66" s="46">
        <v>61</v>
      </c>
      <c r="C66" s="47" t="s">
        <v>138</v>
      </c>
      <c r="D66" s="48">
        <v>1</v>
      </c>
      <c r="E66" s="49" t="s">
        <v>13</v>
      </c>
      <c r="F66" s="97" t="s">
        <v>141</v>
      </c>
      <c r="G66" s="116"/>
      <c r="H66" s="111"/>
      <c r="I66" s="116"/>
      <c r="J66" s="116"/>
      <c r="K66" s="51">
        <v>4500</v>
      </c>
      <c r="L66" s="4" t="str">
        <f t="shared" si="2"/>
        <v>OK</v>
      </c>
      <c r="M66" s="105">
        <v>4244</v>
      </c>
      <c r="N66" s="45">
        <f t="shared" si="3"/>
        <v>4244</v>
      </c>
      <c r="AP66" s="87"/>
    </row>
    <row r="67" spans="2:42" ht="45">
      <c r="B67" s="46">
        <v>62</v>
      </c>
      <c r="C67" s="47" t="s">
        <v>138</v>
      </c>
      <c r="D67" s="48">
        <v>1</v>
      </c>
      <c r="E67" s="49" t="s">
        <v>13</v>
      </c>
      <c r="F67" s="97" t="s">
        <v>142</v>
      </c>
      <c r="G67" s="116"/>
      <c r="H67" s="111"/>
      <c r="I67" s="116"/>
      <c r="J67" s="116"/>
      <c r="K67" s="51">
        <v>4500</v>
      </c>
      <c r="L67" s="4" t="str">
        <f t="shared" si="2"/>
        <v>OK</v>
      </c>
      <c r="M67" s="105">
        <v>4244</v>
      </c>
      <c r="N67" s="45">
        <f t="shared" si="3"/>
        <v>4244</v>
      </c>
      <c r="AP67" s="87"/>
    </row>
    <row r="68" spans="2:42" ht="45">
      <c r="B68" s="46">
        <v>63</v>
      </c>
      <c r="C68" s="47" t="s">
        <v>138</v>
      </c>
      <c r="D68" s="48">
        <v>1</v>
      </c>
      <c r="E68" s="49" t="s">
        <v>13</v>
      </c>
      <c r="F68" s="97" t="s">
        <v>143</v>
      </c>
      <c r="G68" s="116"/>
      <c r="H68" s="111"/>
      <c r="I68" s="116"/>
      <c r="J68" s="116"/>
      <c r="K68" s="51">
        <v>4500</v>
      </c>
      <c r="L68" s="4" t="str">
        <f t="shared" si="2"/>
        <v>OK</v>
      </c>
      <c r="M68" s="105">
        <v>4244</v>
      </c>
      <c r="N68" s="45">
        <f t="shared" si="3"/>
        <v>4244</v>
      </c>
      <c r="AP68" s="87"/>
    </row>
    <row r="69" spans="2:42" ht="30">
      <c r="B69" s="46">
        <v>64</v>
      </c>
      <c r="C69" s="47" t="s">
        <v>144</v>
      </c>
      <c r="D69" s="48">
        <v>1</v>
      </c>
      <c r="E69" s="49" t="s">
        <v>13</v>
      </c>
      <c r="F69" s="50" t="s">
        <v>145</v>
      </c>
      <c r="G69" s="116"/>
      <c r="H69" s="111"/>
      <c r="I69" s="116"/>
      <c r="J69" s="116"/>
      <c r="K69" s="51">
        <v>1200</v>
      </c>
      <c r="L69" s="4" t="str">
        <f t="shared" si="2"/>
        <v>OK</v>
      </c>
      <c r="M69" s="105">
        <v>1133</v>
      </c>
      <c r="N69" s="45">
        <f t="shared" si="3"/>
        <v>1133</v>
      </c>
      <c r="AP69" s="87"/>
    </row>
    <row r="70" spans="2:42" ht="45">
      <c r="B70" s="46">
        <v>65</v>
      </c>
      <c r="C70" s="47" t="s">
        <v>144</v>
      </c>
      <c r="D70" s="48">
        <v>1</v>
      </c>
      <c r="E70" s="49" t="s">
        <v>13</v>
      </c>
      <c r="F70" s="50" t="s">
        <v>146</v>
      </c>
      <c r="G70" s="116"/>
      <c r="H70" s="111"/>
      <c r="I70" s="116"/>
      <c r="J70" s="116"/>
      <c r="K70" s="51">
        <v>1600</v>
      </c>
      <c r="L70" s="4" t="str">
        <f t="shared" si="2"/>
        <v>OK</v>
      </c>
      <c r="M70" s="105">
        <v>1527</v>
      </c>
      <c r="N70" s="45">
        <f t="shared" si="3"/>
        <v>1527</v>
      </c>
      <c r="AP70" s="87"/>
    </row>
    <row r="71" spans="2:42" ht="30">
      <c r="B71" s="46">
        <v>66</v>
      </c>
      <c r="C71" s="47" t="s">
        <v>144</v>
      </c>
      <c r="D71" s="48">
        <v>1</v>
      </c>
      <c r="E71" s="49" t="s">
        <v>13</v>
      </c>
      <c r="F71" s="50" t="s">
        <v>147</v>
      </c>
      <c r="G71" s="116"/>
      <c r="H71" s="111"/>
      <c r="I71" s="116"/>
      <c r="J71" s="116"/>
      <c r="K71" s="51">
        <v>1600</v>
      </c>
      <c r="L71" s="4" t="str">
        <f t="shared" si="2"/>
        <v>OK</v>
      </c>
      <c r="M71" s="105">
        <v>1527</v>
      </c>
      <c r="N71" s="45">
        <f t="shared" si="3"/>
        <v>1527</v>
      </c>
      <c r="AP71" s="87"/>
    </row>
    <row r="72" spans="2:42" ht="30.75" thickBot="1">
      <c r="B72" s="98">
        <v>67</v>
      </c>
      <c r="C72" s="88" t="s">
        <v>144</v>
      </c>
      <c r="D72" s="89">
        <v>1</v>
      </c>
      <c r="E72" s="84" t="s">
        <v>13</v>
      </c>
      <c r="F72" s="85" t="s">
        <v>148</v>
      </c>
      <c r="G72" s="116"/>
      <c r="H72" s="111"/>
      <c r="I72" s="116"/>
      <c r="J72" s="116"/>
      <c r="K72" s="86">
        <v>1600</v>
      </c>
      <c r="L72" s="11" t="str">
        <f t="shared" si="2"/>
        <v>OK</v>
      </c>
      <c r="M72" s="106">
        <v>1527</v>
      </c>
      <c r="N72" s="99">
        <f t="shared" si="3"/>
        <v>1527</v>
      </c>
      <c r="AP72" s="87"/>
    </row>
    <row r="73" spans="2:42" ht="33" customHeight="1" thickBot="1" thickTop="1">
      <c r="B73" s="130" t="s">
        <v>165</v>
      </c>
      <c r="C73" s="131"/>
      <c r="D73" s="131"/>
      <c r="E73" s="131"/>
      <c r="F73" s="131"/>
      <c r="G73" s="131"/>
      <c r="H73" s="131"/>
      <c r="I73" s="131"/>
      <c r="J73" s="132"/>
      <c r="K73" s="127">
        <f>SUM(N6:N72)</f>
        <v>243462</v>
      </c>
      <c r="L73" s="128"/>
      <c r="M73" s="128"/>
      <c r="N73" s="129"/>
      <c r="AP73" s="87"/>
    </row>
    <row r="74" ht="17.25" thickBot="1" thickTop="1">
      <c r="AP74" s="87"/>
    </row>
    <row r="75" spans="2:42" ht="18.75">
      <c r="B75" s="10" t="s">
        <v>166</v>
      </c>
      <c r="H75" s="15"/>
      <c r="K75" s="134" t="s">
        <v>163</v>
      </c>
      <c r="L75" s="137" t="s">
        <v>164</v>
      </c>
      <c r="M75" s="140" t="s">
        <v>165</v>
      </c>
      <c r="AP75" s="87"/>
    </row>
    <row r="76" spans="2:42" ht="22.15" customHeight="1">
      <c r="B76" s="133" t="s">
        <v>167</v>
      </c>
      <c r="C76" s="133"/>
      <c r="D76" s="133"/>
      <c r="E76" s="133"/>
      <c r="F76" s="133"/>
      <c r="G76" s="133"/>
      <c r="H76" s="133"/>
      <c r="I76" s="133"/>
      <c r="K76" s="135"/>
      <c r="L76" s="138"/>
      <c r="M76" s="141"/>
      <c r="AP76" s="87"/>
    </row>
    <row r="77" spans="2:42" ht="22.15" customHeight="1">
      <c r="B77" s="133"/>
      <c r="C77" s="133"/>
      <c r="D77" s="133"/>
      <c r="E77" s="133"/>
      <c r="F77" s="133"/>
      <c r="G77" s="133"/>
      <c r="H77" s="133"/>
      <c r="I77" s="133"/>
      <c r="K77" s="135"/>
      <c r="L77" s="138"/>
      <c r="M77" s="141"/>
      <c r="AP77" s="87"/>
    </row>
    <row r="78" spans="2:42" ht="22.15" customHeight="1" thickBot="1">
      <c r="B78" s="133"/>
      <c r="C78" s="133"/>
      <c r="D78" s="133"/>
      <c r="E78" s="133"/>
      <c r="F78" s="133"/>
      <c r="G78" s="133"/>
      <c r="H78" s="133"/>
      <c r="I78" s="133"/>
      <c r="K78" s="136"/>
      <c r="L78" s="139"/>
      <c r="M78" s="142"/>
      <c r="AP78" s="87"/>
    </row>
    <row r="79" spans="2:42" ht="31.9" customHeight="1" thickBot="1" thickTop="1">
      <c r="B79" s="133"/>
      <c r="C79" s="133"/>
      <c r="D79" s="133"/>
      <c r="E79" s="133"/>
      <c r="F79" s="133"/>
      <c r="G79" s="133"/>
      <c r="H79" s="133"/>
      <c r="I79" s="133"/>
      <c r="K79" s="100">
        <v>282052</v>
      </c>
      <c r="L79" s="9" t="str">
        <f>IF(M79&lt;&gt;0,IF(M79&gt;K79,"NEVYHOVUJE","OK")," ")</f>
        <v>OK</v>
      </c>
      <c r="M79" s="101">
        <f>K73</f>
        <v>243462</v>
      </c>
      <c r="AP79" s="87"/>
    </row>
    <row r="80" spans="2:42" ht="15.75">
      <c r="B80" s="102"/>
      <c r="C80" s="102"/>
      <c r="D80" s="102"/>
      <c r="E80" s="102"/>
      <c r="F80" s="102"/>
      <c r="G80" s="102"/>
      <c r="H80" s="102"/>
      <c r="I80" s="102"/>
      <c r="AP80" s="87"/>
    </row>
    <row r="81" spans="2:42" ht="15.75">
      <c r="B81" s="102"/>
      <c r="C81" s="102"/>
      <c r="D81" s="102"/>
      <c r="E81" s="102"/>
      <c r="F81" s="102"/>
      <c r="G81" s="102"/>
      <c r="H81" s="102"/>
      <c r="I81" s="102"/>
      <c r="AP81" s="87"/>
    </row>
    <row r="82" ht="15.75">
      <c r="AP82" s="87"/>
    </row>
    <row r="83" ht="15.75">
      <c r="AP83" s="87"/>
    </row>
    <row r="84" ht="15.75">
      <c r="AP84" s="87"/>
    </row>
    <row r="85" ht="15.75">
      <c r="AP85" s="87"/>
    </row>
    <row r="86" ht="15.75">
      <c r="AP86" s="87"/>
    </row>
    <row r="87" ht="15.75">
      <c r="AP87" s="87"/>
    </row>
    <row r="88" ht="15.75">
      <c r="AP88" s="87"/>
    </row>
    <row r="89" ht="15.75">
      <c r="AP89" s="87"/>
    </row>
    <row r="90" ht="15.75">
      <c r="AP90" s="87"/>
    </row>
    <row r="91" ht="15.75">
      <c r="AP91" s="87"/>
    </row>
    <row r="92" ht="15.75">
      <c r="AP92" s="87"/>
    </row>
    <row r="93" ht="15.75">
      <c r="AP93" s="87"/>
    </row>
    <row r="94" ht="15.75">
      <c r="AP94" s="87"/>
    </row>
    <row r="95" ht="15.75">
      <c r="AP95" s="87"/>
    </row>
    <row r="96" ht="15.75">
      <c r="AP96" s="87"/>
    </row>
    <row r="97" ht="15.75">
      <c r="AP97" s="87"/>
    </row>
    <row r="98" ht="15.75">
      <c r="AP98" s="87"/>
    </row>
    <row r="99" ht="15.75">
      <c r="AP99" s="87"/>
    </row>
    <row r="100" ht="15.75">
      <c r="AP100" s="87"/>
    </row>
    <row r="101" ht="15.75">
      <c r="AP101" s="87"/>
    </row>
    <row r="102" ht="15.75">
      <c r="AP102" s="87"/>
    </row>
    <row r="103" ht="15.75">
      <c r="AP103" s="87"/>
    </row>
    <row r="104" ht="15.75">
      <c r="AP104" s="87"/>
    </row>
    <row r="105" ht="15.75">
      <c r="AP105" s="87"/>
    </row>
    <row r="106" ht="15.75">
      <c r="AP106" s="87"/>
    </row>
    <row r="107" ht="15.75">
      <c r="AP107" s="87"/>
    </row>
    <row r="108" ht="15.75">
      <c r="AP108" s="87"/>
    </row>
    <row r="109" ht="15.75">
      <c r="AP109" s="87"/>
    </row>
    <row r="110" ht="15.75">
      <c r="AP110" s="87"/>
    </row>
    <row r="111" ht="15.75">
      <c r="AP111" s="87"/>
    </row>
    <row r="112" ht="15.75">
      <c r="AP112" s="87"/>
    </row>
    <row r="113" ht="15.75">
      <c r="AP113" s="87"/>
    </row>
    <row r="114" ht="15.75">
      <c r="AP114" s="87"/>
    </row>
    <row r="115" ht="15.75">
      <c r="AP115" s="87"/>
    </row>
    <row r="116" ht="15.75">
      <c r="AP116" s="87"/>
    </row>
    <row r="117" ht="15.75">
      <c r="AP117" s="87"/>
    </row>
    <row r="118" ht="15.75">
      <c r="AP118" s="87"/>
    </row>
    <row r="119" ht="15.75">
      <c r="AP119" s="87"/>
    </row>
    <row r="120" ht="15.75">
      <c r="AP120" s="87"/>
    </row>
    <row r="121" ht="15.75">
      <c r="AP121" s="87"/>
    </row>
    <row r="122" ht="15.75">
      <c r="AP122" s="87"/>
    </row>
    <row r="123" ht="15.75">
      <c r="AP123" s="87"/>
    </row>
    <row r="124" ht="15.75">
      <c r="AP124" s="87"/>
    </row>
    <row r="125" ht="15.75">
      <c r="AP125" s="87"/>
    </row>
    <row r="126" ht="15.75">
      <c r="AP126" s="87"/>
    </row>
    <row r="127" ht="15.75">
      <c r="AP127" s="87"/>
    </row>
    <row r="128" ht="15.75">
      <c r="AP128" s="87"/>
    </row>
    <row r="129" ht="15.75">
      <c r="AP129" s="87"/>
    </row>
    <row r="130" ht="15.75">
      <c r="AP130" s="87"/>
    </row>
    <row r="131" ht="15.75">
      <c r="AP131" s="87"/>
    </row>
    <row r="132" ht="15.75">
      <c r="AP132" s="87"/>
    </row>
    <row r="133" ht="15.75">
      <c r="AP133" s="87"/>
    </row>
    <row r="134" ht="15.75">
      <c r="AP134" s="87"/>
    </row>
    <row r="135" ht="15.75">
      <c r="AP135" s="87"/>
    </row>
    <row r="136" ht="15.75">
      <c r="AP136" s="87"/>
    </row>
    <row r="137" ht="15.75">
      <c r="AP137" s="87"/>
    </row>
    <row r="138" ht="15.75">
      <c r="AP138" s="87"/>
    </row>
    <row r="139" ht="15.75">
      <c r="AP139" s="87"/>
    </row>
  </sheetData>
  <mergeCells count="42">
    <mergeCell ref="K73:N73"/>
    <mergeCell ref="B73:J73"/>
    <mergeCell ref="B76:I79"/>
    <mergeCell ref="K75:K78"/>
    <mergeCell ref="L75:L78"/>
    <mergeCell ref="M75:M78"/>
    <mergeCell ref="J23:J25"/>
    <mergeCell ref="I23:I25"/>
    <mergeCell ref="J14:J22"/>
    <mergeCell ref="I14:I22"/>
    <mergeCell ref="J8:J11"/>
    <mergeCell ref="I8:I11"/>
    <mergeCell ref="J32:J45"/>
    <mergeCell ref="I32:I45"/>
    <mergeCell ref="J28:J31"/>
    <mergeCell ref="I28:I31"/>
    <mergeCell ref="J26:J27"/>
    <mergeCell ref="I26:I27"/>
    <mergeCell ref="J65:J72"/>
    <mergeCell ref="I65:I72"/>
    <mergeCell ref="J59:J62"/>
    <mergeCell ref="I59:I62"/>
    <mergeCell ref="J47:J58"/>
    <mergeCell ref="I47:I58"/>
    <mergeCell ref="G23:G25"/>
    <mergeCell ref="G14:G22"/>
    <mergeCell ref="G8:G11"/>
    <mergeCell ref="H8:H11"/>
    <mergeCell ref="H14:H22"/>
    <mergeCell ref="H23:H25"/>
    <mergeCell ref="G26:G27"/>
    <mergeCell ref="H26:H27"/>
    <mergeCell ref="H28:H31"/>
    <mergeCell ref="H32:H45"/>
    <mergeCell ref="G65:G72"/>
    <mergeCell ref="G59:G62"/>
    <mergeCell ref="G47:G58"/>
    <mergeCell ref="G32:G45"/>
    <mergeCell ref="G28:G31"/>
    <mergeCell ref="H47:H58"/>
    <mergeCell ref="H59:H62"/>
    <mergeCell ref="H65:H72"/>
  </mergeCells>
  <conditionalFormatting sqref="L6 L9 L11 L16 L21 L26 L31 L36 L41 L46 L51 L56 L61 L66 L71 L14 L19 L24 L29 L34 L39 L44 L49 L54 L59 L64 L69">
    <cfRule type="cellIs" priority="9" dxfId="1" operator="equal">
      <formula>"NEVYHOVUJE"</formula>
    </cfRule>
    <cfRule type="cellIs" priority="10" dxfId="2" operator="equal">
      <formula>"OK"</formula>
    </cfRule>
  </conditionalFormatting>
  <conditionalFormatting sqref="L7 L10 L12 L17 L22 L27 L32 L37 L42 L47 L52 L57 L62 L67 L72 L15 L20 L25 L30 L35 L40 L45 L50 L55 L60 L65 L70">
    <cfRule type="cellIs" priority="7" dxfId="1" operator="equal">
      <formula>"NEVYHOVUJE"</formula>
    </cfRule>
    <cfRule type="cellIs" priority="8" dxfId="2" operator="equal">
      <formula>"OK"</formula>
    </cfRule>
  </conditionalFormatting>
  <conditionalFormatting sqref="L8 L13 L18 L23 L28 L33 L38 L43 L48 L53 L58 L63 L68">
    <cfRule type="cellIs" priority="5" dxfId="1" operator="equal">
      <formula>"NEVYHOVUJE"</formula>
    </cfRule>
    <cfRule type="cellIs" priority="6" dxfId="2" operator="equal">
      <formula>"OK"</formula>
    </cfRule>
  </conditionalFormatting>
  <conditionalFormatting sqref="L79">
    <cfRule type="cellIs" priority="3" dxfId="1" operator="equal">
      <formula>"NEVYHOVUJE"</formula>
    </cfRule>
    <cfRule type="cellIs" priority="4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Ncalhwv7u3Ww0X0kEBHMSq1CAq8=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V75JCJqwTl+hcvDBuV5y0GxnMxA=</DigestValue>
    </Reference>
  </SignedInfo>
  <SignatureValue>mOK7HXB9HN5/j+YWuPrWizopI4NNaKaWW2kiYa1qmkYzLcVV8ECN/hcvUX0MyHwpB74lbm1XhPr2
AT0ZuzxotYxK24n4o5P8jbvv3fLdD2r34GjvkmVcZV9/JaDWrWHvMcP+wAiJKGAjAbW40FjV6yAI
5Ke0PUeND9Ps/51CrugvIAJBGoPDlOwRDYIgw85YQr516KBePh36swOoAVfe2PG9BC0zbXyUIVp1
hULbyXaJgNJ2a5KMVyMk3W1hyT2zV1NFb3i2o6GaYsKk11Q2bH3qw7+PzzVsA9sVOzDMiPRnJWsK
m3QtZc4u6EDGa0/+Chk5IZT3ls/ErcySY72INw==</SignatureValue>
  <KeyInfo>
    <X509Data>
      <X509Certificate>MIIGljCCBX6gAwIBAgIDGPdRMA0GCSqGSIb3DQEBCwUAMF8xCzAJBgNVBAYTAkNaMSwwKgYDVQQK
DCPEjGVza8OhIHBvxaF0YSwgcy5wLiBbScSMIDQ3MTE0OTgzXTEiMCAGA1UEAxMZUG9zdFNpZ251
bSBRdWFsaWZpZWQgQ0EgMjAeFw0xNDA1MjMwNjMyMTBaFw0xNTA2MTIwNjMyMTBaMHgxCzAJBgNV
BAYTAkNaMS0wKwYDVQQKDCRBeGVzIENvbXB1dGVycyBzLnIuby4gW0nEjCAyNTIzMjMxMl0xCjAI
BgNVBAsTATExHDAaBgNVBAMME01nci4gSmnFmcOtIEJsYcW+ZWsxEDAOBgNVBAUTB1AyNzgwMzcw
ggEiMA0GCSqGSIb3DQEBAQUAA4IBDwAwggEKAoIBAQC1O5FWxzW/ncks9hwuy0JF7VDfE2WFVxTN
yvQGSm1Wp0C/dii5MJZELjA58j3jK/m0HRBBXuSOSVZvyXCijioyBJU8/I2SAS5sJOQkQVq6chqS
Fa0VmrqEUHzgQDtF2nh1IFs1LSyDGbyX9sdqD5kj5vroSUDWrflavl+zw0QphPb1qiOATKHbG187
+nGzuZSXKETft4BwQw5bhZnHEo6mv4IHHcyhyEYobrLJPOL66HoISOYZ9Wn6HfC8f7A6dBPL678P
m795R891KzmBOOGsK1PmNr0DGy2UChDUhmEx4VE5THG8m7pUdanlGCBKYToLR8nBHwUW/leqHh+j
0YMdAgMBAAGjggNAMIIDPDA/BgNVHREEODA2gQ5ibGF6ZWtAYXhlcy5jeqAZBgkrBgEEAdwZAgGg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dWFsaWZpZWRjYTIuY3JsMB0GA1UdDgQWBBRFJQ7eNwFpqulRfnx+jjFv75of7TANBgkqhkiG9w0B
AQsFAAOCAQEAQEyKx1ZR+5AOQTEjwwplxpN197XTcgCQVLdU3GmyWxyZ4EiUdBa1CYbquBjuDFX8
M5aN0251kWcOhOJ1UNq0kngFrwktW1F7L5PalJN2i5ryOHNJNKeKp4IYQrCMUqCUKN4jX7DApLWD
AuSjTvfDJlMN+aZR7ECnOJqJJID/Lfp+daKObsH7qtZvDRI4eVc9SJ/c5fDNg4Fc9FMG2R8LiDTP
fRgHqkRE6Y82ntdviKEoLdSQ+HD6OYkCCe7s/x0+Y8BkXIaqZvr4hP5bTW1OWAprpXIRLgOPEe3F
u0tZp64FsZ+WDDsVAao2JF47TLFU+/gZsgd/74y8t4zwVrbHqg==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AoBBReT2SDTnDyxnMlhp2DvbP3M=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380hAfNBrxwC5xpjbRUmmdWRaTc=</DigestValue>
      </Reference>
      <Reference URI="/xl/styles.xml?ContentType=application/vnd.openxmlformats-officedocument.spreadsheetml.styles+xml">
        <DigestMethod Algorithm="http://www.w3.org/2000/09/xmldsig#sha1"/>
        <DigestValue>D3q6IVYI5ELYtA1s/mZB7FE7PQY=</DigestValue>
      </Reference>
      <Reference URI="/xl/worksheets/sheet1.xml?ContentType=application/vnd.openxmlformats-officedocument.spreadsheetml.worksheet+xml">
        <DigestMethod Algorithm="http://www.w3.org/2000/09/xmldsig#sha1"/>
        <DigestValue>xVIYzcaSyPWCgPApsmEeL6Udf6o=</DigestValue>
      </Reference>
      <Reference URI="/xl/sharedStrings.xml?ContentType=application/vnd.openxmlformats-officedocument.spreadsheetml.sharedStrings+xml">
        <DigestMethod Algorithm="http://www.w3.org/2000/09/xmldsig#sha1"/>
        <DigestValue>hoS26NoRFKFQ7cmuPHARzBPhcps=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R4zi6t5ukY1NjTqeVXWmliBuqD4=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2015-05-22T12:07:18Z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2015-05-22T12:07:18Z</xd:SigningTime>
          <xd:SigningCertificate>
            <xd:Cert>
              <xd:CertDigest>
                <DigestMethod Algorithm="http://www.w3.org/2000/09/xmldsig#sha1"/>
                <DigestValue>3wGiCVKNfzObIy8/koeGmWL7iG8=</DigestValue>
              </xd:CertDigest>
              <xd:IssuerSerial>
                <X509IssuerName>CN=PostSignum Qualified CA 2, O="Česká pošta, s.p. [IČ 47114983]", C=CZ</X509IssuerName>
                <X509SerialNumber>1636177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u1hRLwZ61fqXfThQEJy73G4+pAI=</DigestValue>
    </Reference>
    <Reference URI="#idOfficeObject" Type="http://www.w3.org/2000/09/xmldsig#Object">
      <DigestMethod Algorithm="http://www.w3.org/2000/09/xmldsig#sha1"/>
      <DigestValue>TGTUrL0QXzgN/RB8sqOaNYrbxmM=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910ozq3GoosiD5p+h4pbBV/WW4g=</DigestValue>
    </Reference>
  </SignedInfo>
  <SignatureValue>K+LoH78LiQzla6VD1TeFFzoQB6j6c1PpB4i+jb7gSNBfk9KgLR/UuTzwTwtgUKgsOB0Ygcc6CIr0
bvZ6/p52/6MatnJ5Ry6HDRTfHGEc36ZsITlrjpfYqD4RWXwCEuv/Vn98bKQTxbX/hJFc5nqHTtus
yd19eiQoMeSV7L9BUI0d5HzdoATn56xtflHwyD+6KUqwVi/HyJo9FNy05AsuBp18lPYH4EG4UAFg
UMjSMrPZ0GXn6tZ24U8AOPEv1TwctalrjDxpfGJSdVT+pzltK+kKBU+Fg/PfLJUvwKF/BhyK5+/e
gICCNsyNzN1k7GEXFPuwZH7GcXEwRIZGW91ngw==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AoBBReT2SDTnDyxnMlhp2DvbP3M=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380hAfNBrxwC5xpjbRUmmdWRaTc=</DigestValue>
      </Reference>
      <Reference URI="/xl/styles.xml?ContentType=application/vnd.openxmlformats-officedocument.spreadsheetml.styles+xml">
        <DigestMethod Algorithm="http://www.w3.org/2000/09/xmldsig#sha1"/>
        <DigestValue>D3q6IVYI5ELYtA1s/mZB7FE7PQY=</DigestValue>
      </Reference>
      <Reference URI="/xl/worksheets/sheet1.xml?ContentType=application/vnd.openxmlformats-officedocument.spreadsheetml.worksheet+xml">
        <DigestMethod Algorithm="http://www.w3.org/2000/09/xmldsig#sha1"/>
        <DigestValue>xVIYzcaSyPWCgPApsmEeL6Udf6o=</DigestValue>
      </Reference>
      <Reference URI="/xl/sharedStrings.xml?ContentType=application/vnd.openxmlformats-officedocument.spreadsheetml.sharedStrings+xml">
        <DigestMethod Algorithm="http://www.w3.org/2000/09/xmldsig#sha1"/>
        <DigestValue>hoS26NoRFKFQ7cmuPHARzBPhcps=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R4zi6t5ukY1NjTqeVXWmliBuqD4=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2015-06-15T13:07:01Z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 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2015-06-15T13:07:01Z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Uknown</cp:lastModifiedBy>
  <cp:lastPrinted>2014-04-25T09:18:13Z</cp:lastPrinted>
  <dcterms:created xsi:type="dcterms:W3CDTF">2014-03-05T12:43:32Z</dcterms:created>
  <dcterms:modified xsi:type="dcterms:W3CDTF">2015-05-22T12:07:18Z</dcterms:modified>
  <cp:category/>
  <cp:version/>
  <cp:contentType/>
  <cp:contentStatus/>
</cp:coreProperties>
</file>