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</sheets>
  <definedNames>
    <definedName name="_xlnm.Print_Titles" localSheetId="0">DATA!$B:$B,DATA!$2:$2</definedName>
    <definedName name="_xlnm.Print_Area" localSheetId="0">DATA!$B:$K</definedName>
  </definedNames>
  <calcPr calcId="145621"/>
</workbook>
</file>

<file path=xl/calcChain.xml><?xml version="1.0" encoding="utf-8"?>
<calcChain xmlns="http://schemas.openxmlformats.org/spreadsheetml/2006/main">
  <c r="O4" i="2" l="1"/>
  <c r="O5" i="2"/>
  <c r="O6" i="2"/>
  <c r="O7" i="2"/>
  <c r="O8" i="2"/>
  <c r="O9" i="2"/>
  <c r="O10" i="2"/>
  <c r="O11" i="2"/>
  <c r="O12" i="2"/>
  <c r="O13" i="2"/>
  <c r="O3" i="2"/>
  <c r="N14" i="2" l="1"/>
  <c r="M4" i="2"/>
  <c r="M5" i="2"/>
  <c r="M6" i="2"/>
  <c r="M7" i="2"/>
  <c r="M8" i="2"/>
  <c r="M9" i="2"/>
  <c r="M10" i="2"/>
  <c r="M11" i="2"/>
  <c r="M12" i="2"/>
  <c r="M13" i="2"/>
  <c r="M3" i="2"/>
  <c r="M14" i="2" l="1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4" i="2"/>
  <c r="L5" i="2"/>
  <c r="L6" i="2"/>
  <c r="L7" i="2"/>
  <c r="L8" i="2"/>
  <c r="L9" i="2"/>
  <c r="L10" i="2"/>
  <c r="L11" i="2"/>
  <c r="L12" i="2"/>
  <c r="L13" i="2"/>
  <c r="L14" i="2"/>
</calcChain>
</file>

<file path=xl/sharedStrings.xml><?xml version="1.0" encoding="utf-8"?>
<sst xmlns="http://schemas.openxmlformats.org/spreadsheetml/2006/main" count="87" uniqueCount="65">
  <si>
    <t>Název</t>
  </si>
  <si>
    <t>Množství</t>
  </si>
  <si>
    <t>Jednotka [MJ]</t>
  </si>
  <si>
    <t>Popis</t>
  </si>
  <si>
    <t>Položka</t>
  </si>
  <si>
    <t>MÍSTO DODÁNÍ</t>
  </si>
  <si>
    <t>Tonery</t>
  </si>
  <si>
    <t>30125000-1 - Části a příslušenství fotokopírovacích strojů</t>
  </si>
  <si>
    <t>30125100-2 - Zásobníky tonerů</t>
  </si>
  <si>
    <t>30125110-5 - Tonery pro laserové tiskárny/faxové přístroje</t>
  </si>
  <si>
    <t>30125120-8 - Tonery pro fotokopírovací stroje</t>
  </si>
  <si>
    <t>30125130-1 - Tonery pro střediska zpracování dat a výzkumná a dokumentační střediska</t>
  </si>
  <si>
    <t>NEO.toner do tiskárny HP LaserJet  2300dn</t>
  </si>
  <si>
    <t xml:space="preserve">NEORIGINÁLNÍ toner HP 10A, HP Q2610A, barva black, výtěžnost 6000 stran. </t>
  </si>
  <si>
    <t>SMA - pí Blažková tel:37763 3404</t>
  </si>
  <si>
    <t>Tylova 18, Plzeň</t>
  </si>
  <si>
    <t>Žádanka</t>
  </si>
  <si>
    <t>1.</t>
  </si>
  <si>
    <t>2.</t>
  </si>
  <si>
    <t>toner do tiskárny OKI B431dn černý</t>
  </si>
  <si>
    <t>NTC - pí Netrvalová tel:37763 4732</t>
  </si>
  <si>
    <t>Teslova 9a, Plzeń</t>
  </si>
  <si>
    <t>originál OKI 44574302, obrazový válec, barva black, výtěžnost 25000 stran.</t>
  </si>
  <si>
    <t>obrazový válec černý pro tiskárnu OKI B431dn</t>
  </si>
  <si>
    <t>toner do kopírky OKI MB491</t>
  </si>
  <si>
    <t>toner do kopírky Xerox 5225</t>
  </si>
  <si>
    <t>originál Toner Xerox 106R01305 do tiskárny Xerox Phaser WC 5225, 5230, 30000 stran.</t>
  </si>
  <si>
    <t>originální toner OKI 44574802, barva black, výtěžnost 7000 stran.</t>
  </si>
  <si>
    <t>3.</t>
  </si>
  <si>
    <t>Chodské náměstí 1, FPE, Katedra německého jazyka, číslo dvěří CH 306a, Plzeň 301 00</t>
  </si>
  <si>
    <t>KNJ - pí Kupková, tel: 377 636 142, mobil: 602 343 182</t>
  </si>
  <si>
    <t>4.</t>
  </si>
  <si>
    <t xml:space="preserve">toner do tiskárny OKI B401dn </t>
  </si>
  <si>
    <t>ks</t>
  </si>
  <si>
    <t>KKY - p.Škarda tel:37763 2593</t>
  </si>
  <si>
    <t>5.</t>
  </si>
  <si>
    <t xml:space="preserve">toner do tiskárny OKI B441dn </t>
  </si>
  <si>
    <t>KKY - p.Šebesta tel:37763 2566</t>
  </si>
  <si>
    <t>originální toner OKI 44992402, barva black, výtěžnost 2500 stran.</t>
  </si>
  <si>
    <t>toner do tiskárny OKI MB461</t>
  </si>
  <si>
    <t>6.</t>
  </si>
  <si>
    <t>toner do kopírky UTAX CD 1015</t>
  </si>
  <si>
    <t>Utax CD-1015, 1020, black, originál</t>
  </si>
  <si>
    <t>Univerzitní 8, Plzeň</t>
  </si>
  <si>
    <t>7.</t>
  </si>
  <si>
    <t>toner do kopírky Canon MF 4730</t>
  </si>
  <si>
    <r>
      <t xml:space="preserve">CANON černá tonerová cartridge 728 pro stroje </t>
    </r>
    <r>
      <rPr>
        <b/>
        <sz val="11"/>
        <color theme="1"/>
        <rFont val="Calibri"/>
        <family val="2"/>
        <charset val="238"/>
        <scheme val="minor"/>
      </rPr>
      <t xml:space="preserve">MF-4730/ MF-4750/ MF-4780/ MF-4870/ MF-4890/ L150/ L170/ L410 . </t>
    </r>
    <r>
      <rPr>
        <sz val="11"/>
        <color theme="1"/>
        <rFont val="Calibri"/>
        <family val="2"/>
        <charset val="238"/>
        <scheme val="minor"/>
      </rPr>
      <t>Životnost 2 100 stran.</t>
    </r>
  </si>
  <si>
    <t>Kolej B2 - pí Keglerová tel:37763 4876</t>
  </si>
  <si>
    <t>VV - pí Kroupová Jenšíková tel:37763 1073</t>
  </si>
  <si>
    <t>Máchova 20, Plzeň</t>
  </si>
  <si>
    <t>Originální toner Panasonic KX-FAT92E, barva black, výtěžnost 2000 stran.</t>
  </si>
  <si>
    <t>toner do tiskárny Panasonic KX-MB773</t>
  </si>
  <si>
    <t>PS - pí Vavrejnová tel:37763 1526</t>
  </si>
  <si>
    <t>Náhradní kontakt</t>
  </si>
  <si>
    <t>T 018-2014 část 1 - tonery ostatní: Příloha č. 1 Kupní smlouvy - Technická specifikace předmětu veřejné zakázky</t>
  </si>
  <si>
    <t>Z důvodu stěhování je možné, že na některá uvedená tel.čísla nebude možné se dovolat. V tomto případě je možno volat Centrální sklad - V.Ottová 377631332</t>
  </si>
  <si>
    <t xml:space="preserve">Cena v Kč bez DPH/ks </t>
  </si>
  <si>
    <t>Cena celkem v Kč bez DPH</t>
  </si>
  <si>
    <t>Maximální jednotková cena/kus bez DPH</t>
  </si>
  <si>
    <t>Celková nabídková cena bez DPH</t>
  </si>
  <si>
    <t>Fakturace</t>
  </si>
  <si>
    <t>samostatná faktura</t>
  </si>
  <si>
    <t>Nová budova NTIS, Plzeň</t>
  </si>
  <si>
    <t>[Doplní uchazeč]</t>
  </si>
  <si>
    <t>Kontaktní osoba k převzetí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</si>
</sst>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2" fillId="0" borderId="2" xfId="0" applyNumberFormat="1" applyFont="1" applyFill="1" applyBorder="1" applyAlignment="1" applyProtection="1">
      <alignment horizontal="center" vertical="top" wrapText="1"/>
    </xf>
    <xf numFmtId="164" fontId="1" fillId="2" borderId="18" xfId="0" applyNumberFormat="1" applyFont="1" applyFill="1" applyBorder="1" applyAlignment="1" applyProtection="1">
      <alignment horizontal="center" vertical="center" wrapText="1"/>
    </xf>
    <xf numFmtId="49" fontId="4" fillId="2" borderId="24" xfId="0" applyNumberFormat="1" applyFont="1" applyFill="1" applyBorder="1" applyAlignment="1" applyProtection="1">
      <alignment horizontal="center" vertical="center" wrapText="1"/>
    </xf>
    <xf numFmtId="49" fontId="1" fillId="2" borderId="24" xfId="0" applyNumberFormat="1" applyFont="1" applyFill="1" applyBorder="1" applyAlignment="1" applyProtection="1">
      <alignment horizontal="center" vertical="center" wrapText="1"/>
    </xf>
    <xf numFmtId="164" fontId="4" fillId="2" borderId="25" xfId="0" applyNumberFormat="1" applyFont="1" applyFill="1" applyBorder="1" applyAlignment="1" applyProtection="1">
      <alignment horizontal="center" vertical="center" wrapText="1"/>
    </xf>
    <xf numFmtId="164" fontId="1" fillId="3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center"/>
    </xf>
    <xf numFmtId="164" fontId="0" fillId="3" borderId="23" xfId="0" applyNumberFormat="1" applyFill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0" borderId="3" xfId="0" applyBorder="1" applyAlignment="1" applyProtection="1">
      <alignment vertical="top"/>
    </xf>
    <xf numFmtId="0" fontId="0" fillId="0" borderId="4" xfId="0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horizontal="center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center" vertical="center"/>
    </xf>
    <xf numFmtId="44" fontId="0" fillId="0" borderId="0" xfId="0" applyNumberFormat="1" applyBorder="1" applyAlignment="1" applyProtection="1">
      <alignment wrapText="1"/>
    </xf>
    <xf numFmtId="0" fontId="1" fillId="0" borderId="0" xfId="0" applyFont="1" applyBorder="1" applyProtection="1"/>
    <xf numFmtId="164" fontId="1" fillId="0" borderId="27" xfId="0" applyNumberFormat="1" applyFont="1" applyBorder="1" applyAlignment="1" applyProtection="1">
      <alignment horizontal="center" vertical="center"/>
    </xf>
    <xf numFmtId="0" fontId="1" fillId="0" borderId="0" xfId="0" applyFont="1" applyProtection="1"/>
    <xf numFmtId="0" fontId="0" fillId="0" borderId="0" xfId="0" applyFont="1" applyFill="1" applyProtection="1"/>
    <xf numFmtId="0" fontId="0" fillId="0" borderId="6" xfId="0" applyBorder="1" applyAlignment="1" applyProtection="1">
      <alignment vertical="top"/>
    </xf>
    <xf numFmtId="0" fontId="0" fillId="0" borderId="7" xfId="0" applyBorder="1" applyAlignment="1" applyProtection="1">
      <alignment horizontal="center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center" vertical="center"/>
    </xf>
    <xf numFmtId="0" fontId="0" fillId="0" borderId="0" xfId="0" applyNumberFormat="1" applyBorder="1" applyAlignment="1" applyProtection="1">
      <alignment wrapText="1"/>
    </xf>
    <xf numFmtId="0" fontId="0" fillId="0" borderId="9" xfId="0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49" fontId="0" fillId="0" borderId="11" xfId="0" applyNumberFormat="1" applyFill="1" applyBorder="1" applyAlignment="1" applyProtection="1">
      <alignment horizontal="center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center" vertical="center"/>
    </xf>
    <xf numFmtId="0" fontId="0" fillId="0" borderId="0" xfId="0" applyFont="1" applyFill="1" applyAlignment="1" applyProtection="1"/>
    <xf numFmtId="0" fontId="0" fillId="0" borderId="13" xfId="0" applyBorder="1" applyAlignment="1" applyProtection="1">
      <alignment horizontal="center" vertical="center"/>
    </xf>
    <xf numFmtId="49" fontId="0" fillId="0" borderId="13" xfId="0" applyNumberFormat="1" applyFill="1" applyBorder="1" applyAlignment="1" applyProtection="1">
      <alignment horizontal="center" vertical="center" wrapText="1"/>
    </xf>
    <xf numFmtId="1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center" vertical="center"/>
    </xf>
    <xf numFmtId="0" fontId="0" fillId="0" borderId="28" xfId="0" applyNumberFormat="1" applyBorder="1" applyAlignment="1" applyProtection="1">
      <alignment wrapText="1"/>
    </xf>
    <xf numFmtId="0" fontId="0" fillId="0" borderId="28" xfId="0" applyBorder="1" applyProtection="1"/>
    <xf numFmtId="0" fontId="0" fillId="0" borderId="0" xfId="0" applyAlignment="1" applyProtection="1">
      <alignment horizontal="center" vertical="center"/>
    </xf>
    <xf numFmtId="49" fontId="0" fillId="0" borderId="0" xfId="0" applyNumberFormat="1" applyFill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3" fillId="0" borderId="0" xfId="0" applyFont="1" applyAlignment="1" applyProtection="1"/>
    <xf numFmtId="0" fontId="3" fillId="0" borderId="0" xfId="0" applyFont="1" applyFill="1" applyAlignment="1" applyProtection="1"/>
    <xf numFmtId="0" fontId="5" fillId="0" borderId="0" xfId="0" applyFont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4" fontId="0" fillId="3" borderId="23" xfId="0" applyNumberForma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7" fillId="0" borderId="20" xfId="0" applyNumberFormat="1" applyFont="1" applyBorder="1" applyAlignment="1" applyProtection="1">
      <alignment horizontal="center" vertical="center"/>
    </xf>
    <xf numFmtId="164" fontId="7" fillId="0" borderId="22" xfId="0" applyNumberFormat="1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/>
    </xf>
  </cellXfs>
  <cellStyles count="1">
    <cellStyle name="Normální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0</xdr:colOff>
      <xdr:row>5</xdr:row>
      <xdr:rowOff>0</xdr:rowOff>
    </xdr:from>
    <xdr:to>
      <xdr:col>46</xdr:col>
      <xdr:colOff>190500</xdr:colOff>
      <xdr:row>5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</xdr:row>
      <xdr:rowOff>0</xdr:rowOff>
    </xdr:from>
    <xdr:to>
      <xdr:col>46</xdr:col>
      <xdr:colOff>190500</xdr:colOff>
      <xdr:row>8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</xdr:row>
      <xdr:rowOff>0</xdr:rowOff>
    </xdr:from>
    <xdr:to>
      <xdr:col>46</xdr:col>
      <xdr:colOff>190500</xdr:colOff>
      <xdr:row>9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</xdr:row>
      <xdr:rowOff>0</xdr:rowOff>
    </xdr:from>
    <xdr:to>
      <xdr:col>46</xdr:col>
      <xdr:colOff>190500</xdr:colOff>
      <xdr:row>10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</xdr:row>
      <xdr:rowOff>0</xdr:rowOff>
    </xdr:from>
    <xdr:to>
      <xdr:col>46</xdr:col>
      <xdr:colOff>190500</xdr:colOff>
      <xdr:row>12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2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2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21</xdr:row>
      <xdr:rowOff>0</xdr:rowOff>
    </xdr:from>
    <xdr:to>
      <xdr:col>46</xdr:col>
      <xdr:colOff>190500</xdr:colOff>
      <xdr:row>21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26</xdr:row>
      <xdr:rowOff>9525</xdr:rowOff>
    </xdr:from>
    <xdr:to>
      <xdr:col>46</xdr:col>
      <xdr:colOff>190500</xdr:colOff>
      <xdr:row>26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24</xdr:row>
      <xdr:rowOff>0</xdr:rowOff>
    </xdr:from>
    <xdr:to>
      <xdr:col>46</xdr:col>
      <xdr:colOff>190500</xdr:colOff>
      <xdr:row>24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26</xdr:row>
      <xdr:rowOff>0</xdr:rowOff>
    </xdr:from>
    <xdr:to>
      <xdr:col>46</xdr:col>
      <xdr:colOff>190500</xdr:colOff>
      <xdr:row>26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27</xdr:row>
      <xdr:rowOff>0</xdr:rowOff>
    </xdr:from>
    <xdr:to>
      <xdr:col>46</xdr:col>
      <xdr:colOff>190500</xdr:colOff>
      <xdr:row>27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37</xdr:row>
      <xdr:rowOff>0</xdr:rowOff>
    </xdr:from>
    <xdr:to>
      <xdr:col>46</xdr:col>
      <xdr:colOff>190500</xdr:colOff>
      <xdr:row>37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37</xdr:row>
      <xdr:rowOff>0</xdr:rowOff>
    </xdr:from>
    <xdr:to>
      <xdr:col>46</xdr:col>
      <xdr:colOff>190500</xdr:colOff>
      <xdr:row>37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39</xdr:row>
      <xdr:rowOff>0</xdr:rowOff>
    </xdr:from>
    <xdr:to>
      <xdr:col>46</xdr:col>
      <xdr:colOff>190500</xdr:colOff>
      <xdr:row>39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40</xdr:row>
      <xdr:rowOff>0</xdr:rowOff>
    </xdr:from>
    <xdr:to>
      <xdr:col>46</xdr:col>
      <xdr:colOff>190500</xdr:colOff>
      <xdr:row>40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42</xdr:row>
      <xdr:rowOff>0</xdr:rowOff>
    </xdr:from>
    <xdr:to>
      <xdr:col>46</xdr:col>
      <xdr:colOff>190500</xdr:colOff>
      <xdr:row>42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43</xdr:row>
      <xdr:rowOff>0</xdr:rowOff>
    </xdr:from>
    <xdr:to>
      <xdr:col>46</xdr:col>
      <xdr:colOff>190500</xdr:colOff>
      <xdr:row>43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45</xdr:row>
      <xdr:rowOff>0</xdr:rowOff>
    </xdr:from>
    <xdr:to>
      <xdr:col>46</xdr:col>
      <xdr:colOff>190500</xdr:colOff>
      <xdr:row>45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47</xdr:row>
      <xdr:rowOff>0</xdr:rowOff>
    </xdr:from>
    <xdr:to>
      <xdr:col>46</xdr:col>
      <xdr:colOff>190500</xdr:colOff>
      <xdr:row>47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48</xdr:row>
      <xdr:rowOff>0</xdr:rowOff>
    </xdr:from>
    <xdr:to>
      <xdr:col>46</xdr:col>
      <xdr:colOff>190500</xdr:colOff>
      <xdr:row>48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49</xdr:row>
      <xdr:rowOff>0</xdr:rowOff>
    </xdr:from>
    <xdr:to>
      <xdr:col>46</xdr:col>
      <xdr:colOff>190500</xdr:colOff>
      <xdr:row>49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51</xdr:row>
      <xdr:rowOff>0</xdr:rowOff>
    </xdr:from>
    <xdr:to>
      <xdr:col>46</xdr:col>
      <xdr:colOff>190500</xdr:colOff>
      <xdr:row>51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52</xdr:row>
      <xdr:rowOff>0</xdr:rowOff>
    </xdr:from>
    <xdr:to>
      <xdr:col>46</xdr:col>
      <xdr:colOff>190500</xdr:colOff>
      <xdr:row>52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53</xdr:row>
      <xdr:rowOff>0</xdr:rowOff>
    </xdr:from>
    <xdr:to>
      <xdr:col>46</xdr:col>
      <xdr:colOff>190500</xdr:colOff>
      <xdr:row>53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54</xdr:row>
      <xdr:rowOff>0</xdr:rowOff>
    </xdr:from>
    <xdr:to>
      <xdr:col>46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56</xdr:row>
      <xdr:rowOff>0</xdr:rowOff>
    </xdr:from>
    <xdr:to>
      <xdr:col>46</xdr:col>
      <xdr:colOff>190500</xdr:colOff>
      <xdr:row>56</xdr:row>
      <xdr:rowOff>190500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57</xdr:row>
      <xdr:rowOff>0</xdr:rowOff>
    </xdr:from>
    <xdr:to>
      <xdr:col>46</xdr:col>
      <xdr:colOff>190500</xdr:colOff>
      <xdr:row>57</xdr:row>
      <xdr:rowOff>190500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59</xdr:row>
      <xdr:rowOff>0</xdr:rowOff>
    </xdr:from>
    <xdr:to>
      <xdr:col>46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60</xdr:row>
      <xdr:rowOff>0</xdr:rowOff>
    </xdr:from>
    <xdr:to>
      <xdr:col>46</xdr:col>
      <xdr:colOff>190500</xdr:colOff>
      <xdr:row>60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61</xdr:row>
      <xdr:rowOff>0</xdr:rowOff>
    </xdr:from>
    <xdr:to>
      <xdr:col>46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62</xdr:row>
      <xdr:rowOff>0</xdr:rowOff>
    </xdr:from>
    <xdr:to>
      <xdr:col>46</xdr:col>
      <xdr:colOff>190500</xdr:colOff>
      <xdr:row>62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63</xdr:row>
      <xdr:rowOff>0</xdr:rowOff>
    </xdr:from>
    <xdr:to>
      <xdr:col>46</xdr:col>
      <xdr:colOff>190500</xdr:colOff>
      <xdr:row>63</xdr:row>
      <xdr:rowOff>190500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64</xdr:row>
      <xdr:rowOff>0</xdr:rowOff>
    </xdr:from>
    <xdr:to>
      <xdr:col>46</xdr:col>
      <xdr:colOff>190500</xdr:colOff>
      <xdr:row>64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65</xdr:row>
      <xdr:rowOff>0</xdr:rowOff>
    </xdr:from>
    <xdr:to>
      <xdr:col>46</xdr:col>
      <xdr:colOff>190500</xdr:colOff>
      <xdr:row>65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69</xdr:row>
      <xdr:rowOff>0</xdr:rowOff>
    </xdr:from>
    <xdr:to>
      <xdr:col>46</xdr:col>
      <xdr:colOff>190500</xdr:colOff>
      <xdr:row>69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70</xdr:row>
      <xdr:rowOff>0</xdr:rowOff>
    </xdr:from>
    <xdr:to>
      <xdr:col>46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71</xdr:row>
      <xdr:rowOff>0</xdr:rowOff>
    </xdr:from>
    <xdr:to>
      <xdr:col>46</xdr:col>
      <xdr:colOff>190500</xdr:colOff>
      <xdr:row>71</xdr:row>
      <xdr:rowOff>190500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72</xdr:row>
      <xdr:rowOff>0</xdr:rowOff>
    </xdr:from>
    <xdr:to>
      <xdr:col>46</xdr:col>
      <xdr:colOff>190500</xdr:colOff>
      <xdr:row>72</xdr:row>
      <xdr:rowOff>190500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73</xdr:row>
      <xdr:rowOff>0</xdr:rowOff>
    </xdr:from>
    <xdr:to>
      <xdr:col>46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75</xdr:row>
      <xdr:rowOff>0</xdr:rowOff>
    </xdr:from>
    <xdr:to>
      <xdr:col>46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76</xdr:row>
      <xdr:rowOff>0</xdr:rowOff>
    </xdr:from>
    <xdr:to>
      <xdr:col>46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77</xdr:row>
      <xdr:rowOff>0</xdr:rowOff>
    </xdr:from>
    <xdr:to>
      <xdr:col>46</xdr:col>
      <xdr:colOff>190500</xdr:colOff>
      <xdr:row>77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78</xdr:row>
      <xdr:rowOff>0</xdr:rowOff>
    </xdr:from>
    <xdr:to>
      <xdr:col>46</xdr:col>
      <xdr:colOff>190500</xdr:colOff>
      <xdr:row>78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81</xdr:row>
      <xdr:rowOff>0</xdr:rowOff>
    </xdr:from>
    <xdr:to>
      <xdr:col>46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83</xdr:row>
      <xdr:rowOff>0</xdr:rowOff>
    </xdr:from>
    <xdr:to>
      <xdr:col>46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85</xdr:row>
      <xdr:rowOff>0</xdr:rowOff>
    </xdr:from>
    <xdr:to>
      <xdr:col>46</xdr:col>
      <xdr:colOff>190500</xdr:colOff>
      <xdr:row>85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86</xdr:row>
      <xdr:rowOff>0</xdr:rowOff>
    </xdr:from>
    <xdr:to>
      <xdr:col>46</xdr:col>
      <xdr:colOff>190500</xdr:colOff>
      <xdr:row>86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87</xdr:row>
      <xdr:rowOff>0</xdr:rowOff>
    </xdr:from>
    <xdr:to>
      <xdr:col>46</xdr:col>
      <xdr:colOff>190500</xdr:colOff>
      <xdr:row>87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88</xdr:row>
      <xdr:rowOff>0</xdr:rowOff>
    </xdr:from>
    <xdr:to>
      <xdr:col>46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89</xdr:row>
      <xdr:rowOff>0</xdr:rowOff>
    </xdr:from>
    <xdr:to>
      <xdr:col>46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90</xdr:row>
      <xdr:rowOff>0</xdr:rowOff>
    </xdr:from>
    <xdr:to>
      <xdr:col>46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91</xdr:row>
      <xdr:rowOff>0</xdr:rowOff>
    </xdr:from>
    <xdr:to>
      <xdr:col>46</xdr:col>
      <xdr:colOff>190500</xdr:colOff>
      <xdr:row>91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93</xdr:row>
      <xdr:rowOff>0</xdr:rowOff>
    </xdr:from>
    <xdr:to>
      <xdr:col>46</xdr:col>
      <xdr:colOff>190500</xdr:colOff>
      <xdr:row>93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94</xdr:row>
      <xdr:rowOff>0</xdr:rowOff>
    </xdr:from>
    <xdr:to>
      <xdr:col>46</xdr:col>
      <xdr:colOff>190500</xdr:colOff>
      <xdr:row>94</xdr:row>
      <xdr:rowOff>190500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95</xdr:row>
      <xdr:rowOff>0</xdr:rowOff>
    </xdr:from>
    <xdr:to>
      <xdr:col>46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96</xdr:row>
      <xdr:rowOff>0</xdr:rowOff>
    </xdr:from>
    <xdr:to>
      <xdr:col>46</xdr:col>
      <xdr:colOff>190500</xdr:colOff>
      <xdr:row>96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98</xdr:row>
      <xdr:rowOff>0</xdr:rowOff>
    </xdr:from>
    <xdr:to>
      <xdr:col>46</xdr:col>
      <xdr:colOff>190500</xdr:colOff>
      <xdr:row>98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99</xdr:row>
      <xdr:rowOff>0</xdr:rowOff>
    </xdr:from>
    <xdr:to>
      <xdr:col>46</xdr:col>
      <xdr:colOff>190500</xdr:colOff>
      <xdr:row>99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100</xdr:row>
      <xdr:rowOff>0</xdr:rowOff>
    </xdr:from>
    <xdr:to>
      <xdr:col>46</xdr:col>
      <xdr:colOff>190500</xdr:colOff>
      <xdr:row>100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101</xdr:row>
      <xdr:rowOff>0</xdr:rowOff>
    </xdr:from>
    <xdr:to>
      <xdr:col>46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102</xdr:row>
      <xdr:rowOff>0</xdr:rowOff>
    </xdr:from>
    <xdr:to>
      <xdr:col>46</xdr:col>
      <xdr:colOff>190500</xdr:colOff>
      <xdr:row>102</xdr:row>
      <xdr:rowOff>190500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103</xdr:row>
      <xdr:rowOff>0</xdr:rowOff>
    </xdr:from>
    <xdr:to>
      <xdr:col>46</xdr:col>
      <xdr:colOff>190500</xdr:colOff>
      <xdr:row>103</xdr:row>
      <xdr:rowOff>190500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105</xdr:row>
      <xdr:rowOff>0</xdr:rowOff>
    </xdr:from>
    <xdr:to>
      <xdr:col>46</xdr:col>
      <xdr:colOff>190500</xdr:colOff>
      <xdr:row>105</xdr:row>
      <xdr:rowOff>190500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107</xdr:row>
      <xdr:rowOff>0</xdr:rowOff>
    </xdr:from>
    <xdr:to>
      <xdr:col>46</xdr:col>
      <xdr:colOff>190500</xdr:colOff>
      <xdr:row>107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108</xdr:row>
      <xdr:rowOff>0</xdr:rowOff>
    </xdr:from>
    <xdr:to>
      <xdr:col>46</xdr:col>
      <xdr:colOff>190500</xdr:colOff>
      <xdr:row>108</xdr:row>
      <xdr:rowOff>190500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109</xdr:row>
      <xdr:rowOff>0</xdr:rowOff>
    </xdr:from>
    <xdr:to>
      <xdr:col>46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110</xdr:row>
      <xdr:rowOff>0</xdr:rowOff>
    </xdr:from>
    <xdr:to>
      <xdr:col>46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111</xdr:row>
      <xdr:rowOff>0</xdr:rowOff>
    </xdr:from>
    <xdr:to>
      <xdr:col>46</xdr:col>
      <xdr:colOff>190500</xdr:colOff>
      <xdr:row>111</xdr:row>
      <xdr:rowOff>190500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112</xdr:row>
      <xdr:rowOff>0</xdr:rowOff>
    </xdr:from>
    <xdr:to>
      <xdr:col>46</xdr:col>
      <xdr:colOff>190500</xdr:colOff>
      <xdr:row>112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113</xdr:row>
      <xdr:rowOff>0</xdr:rowOff>
    </xdr:from>
    <xdr:to>
      <xdr:col>46</xdr:col>
      <xdr:colOff>190500</xdr:colOff>
      <xdr:row>113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114</xdr:row>
      <xdr:rowOff>0</xdr:rowOff>
    </xdr:from>
    <xdr:to>
      <xdr:col>46</xdr:col>
      <xdr:colOff>190500</xdr:colOff>
      <xdr:row>114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116</xdr:row>
      <xdr:rowOff>0</xdr:rowOff>
    </xdr:from>
    <xdr:to>
      <xdr:col>46</xdr:col>
      <xdr:colOff>190500</xdr:colOff>
      <xdr:row>116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117</xdr:row>
      <xdr:rowOff>0</xdr:rowOff>
    </xdr:from>
    <xdr:to>
      <xdr:col>46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118</xdr:row>
      <xdr:rowOff>0</xdr:rowOff>
    </xdr:from>
    <xdr:to>
      <xdr:col>46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119</xdr:row>
      <xdr:rowOff>0</xdr:rowOff>
    </xdr:from>
    <xdr:to>
      <xdr:col>46</xdr:col>
      <xdr:colOff>190500</xdr:colOff>
      <xdr:row>119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120</xdr:row>
      <xdr:rowOff>0</xdr:rowOff>
    </xdr:from>
    <xdr:to>
      <xdr:col>46</xdr:col>
      <xdr:colOff>190500</xdr:colOff>
      <xdr:row>120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122</xdr:row>
      <xdr:rowOff>0</xdr:rowOff>
    </xdr:from>
    <xdr:to>
      <xdr:col>46</xdr:col>
      <xdr:colOff>190500</xdr:colOff>
      <xdr:row>122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124</xdr:row>
      <xdr:rowOff>0</xdr:rowOff>
    </xdr:from>
    <xdr:to>
      <xdr:col>46</xdr:col>
      <xdr:colOff>190500</xdr:colOff>
      <xdr:row>124</xdr:row>
      <xdr:rowOff>190500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125</xdr:row>
      <xdr:rowOff>0</xdr:rowOff>
    </xdr:from>
    <xdr:to>
      <xdr:col>46</xdr:col>
      <xdr:colOff>190500</xdr:colOff>
      <xdr:row>125</xdr:row>
      <xdr:rowOff>190500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125</xdr:row>
      <xdr:rowOff>0</xdr:rowOff>
    </xdr:from>
    <xdr:to>
      <xdr:col>46</xdr:col>
      <xdr:colOff>190500</xdr:colOff>
      <xdr:row>125</xdr:row>
      <xdr:rowOff>190500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128</xdr:row>
      <xdr:rowOff>0</xdr:rowOff>
    </xdr:from>
    <xdr:to>
      <xdr:col>46</xdr:col>
      <xdr:colOff>190500</xdr:colOff>
      <xdr:row>128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128</xdr:row>
      <xdr:rowOff>0</xdr:rowOff>
    </xdr:from>
    <xdr:to>
      <xdr:col>46</xdr:col>
      <xdr:colOff>190500</xdr:colOff>
      <xdr:row>128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129</xdr:row>
      <xdr:rowOff>0</xdr:rowOff>
    </xdr:from>
    <xdr:to>
      <xdr:col>46</xdr:col>
      <xdr:colOff>190500</xdr:colOff>
      <xdr:row>129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130</xdr:row>
      <xdr:rowOff>0</xdr:rowOff>
    </xdr:from>
    <xdr:to>
      <xdr:col>46</xdr:col>
      <xdr:colOff>190500</xdr:colOff>
      <xdr:row>130</xdr:row>
      <xdr:rowOff>190500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131</xdr:row>
      <xdr:rowOff>0</xdr:rowOff>
    </xdr:from>
    <xdr:to>
      <xdr:col>46</xdr:col>
      <xdr:colOff>190500</xdr:colOff>
      <xdr:row>131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135</xdr:row>
      <xdr:rowOff>0</xdr:rowOff>
    </xdr:from>
    <xdr:to>
      <xdr:col>46</xdr:col>
      <xdr:colOff>190500</xdr:colOff>
      <xdr:row>135</xdr:row>
      <xdr:rowOff>190500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135</xdr:row>
      <xdr:rowOff>0</xdr:rowOff>
    </xdr:from>
    <xdr:to>
      <xdr:col>46</xdr:col>
      <xdr:colOff>190500</xdr:colOff>
      <xdr:row>135</xdr:row>
      <xdr:rowOff>190500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136</xdr:row>
      <xdr:rowOff>0</xdr:rowOff>
    </xdr:from>
    <xdr:to>
      <xdr:col>46</xdr:col>
      <xdr:colOff>190500</xdr:colOff>
      <xdr:row>136</xdr:row>
      <xdr:rowOff>190500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137</xdr:row>
      <xdr:rowOff>0</xdr:rowOff>
    </xdr:from>
    <xdr:to>
      <xdr:col>46</xdr:col>
      <xdr:colOff>190500</xdr:colOff>
      <xdr:row>137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138</xdr:row>
      <xdr:rowOff>0</xdr:rowOff>
    </xdr:from>
    <xdr:to>
      <xdr:col>46</xdr:col>
      <xdr:colOff>190500</xdr:colOff>
      <xdr:row>138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139</xdr:row>
      <xdr:rowOff>0</xdr:rowOff>
    </xdr:from>
    <xdr:to>
      <xdr:col>46</xdr:col>
      <xdr:colOff>190500</xdr:colOff>
      <xdr:row>139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140</xdr:row>
      <xdr:rowOff>0</xdr:rowOff>
    </xdr:from>
    <xdr:to>
      <xdr:col>46</xdr:col>
      <xdr:colOff>190500</xdr:colOff>
      <xdr:row>140</xdr:row>
      <xdr:rowOff>190500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141</xdr:row>
      <xdr:rowOff>0</xdr:rowOff>
    </xdr:from>
    <xdr:to>
      <xdr:col>46</xdr:col>
      <xdr:colOff>190500</xdr:colOff>
      <xdr:row>141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142</xdr:row>
      <xdr:rowOff>0</xdr:rowOff>
    </xdr:from>
    <xdr:to>
      <xdr:col>46</xdr:col>
      <xdr:colOff>190500</xdr:colOff>
      <xdr:row>142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16</xdr:row>
      <xdr:rowOff>0</xdr:rowOff>
    </xdr:from>
    <xdr:to>
      <xdr:col>46</xdr:col>
      <xdr:colOff>190500</xdr:colOff>
      <xdr:row>16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17</xdr:row>
      <xdr:rowOff>0</xdr:rowOff>
    </xdr:from>
    <xdr:to>
      <xdr:col>46</xdr:col>
      <xdr:colOff>190500</xdr:colOff>
      <xdr:row>17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18</xdr:row>
      <xdr:rowOff>0</xdr:rowOff>
    </xdr:from>
    <xdr:to>
      <xdr:col>46</xdr:col>
      <xdr:colOff>190500</xdr:colOff>
      <xdr:row>18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18</xdr:row>
      <xdr:rowOff>0</xdr:rowOff>
    </xdr:from>
    <xdr:to>
      <xdr:col>46</xdr:col>
      <xdr:colOff>190500</xdr:colOff>
      <xdr:row>18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19</xdr:row>
      <xdr:rowOff>0</xdr:rowOff>
    </xdr:from>
    <xdr:to>
      <xdr:col>46</xdr:col>
      <xdr:colOff>190500</xdr:colOff>
      <xdr:row>19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32</xdr:row>
      <xdr:rowOff>180975</xdr:rowOff>
    </xdr:from>
    <xdr:to>
      <xdr:col>46</xdr:col>
      <xdr:colOff>190500</xdr:colOff>
      <xdr:row>33</xdr:row>
      <xdr:rowOff>160244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28</xdr:row>
      <xdr:rowOff>0</xdr:rowOff>
    </xdr:from>
    <xdr:to>
      <xdr:col>46</xdr:col>
      <xdr:colOff>190500</xdr:colOff>
      <xdr:row>28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28</xdr:row>
      <xdr:rowOff>0</xdr:rowOff>
    </xdr:from>
    <xdr:to>
      <xdr:col>46</xdr:col>
      <xdr:colOff>190500</xdr:colOff>
      <xdr:row>28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30</xdr:row>
      <xdr:rowOff>0</xdr:rowOff>
    </xdr:from>
    <xdr:to>
      <xdr:col>46</xdr:col>
      <xdr:colOff>190500</xdr:colOff>
      <xdr:row>30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31</xdr:row>
      <xdr:rowOff>0</xdr:rowOff>
    </xdr:from>
    <xdr:to>
      <xdr:col>46</xdr:col>
      <xdr:colOff>190500</xdr:colOff>
      <xdr:row>31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32</xdr:row>
      <xdr:rowOff>0</xdr:rowOff>
    </xdr:from>
    <xdr:to>
      <xdr:col>46</xdr:col>
      <xdr:colOff>190500</xdr:colOff>
      <xdr:row>32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33</xdr:row>
      <xdr:rowOff>0</xdr:rowOff>
    </xdr:from>
    <xdr:to>
      <xdr:col>46</xdr:col>
      <xdr:colOff>190500</xdr:colOff>
      <xdr:row>33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34</xdr:row>
      <xdr:rowOff>0</xdr:rowOff>
    </xdr:from>
    <xdr:to>
      <xdr:col>46</xdr:col>
      <xdr:colOff>190500</xdr:colOff>
      <xdr:row>34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35</xdr:row>
      <xdr:rowOff>0</xdr:rowOff>
    </xdr:from>
    <xdr:to>
      <xdr:col>46</xdr:col>
      <xdr:colOff>190500</xdr:colOff>
      <xdr:row>35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36</xdr:row>
      <xdr:rowOff>0</xdr:rowOff>
    </xdr:from>
    <xdr:to>
      <xdr:col>46</xdr:col>
      <xdr:colOff>190500</xdr:colOff>
      <xdr:row>36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</xdr:row>
      <xdr:rowOff>0</xdr:rowOff>
    </xdr:from>
    <xdr:to>
      <xdr:col>46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</xdr:row>
      <xdr:rowOff>0</xdr:rowOff>
    </xdr:from>
    <xdr:to>
      <xdr:col>46</xdr:col>
      <xdr:colOff>190500</xdr:colOff>
      <xdr:row>4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</xdr:row>
      <xdr:rowOff>0</xdr:rowOff>
    </xdr:from>
    <xdr:to>
      <xdr:col>46</xdr:col>
      <xdr:colOff>190500</xdr:colOff>
      <xdr:row>5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</xdr:row>
      <xdr:rowOff>0</xdr:rowOff>
    </xdr:from>
    <xdr:to>
      <xdr:col>46</xdr:col>
      <xdr:colOff>190500</xdr:colOff>
      <xdr:row>7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</xdr:row>
      <xdr:rowOff>0</xdr:rowOff>
    </xdr:from>
    <xdr:to>
      <xdr:col>46</xdr:col>
      <xdr:colOff>190500</xdr:colOff>
      <xdr:row>8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</xdr:row>
      <xdr:rowOff>0</xdr:rowOff>
    </xdr:from>
    <xdr:to>
      <xdr:col>46</xdr:col>
      <xdr:colOff>190500</xdr:colOff>
      <xdr:row>9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</xdr:row>
      <xdr:rowOff>0</xdr:rowOff>
    </xdr:from>
    <xdr:to>
      <xdr:col>46</xdr:col>
      <xdr:colOff>190500</xdr:colOff>
      <xdr:row>9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</xdr:row>
      <xdr:rowOff>0</xdr:rowOff>
    </xdr:from>
    <xdr:to>
      <xdr:col>46</xdr:col>
      <xdr:colOff>190500</xdr:colOff>
      <xdr:row>9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</xdr:row>
      <xdr:rowOff>0</xdr:rowOff>
    </xdr:from>
    <xdr:to>
      <xdr:col>46</xdr:col>
      <xdr:colOff>190500</xdr:colOff>
      <xdr:row>11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</xdr:row>
      <xdr:rowOff>0</xdr:rowOff>
    </xdr:from>
    <xdr:to>
      <xdr:col>46</xdr:col>
      <xdr:colOff>190500</xdr:colOff>
      <xdr:row>12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</xdr:row>
      <xdr:rowOff>0</xdr:rowOff>
    </xdr:from>
    <xdr:to>
      <xdr:col>46</xdr:col>
      <xdr:colOff>190500</xdr:colOff>
      <xdr:row>13</xdr:row>
      <xdr:rowOff>193523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2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15</xdr:row>
      <xdr:rowOff>1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44"/>
  <sheetViews>
    <sheetView tabSelected="1" topLeftCell="B1" zoomScale="90" zoomScaleNormal="90" workbookViewId="0">
      <selection activeCell="N13" sqref="N13"/>
    </sheetView>
  </sheetViews>
  <sheetFormatPr defaultColWidth="8.85546875" defaultRowHeight="15" x14ac:dyDescent="0.25"/>
  <cols>
    <col min="1" max="1" width="0" style="7" hidden="1" customWidth="1"/>
    <col min="2" max="2" width="8" style="49" customWidth="1"/>
    <col min="3" max="3" width="39.7109375" style="50" customWidth="1"/>
    <col min="4" max="4" width="9.7109375" style="51" customWidth="1"/>
    <col min="5" max="5" width="9.5703125" style="50" customWidth="1"/>
    <col min="6" max="6" width="34.140625" style="50" customWidth="1"/>
    <col min="7" max="7" width="17.28515625" style="50" customWidth="1"/>
    <col min="8" max="9" width="19.85546875" style="49" customWidth="1"/>
    <col min="10" max="10" width="23" style="8" customWidth="1"/>
    <col min="11" max="11" width="16.7109375" style="9" customWidth="1"/>
    <col min="12" max="12" width="13.5703125" style="7" hidden="1" customWidth="1"/>
    <col min="13" max="13" width="46" style="7" hidden="1" customWidth="1"/>
    <col min="14" max="14" width="16.140625" style="11" customWidth="1"/>
    <col min="15" max="15" width="18.28515625" style="11" customWidth="1"/>
    <col min="16" max="16384" width="8.85546875" style="7"/>
  </cols>
  <sheetData>
    <row r="1" spans="1:47" ht="43.9" customHeight="1" thickBot="1" x14ac:dyDescent="0.3">
      <c r="B1" s="59" t="s">
        <v>54</v>
      </c>
      <c r="C1" s="60"/>
      <c r="D1" s="60"/>
      <c r="E1" s="60"/>
      <c r="F1" s="60"/>
      <c r="G1" s="61"/>
      <c r="H1" s="61"/>
      <c r="I1" s="61"/>
      <c r="N1" s="10" t="s">
        <v>63</v>
      </c>
    </row>
    <row r="2" spans="1:47" ht="45" customHeight="1" thickTop="1" thickBot="1" x14ac:dyDescent="0.3">
      <c r="A2" s="1" t="s">
        <v>16</v>
      </c>
      <c r="B2" s="3" t="s">
        <v>4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60</v>
      </c>
      <c r="H2" s="4" t="s">
        <v>64</v>
      </c>
      <c r="I2" s="4" t="s">
        <v>53</v>
      </c>
      <c r="J2" s="4" t="s">
        <v>5</v>
      </c>
      <c r="K2" s="5" t="s">
        <v>58</v>
      </c>
      <c r="L2" s="12"/>
      <c r="M2" s="12"/>
      <c r="N2" s="6" t="s">
        <v>56</v>
      </c>
      <c r="O2" s="2" t="s">
        <v>57</v>
      </c>
      <c r="AU2" s="7" t="s">
        <v>6</v>
      </c>
    </row>
    <row r="3" spans="1:47" ht="46.5" thickTop="1" thickBot="1" x14ac:dyDescent="0.3">
      <c r="A3" s="13" t="s">
        <v>17</v>
      </c>
      <c r="B3" s="14">
        <v>1</v>
      </c>
      <c r="C3" s="15" t="s">
        <v>12</v>
      </c>
      <c r="D3" s="16">
        <v>1</v>
      </c>
      <c r="E3" s="15" t="s">
        <v>33</v>
      </c>
      <c r="F3" s="17" t="s">
        <v>13</v>
      </c>
      <c r="G3" s="17" t="s">
        <v>61</v>
      </c>
      <c r="H3" s="17" t="s">
        <v>14</v>
      </c>
      <c r="I3" s="70" t="s">
        <v>55</v>
      </c>
      <c r="J3" s="17" t="s">
        <v>15</v>
      </c>
      <c r="K3" s="18">
        <v>800</v>
      </c>
      <c r="L3" s="19"/>
      <c r="M3" s="20">
        <f>PRODUCT(D3:K3)</f>
        <v>800</v>
      </c>
      <c r="N3" s="56">
        <v>606</v>
      </c>
      <c r="O3" s="21">
        <f>D3*N3</f>
        <v>606</v>
      </c>
      <c r="P3" s="22"/>
      <c r="Q3" s="22"/>
      <c r="AU3" s="23" t="s">
        <v>7</v>
      </c>
    </row>
    <row r="4" spans="1:47" ht="30.75" thickTop="1" x14ac:dyDescent="0.25">
      <c r="A4" s="24" t="s">
        <v>18</v>
      </c>
      <c r="B4" s="25">
        <v>2</v>
      </c>
      <c r="C4" s="26" t="s">
        <v>19</v>
      </c>
      <c r="D4" s="27">
        <v>1</v>
      </c>
      <c r="E4" s="26" t="s">
        <v>33</v>
      </c>
      <c r="F4" s="28" t="s">
        <v>27</v>
      </c>
      <c r="G4" s="67" t="s">
        <v>61</v>
      </c>
      <c r="H4" s="67" t="s">
        <v>20</v>
      </c>
      <c r="I4" s="71"/>
      <c r="J4" s="67" t="s">
        <v>21</v>
      </c>
      <c r="K4" s="29">
        <v>2800</v>
      </c>
      <c r="L4" s="30" t="e">
        <f>COUNTIF(#REF!,#REF!)</f>
        <v>#REF!</v>
      </c>
      <c r="M4" s="20">
        <f t="shared" ref="M4:M13" si="0">PRODUCT(D4:K4)</f>
        <v>2800</v>
      </c>
      <c r="N4" s="57">
        <v>2191</v>
      </c>
      <c r="O4" s="21">
        <f t="shared" ref="O4:O13" si="1">D4*N4</f>
        <v>2191</v>
      </c>
      <c r="AU4" s="23" t="s">
        <v>8</v>
      </c>
    </row>
    <row r="5" spans="1:47" ht="49.15" customHeight="1" thickBot="1" x14ac:dyDescent="0.3">
      <c r="A5" s="24"/>
      <c r="B5" s="31">
        <v>3</v>
      </c>
      <c r="C5" s="32" t="s">
        <v>23</v>
      </c>
      <c r="D5" s="33">
        <v>1</v>
      </c>
      <c r="E5" s="32" t="s">
        <v>33</v>
      </c>
      <c r="F5" s="34" t="s">
        <v>22</v>
      </c>
      <c r="G5" s="68"/>
      <c r="H5" s="69"/>
      <c r="I5" s="71"/>
      <c r="J5" s="68"/>
      <c r="K5" s="35">
        <v>2700</v>
      </c>
      <c r="L5" s="30" t="e">
        <f>COUNTIF(#REF!,#REF!)</f>
        <v>#REF!</v>
      </c>
      <c r="M5" s="20">
        <f t="shared" si="0"/>
        <v>2700</v>
      </c>
      <c r="N5" s="57">
        <v>2017</v>
      </c>
      <c r="O5" s="21">
        <f t="shared" si="1"/>
        <v>2017</v>
      </c>
      <c r="AU5" s="23" t="s">
        <v>9</v>
      </c>
    </row>
    <row r="6" spans="1:47" ht="37.15" customHeight="1" thickTop="1" x14ac:dyDescent="0.25">
      <c r="A6" s="24" t="s">
        <v>28</v>
      </c>
      <c r="B6" s="25">
        <v>4</v>
      </c>
      <c r="C6" s="26" t="s">
        <v>24</v>
      </c>
      <c r="D6" s="27">
        <v>1</v>
      </c>
      <c r="E6" s="26" t="s">
        <v>33</v>
      </c>
      <c r="F6" s="28" t="s">
        <v>27</v>
      </c>
      <c r="G6" s="67" t="s">
        <v>61</v>
      </c>
      <c r="H6" s="67" t="s">
        <v>30</v>
      </c>
      <c r="I6" s="71"/>
      <c r="J6" s="67" t="s">
        <v>29</v>
      </c>
      <c r="K6" s="29">
        <v>2800</v>
      </c>
      <c r="L6" s="30" t="e">
        <f>COUNTIF(#REF!,#REF!)</f>
        <v>#REF!</v>
      </c>
      <c r="M6" s="20">
        <f t="shared" si="0"/>
        <v>2800</v>
      </c>
      <c r="N6" s="57">
        <v>2191</v>
      </c>
      <c r="O6" s="21">
        <f t="shared" si="1"/>
        <v>2191</v>
      </c>
      <c r="AU6" s="23" t="s">
        <v>10</v>
      </c>
    </row>
    <row r="7" spans="1:47" ht="45.75" thickBot="1" x14ac:dyDescent="0.3">
      <c r="A7" s="24"/>
      <c r="B7" s="31">
        <v>5</v>
      </c>
      <c r="C7" s="32" t="s">
        <v>25</v>
      </c>
      <c r="D7" s="33">
        <v>1</v>
      </c>
      <c r="E7" s="32" t="s">
        <v>33</v>
      </c>
      <c r="F7" s="34" t="s">
        <v>26</v>
      </c>
      <c r="G7" s="68"/>
      <c r="H7" s="69"/>
      <c r="I7" s="71"/>
      <c r="J7" s="68"/>
      <c r="K7" s="35">
        <v>2900</v>
      </c>
      <c r="L7" s="30" t="e">
        <f>COUNTIF(#REF!,#REF!)</f>
        <v>#REF!</v>
      </c>
      <c r="M7" s="20">
        <f t="shared" si="0"/>
        <v>2900</v>
      </c>
      <c r="N7" s="57">
        <v>2053</v>
      </c>
      <c r="O7" s="21">
        <f t="shared" si="1"/>
        <v>2053</v>
      </c>
      <c r="AU7" s="23" t="s">
        <v>11</v>
      </c>
    </row>
    <row r="8" spans="1:47" ht="38.450000000000003" customHeight="1" thickTop="1" thickBot="1" x14ac:dyDescent="0.3">
      <c r="A8" s="24" t="s">
        <v>31</v>
      </c>
      <c r="B8" s="36">
        <v>6</v>
      </c>
      <c r="C8" s="37" t="s">
        <v>32</v>
      </c>
      <c r="D8" s="38">
        <v>2</v>
      </c>
      <c r="E8" s="37" t="s">
        <v>33</v>
      </c>
      <c r="F8" s="39" t="s">
        <v>38</v>
      </c>
      <c r="G8" s="39" t="s">
        <v>61</v>
      </c>
      <c r="H8" s="39" t="s">
        <v>34</v>
      </c>
      <c r="I8" s="71"/>
      <c r="J8" s="39" t="s">
        <v>62</v>
      </c>
      <c r="K8" s="40">
        <v>1800</v>
      </c>
      <c r="L8" s="30" t="e">
        <f>COUNTIF(#REF!,#REF!)</f>
        <v>#REF!</v>
      </c>
      <c r="M8" s="20">
        <f t="shared" si="0"/>
        <v>3600</v>
      </c>
      <c r="N8" s="57">
        <v>1331</v>
      </c>
      <c r="O8" s="21">
        <f t="shared" si="1"/>
        <v>2662</v>
      </c>
      <c r="AU8" s="41"/>
    </row>
    <row r="9" spans="1:47" ht="33" customHeight="1" thickTop="1" x14ac:dyDescent="0.25">
      <c r="A9" s="24" t="s">
        <v>35</v>
      </c>
      <c r="B9" s="25">
        <v>7</v>
      </c>
      <c r="C9" s="26" t="s">
        <v>36</v>
      </c>
      <c r="D9" s="27">
        <v>2</v>
      </c>
      <c r="E9" s="26" t="s">
        <v>33</v>
      </c>
      <c r="F9" s="28" t="s">
        <v>38</v>
      </c>
      <c r="G9" s="67" t="s">
        <v>61</v>
      </c>
      <c r="H9" s="67" t="s">
        <v>37</v>
      </c>
      <c r="I9" s="71"/>
      <c r="J9" s="67" t="s">
        <v>62</v>
      </c>
      <c r="K9" s="29">
        <v>1800</v>
      </c>
      <c r="L9" s="30" t="e">
        <f>COUNTIF(#REF!,#REF!)</f>
        <v>#REF!</v>
      </c>
      <c r="M9" s="20">
        <f t="shared" si="0"/>
        <v>3600</v>
      </c>
      <c r="N9" s="57">
        <v>1331</v>
      </c>
      <c r="O9" s="21">
        <f t="shared" si="1"/>
        <v>2662</v>
      </c>
      <c r="AU9" s="41"/>
    </row>
    <row r="10" spans="1:47" ht="30.75" thickBot="1" x14ac:dyDescent="0.3">
      <c r="A10" s="24"/>
      <c r="B10" s="31">
        <v>8</v>
      </c>
      <c r="C10" s="32" t="s">
        <v>39</v>
      </c>
      <c r="D10" s="33">
        <v>1</v>
      </c>
      <c r="E10" s="32" t="s">
        <v>33</v>
      </c>
      <c r="F10" s="34" t="s">
        <v>27</v>
      </c>
      <c r="G10" s="68"/>
      <c r="H10" s="68"/>
      <c r="I10" s="71"/>
      <c r="J10" s="68"/>
      <c r="K10" s="35">
        <v>2800</v>
      </c>
      <c r="L10" s="30" t="e">
        <f>COUNTIF(#REF!,#REF!)</f>
        <v>#REF!</v>
      </c>
      <c r="M10" s="20">
        <f t="shared" si="0"/>
        <v>2800</v>
      </c>
      <c r="N10" s="57">
        <v>2191</v>
      </c>
      <c r="O10" s="21">
        <f t="shared" si="1"/>
        <v>2191</v>
      </c>
      <c r="AU10" s="41"/>
    </row>
    <row r="11" spans="1:47" ht="46.5" thickTop="1" thickBot="1" x14ac:dyDescent="0.3">
      <c r="A11" s="24" t="s">
        <v>40</v>
      </c>
      <c r="B11" s="36">
        <v>9</v>
      </c>
      <c r="C11" s="37" t="s">
        <v>41</v>
      </c>
      <c r="D11" s="38">
        <v>1</v>
      </c>
      <c r="E11" s="37" t="s">
        <v>33</v>
      </c>
      <c r="F11" s="39" t="s">
        <v>42</v>
      </c>
      <c r="G11" s="39" t="s">
        <v>61</v>
      </c>
      <c r="H11" s="39" t="s">
        <v>48</v>
      </c>
      <c r="I11" s="71"/>
      <c r="J11" s="39" t="s">
        <v>43</v>
      </c>
      <c r="K11" s="40">
        <v>800</v>
      </c>
      <c r="L11" s="30" t="e">
        <f>COUNTIF(#REF!,#REF!)</f>
        <v>#REF!</v>
      </c>
      <c r="M11" s="20">
        <f t="shared" si="0"/>
        <v>800</v>
      </c>
      <c r="N11" s="57">
        <v>1101</v>
      </c>
      <c r="O11" s="21">
        <f t="shared" si="1"/>
        <v>1101</v>
      </c>
      <c r="AU11" s="41"/>
    </row>
    <row r="12" spans="1:47" ht="61.9" customHeight="1" thickTop="1" thickBot="1" x14ac:dyDescent="0.3">
      <c r="A12" s="24" t="s">
        <v>44</v>
      </c>
      <c r="B12" s="36">
        <v>10</v>
      </c>
      <c r="C12" s="37" t="s">
        <v>45</v>
      </c>
      <c r="D12" s="38">
        <v>1</v>
      </c>
      <c r="E12" s="37" t="s">
        <v>33</v>
      </c>
      <c r="F12" s="39" t="s">
        <v>46</v>
      </c>
      <c r="G12" s="39" t="s">
        <v>61</v>
      </c>
      <c r="H12" s="39" t="s">
        <v>47</v>
      </c>
      <c r="I12" s="71"/>
      <c r="J12" s="39" t="s">
        <v>49</v>
      </c>
      <c r="K12" s="40">
        <v>1600</v>
      </c>
      <c r="L12" s="30" t="e">
        <f>COUNTIF(#REF!,#REF!)</f>
        <v>#REF!</v>
      </c>
      <c r="M12" s="20">
        <f t="shared" si="0"/>
        <v>1600</v>
      </c>
      <c r="N12" s="57">
        <v>1236</v>
      </c>
      <c r="O12" s="21">
        <f t="shared" si="1"/>
        <v>1236</v>
      </c>
      <c r="AU12" s="41"/>
    </row>
    <row r="13" spans="1:47" ht="46.15" customHeight="1" thickTop="1" thickBot="1" x14ac:dyDescent="0.3">
      <c r="A13" s="24"/>
      <c r="B13" s="42">
        <v>11</v>
      </c>
      <c r="C13" s="43" t="s">
        <v>51</v>
      </c>
      <c r="D13" s="44">
        <v>1</v>
      </c>
      <c r="E13" s="43" t="s">
        <v>33</v>
      </c>
      <c r="F13" s="45" t="s">
        <v>50</v>
      </c>
      <c r="G13" s="45" t="s">
        <v>61</v>
      </c>
      <c r="H13" s="45" t="s">
        <v>52</v>
      </c>
      <c r="I13" s="71"/>
      <c r="J13" s="45" t="s">
        <v>43</v>
      </c>
      <c r="K13" s="46">
        <v>800</v>
      </c>
      <c r="L13" s="30" t="e">
        <f>COUNTIF(#REF!,#REF!)</f>
        <v>#REF!</v>
      </c>
      <c r="M13" s="20">
        <f t="shared" si="0"/>
        <v>800</v>
      </c>
      <c r="N13" s="58">
        <v>705</v>
      </c>
      <c r="O13" s="21">
        <f t="shared" si="1"/>
        <v>705</v>
      </c>
      <c r="AU13" s="41"/>
    </row>
    <row r="14" spans="1:47" ht="46.9" customHeight="1" thickBot="1" x14ac:dyDescent="0.3">
      <c r="A14" s="24"/>
      <c r="B14" s="64" t="s">
        <v>59</v>
      </c>
      <c r="C14" s="65"/>
      <c r="D14" s="65"/>
      <c r="E14" s="65"/>
      <c r="F14" s="65"/>
      <c r="G14" s="65"/>
      <c r="H14" s="65"/>
      <c r="I14" s="65"/>
      <c r="J14" s="65"/>
      <c r="K14" s="66"/>
      <c r="L14" s="47" t="e">
        <f>COUNTIF(#REF!,#REF!)</f>
        <v>#REF!</v>
      </c>
      <c r="M14" s="48">
        <f>SUM(M3:M13)</f>
        <v>25200</v>
      </c>
      <c r="N14" s="62">
        <f>SUM(O3:O13)</f>
        <v>19615</v>
      </c>
      <c r="O14" s="63"/>
      <c r="AU14" s="41"/>
    </row>
    <row r="15" spans="1:47" ht="15.75" x14ac:dyDescent="0.25">
      <c r="L15" s="52" t="e">
        <f>COUNTIF(#REF!,#REF!)</f>
        <v>#REF!</v>
      </c>
      <c r="AU15" s="53"/>
    </row>
    <row r="16" spans="1:47" ht="15.75" x14ac:dyDescent="0.25">
      <c r="L16" s="52" t="e">
        <f>COUNTIF(#REF!,#REF!)</f>
        <v>#REF!</v>
      </c>
      <c r="AU16" s="54"/>
    </row>
    <row r="17" spans="4:47" ht="15.75" x14ac:dyDescent="0.25">
      <c r="D17" s="55"/>
      <c r="L17" s="52" t="e">
        <f>COUNTIF(#REF!,#REF!)</f>
        <v>#REF!</v>
      </c>
      <c r="AU17" s="54"/>
    </row>
    <row r="18" spans="4:47" ht="15.75" x14ac:dyDescent="0.25">
      <c r="D18" s="55"/>
      <c r="L18" s="52" t="e">
        <f>COUNTIF(#REF!,#REF!)</f>
        <v>#REF!</v>
      </c>
      <c r="AU18" s="54"/>
    </row>
    <row r="19" spans="4:47" ht="15.75" x14ac:dyDescent="0.25">
      <c r="L19" s="52" t="e">
        <f>COUNTIF(#REF!,#REF!)</f>
        <v>#REF!</v>
      </c>
      <c r="AU19" s="54"/>
    </row>
    <row r="20" spans="4:47" ht="15.75" x14ac:dyDescent="0.25">
      <c r="L20" s="52" t="e">
        <f>COUNTIF(#REF!,#REF!)</f>
        <v>#REF!</v>
      </c>
      <c r="AU20" s="54"/>
    </row>
    <row r="21" spans="4:47" ht="15.75" x14ac:dyDescent="0.25">
      <c r="L21" s="52" t="e">
        <f>COUNTIF(#REF!,#REF!)</f>
        <v>#REF!</v>
      </c>
      <c r="AU21" s="54"/>
    </row>
    <row r="22" spans="4:47" ht="15.75" x14ac:dyDescent="0.25">
      <c r="L22" s="52" t="e">
        <f>COUNTIF(#REF!,#REF!)</f>
        <v>#REF!</v>
      </c>
      <c r="AU22" s="54"/>
    </row>
    <row r="23" spans="4:47" ht="15.75" x14ac:dyDescent="0.25">
      <c r="L23" s="52" t="e">
        <f>COUNTIF(#REF!,#REF!)</f>
        <v>#REF!</v>
      </c>
      <c r="AU23" s="53"/>
    </row>
    <row r="24" spans="4:47" ht="80.45" customHeight="1" x14ac:dyDescent="0.25">
      <c r="L24" s="52" t="e">
        <f>COUNTIF(#REF!,#REF!)</f>
        <v>#REF!</v>
      </c>
      <c r="AU24" s="53"/>
    </row>
    <row r="25" spans="4:47" ht="15.75" x14ac:dyDescent="0.25">
      <c r="L25" s="52" t="e">
        <f>COUNTIF(#REF!,#REF!)</f>
        <v>#REF!</v>
      </c>
      <c r="AU25" s="53"/>
    </row>
    <row r="26" spans="4:47" ht="15.75" x14ac:dyDescent="0.25">
      <c r="L26" s="52" t="e">
        <f>COUNTIF(#REF!,#REF!)</f>
        <v>#REF!</v>
      </c>
      <c r="AU26" s="53"/>
    </row>
    <row r="27" spans="4:47" ht="15.75" x14ac:dyDescent="0.25">
      <c r="L27" s="52" t="e">
        <f>COUNTIF(#REF!,#REF!)</f>
        <v>#REF!</v>
      </c>
      <c r="AU27" s="53"/>
    </row>
    <row r="28" spans="4:47" ht="15.75" x14ac:dyDescent="0.25">
      <c r="L28" s="52" t="e">
        <f>COUNTIF(#REF!,#REF!)</f>
        <v>#REF!</v>
      </c>
      <c r="AU28" s="53"/>
    </row>
    <row r="29" spans="4:47" ht="15.75" x14ac:dyDescent="0.25">
      <c r="AU29" s="54"/>
    </row>
    <row r="30" spans="4:47" ht="15.75" x14ac:dyDescent="0.25">
      <c r="AU30" s="54"/>
    </row>
    <row r="31" spans="4:47" ht="15.75" x14ac:dyDescent="0.25">
      <c r="AU31" s="54"/>
    </row>
    <row r="32" spans="4:47" ht="15.75" x14ac:dyDescent="0.25">
      <c r="AU32" s="54"/>
    </row>
    <row r="33" spans="47:47" ht="15.75" x14ac:dyDescent="0.25">
      <c r="AU33" s="54"/>
    </row>
    <row r="34" spans="47:47" ht="15.75" x14ac:dyDescent="0.25">
      <c r="AU34" s="54"/>
    </row>
    <row r="35" spans="47:47" ht="15.75" x14ac:dyDescent="0.25">
      <c r="AU35" s="54"/>
    </row>
    <row r="36" spans="47:47" ht="15.75" x14ac:dyDescent="0.25">
      <c r="AU36" s="54"/>
    </row>
    <row r="37" spans="47:47" ht="15.75" x14ac:dyDescent="0.25">
      <c r="AU37" s="54"/>
    </row>
    <row r="38" spans="47:47" ht="15.75" x14ac:dyDescent="0.25">
      <c r="AU38" s="53"/>
    </row>
    <row r="39" spans="47:47" ht="15.75" x14ac:dyDescent="0.25">
      <c r="AU39" s="53"/>
    </row>
    <row r="40" spans="47:47" ht="15.75" x14ac:dyDescent="0.25">
      <c r="AU40" s="53"/>
    </row>
    <row r="41" spans="47:47" ht="15.75" x14ac:dyDescent="0.25">
      <c r="AU41" s="53"/>
    </row>
    <row r="42" spans="47:47" ht="15.75" x14ac:dyDescent="0.25">
      <c r="AU42" s="53"/>
    </row>
    <row r="43" spans="47:47" ht="15.75" x14ac:dyDescent="0.25">
      <c r="AU43" s="53"/>
    </row>
    <row r="44" spans="47:47" ht="15.75" x14ac:dyDescent="0.25">
      <c r="AU44" s="53"/>
    </row>
    <row r="45" spans="47:47" ht="15.75" x14ac:dyDescent="0.25">
      <c r="AU45" s="53"/>
    </row>
    <row r="46" spans="47:47" ht="15.75" x14ac:dyDescent="0.25">
      <c r="AU46" s="53"/>
    </row>
    <row r="47" spans="47:47" ht="15.75" x14ac:dyDescent="0.25">
      <c r="AU47" s="53"/>
    </row>
    <row r="48" spans="47:47" ht="15.75" x14ac:dyDescent="0.25">
      <c r="AU48" s="53"/>
    </row>
    <row r="49" spans="47:47" ht="15.75" x14ac:dyDescent="0.25">
      <c r="AU49" s="53"/>
    </row>
    <row r="50" spans="47:47" ht="15.75" x14ac:dyDescent="0.25">
      <c r="AU50" s="53"/>
    </row>
    <row r="51" spans="47:47" ht="15.75" x14ac:dyDescent="0.25">
      <c r="AU51" s="53"/>
    </row>
    <row r="52" spans="47:47" ht="15.75" x14ac:dyDescent="0.25">
      <c r="AU52" s="53"/>
    </row>
    <row r="53" spans="47:47" ht="15.75" x14ac:dyDescent="0.25">
      <c r="AU53" s="53"/>
    </row>
    <row r="54" spans="47:47" ht="15.75" x14ac:dyDescent="0.25">
      <c r="AU54" s="53"/>
    </row>
    <row r="55" spans="47:47" ht="15.75" x14ac:dyDescent="0.25">
      <c r="AU55" s="53"/>
    </row>
    <row r="56" spans="47:47" ht="15.75" x14ac:dyDescent="0.25">
      <c r="AU56" s="53"/>
    </row>
    <row r="57" spans="47:47" ht="15.75" x14ac:dyDescent="0.25">
      <c r="AU57" s="53"/>
    </row>
    <row r="58" spans="47:47" ht="15.75" x14ac:dyDescent="0.25">
      <c r="AU58" s="53"/>
    </row>
    <row r="59" spans="47:47" ht="15.75" x14ac:dyDescent="0.25">
      <c r="AU59" s="53"/>
    </row>
    <row r="60" spans="47:47" ht="15.75" x14ac:dyDescent="0.25">
      <c r="AU60" s="53"/>
    </row>
    <row r="61" spans="47:47" ht="15.75" x14ac:dyDescent="0.25">
      <c r="AU61" s="53"/>
    </row>
    <row r="62" spans="47:47" ht="15.75" x14ac:dyDescent="0.25">
      <c r="AU62" s="53"/>
    </row>
    <row r="63" spans="47:47" ht="15.75" x14ac:dyDescent="0.25">
      <c r="AU63" s="53"/>
    </row>
    <row r="64" spans="47:47" ht="15.75" x14ac:dyDescent="0.25">
      <c r="AU64" s="53"/>
    </row>
    <row r="65" spans="47:47" ht="15.75" x14ac:dyDescent="0.25">
      <c r="AU65" s="53"/>
    </row>
    <row r="66" spans="47:47" ht="15.75" x14ac:dyDescent="0.25">
      <c r="AU66" s="53"/>
    </row>
    <row r="67" spans="47:47" ht="15.75" x14ac:dyDescent="0.25">
      <c r="AU67" s="53"/>
    </row>
    <row r="68" spans="47:47" ht="15.75" x14ac:dyDescent="0.25">
      <c r="AU68" s="53"/>
    </row>
    <row r="69" spans="47:47" ht="15.75" x14ac:dyDescent="0.25">
      <c r="AU69" s="53"/>
    </row>
    <row r="70" spans="47:47" ht="15.75" x14ac:dyDescent="0.25">
      <c r="AU70" s="53"/>
    </row>
    <row r="71" spans="47:47" ht="15.75" x14ac:dyDescent="0.25">
      <c r="AU71" s="53"/>
    </row>
    <row r="72" spans="47:47" ht="15.75" x14ac:dyDescent="0.25">
      <c r="AU72" s="53"/>
    </row>
    <row r="73" spans="47:47" ht="15.75" x14ac:dyDescent="0.25">
      <c r="AU73" s="53"/>
    </row>
    <row r="74" spans="47:47" ht="15.75" x14ac:dyDescent="0.25">
      <c r="AU74" s="53"/>
    </row>
    <row r="75" spans="47:47" ht="15.75" x14ac:dyDescent="0.25">
      <c r="AU75" s="53"/>
    </row>
    <row r="76" spans="47:47" ht="15.75" x14ac:dyDescent="0.25">
      <c r="AU76" s="53"/>
    </row>
    <row r="77" spans="47:47" ht="15.75" x14ac:dyDescent="0.25">
      <c r="AU77" s="53"/>
    </row>
    <row r="78" spans="47:47" ht="15.75" x14ac:dyDescent="0.25">
      <c r="AU78" s="53"/>
    </row>
    <row r="79" spans="47:47" ht="15.75" x14ac:dyDescent="0.25">
      <c r="AU79" s="53"/>
    </row>
    <row r="80" spans="47:47" ht="15.75" x14ac:dyDescent="0.25">
      <c r="AU80" s="53"/>
    </row>
    <row r="81" spans="47:47" ht="15.75" x14ac:dyDescent="0.25">
      <c r="AU81" s="53"/>
    </row>
    <row r="82" spans="47:47" ht="15.75" x14ac:dyDescent="0.25">
      <c r="AU82" s="53"/>
    </row>
    <row r="83" spans="47:47" ht="15.75" x14ac:dyDescent="0.25">
      <c r="AU83" s="53"/>
    </row>
    <row r="84" spans="47:47" ht="15.75" x14ac:dyDescent="0.25">
      <c r="AU84" s="53"/>
    </row>
    <row r="85" spans="47:47" ht="15.75" x14ac:dyDescent="0.25">
      <c r="AU85" s="53"/>
    </row>
    <row r="86" spans="47:47" ht="15.75" x14ac:dyDescent="0.25">
      <c r="AU86" s="53"/>
    </row>
    <row r="87" spans="47:47" ht="15.75" x14ac:dyDescent="0.25">
      <c r="AU87" s="53"/>
    </row>
    <row r="88" spans="47:47" ht="15.75" x14ac:dyDescent="0.25">
      <c r="AU88" s="53"/>
    </row>
    <row r="89" spans="47:47" ht="15.75" x14ac:dyDescent="0.25">
      <c r="AU89" s="53"/>
    </row>
    <row r="90" spans="47:47" ht="15.75" x14ac:dyDescent="0.25">
      <c r="AU90" s="53"/>
    </row>
    <row r="91" spans="47:47" ht="15.75" x14ac:dyDescent="0.25">
      <c r="AU91" s="53"/>
    </row>
    <row r="92" spans="47:47" ht="15.75" x14ac:dyDescent="0.25">
      <c r="AU92" s="53"/>
    </row>
    <row r="93" spans="47:47" ht="15.75" x14ac:dyDescent="0.25">
      <c r="AU93" s="53"/>
    </row>
    <row r="94" spans="47:47" ht="15.75" x14ac:dyDescent="0.25">
      <c r="AU94" s="53"/>
    </row>
    <row r="95" spans="47:47" ht="15.75" x14ac:dyDescent="0.25">
      <c r="AU95" s="53"/>
    </row>
    <row r="96" spans="47:47" ht="15.75" x14ac:dyDescent="0.25">
      <c r="AU96" s="53"/>
    </row>
    <row r="97" spans="47:47" ht="15.75" x14ac:dyDescent="0.25">
      <c r="AU97" s="53"/>
    </row>
    <row r="98" spans="47:47" ht="15.75" x14ac:dyDescent="0.25">
      <c r="AU98" s="53"/>
    </row>
    <row r="99" spans="47:47" ht="15.75" x14ac:dyDescent="0.25">
      <c r="AU99" s="53"/>
    </row>
    <row r="100" spans="47:47" ht="15.75" x14ac:dyDescent="0.25">
      <c r="AU100" s="53"/>
    </row>
    <row r="101" spans="47:47" ht="15.75" x14ac:dyDescent="0.25">
      <c r="AU101" s="53"/>
    </row>
    <row r="102" spans="47:47" ht="15.75" x14ac:dyDescent="0.25">
      <c r="AU102" s="53"/>
    </row>
    <row r="103" spans="47:47" ht="15.75" x14ac:dyDescent="0.25">
      <c r="AU103" s="53"/>
    </row>
    <row r="104" spans="47:47" ht="15.75" x14ac:dyDescent="0.25">
      <c r="AU104" s="53"/>
    </row>
    <row r="105" spans="47:47" ht="15.75" x14ac:dyDescent="0.25">
      <c r="AU105" s="53"/>
    </row>
    <row r="106" spans="47:47" ht="15.75" x14ac:dyDescent="0.25">
      <c r="AU106" s="53"/>
    </row>
    <row r="107" spans="47:47" ht="15.75" x14ac:dyDescent="0.25">
      <c r="AU107" s="53"/>
    </row>
    <row r="108" spans="47:47" ht="15.75" x14ac:dyDescent="0.25">
      <c r="AU108" s="53"/>
    </row>
    <row r="109" spans="47:47" ht="15.75" x14ac:dyDescent="0.25">
      <c r="AU109" s="53"/>
    </row>
    <row r="110" spans="47:47" ht="15.75" x14ac:dyDescent="0.25">
      <c r="AU110" s="53"/>
    </row>
    <row r="111" spans="47:47" ht="15.75" x14ac:dyDescent="0.25">
      <c r="AU111" s="53"/>
    </row>
    <row r="112" spans="47:47" ht="15.75" x14ac:dyDescent="0.25">
      <c r="AU112" s="53"/>
    </row>
    <row r="113" spans="47:47" ht="15.75" x14ac:dyDescent="0.25">
      <c r="AU113" s="53"/>
    </row>
    <row r="114" spans="47:47" ht="15.75" x14ac:dyDescent="0.25">
      <c r="AU114" s="53"/>
    </row>
    <row r="115" spans="47:47" ht="15.75" x14ac:dyDescent="0.25">
      <c r="AU115" s="53"/>
    </row>
    <row r="116" spans="47:47" ht="15.75" x14ac:dyDescent="0.25">
      <c r="AU116" s="53"/>
    </row>
    <row r="117" spans="47:47" ht="15.75" x14ac:dyDescent="0.25">
      <c r="AU117" s="53"/>
    </row>
    <row r="118" spans="47:47" ht="15.75" x14ac:dyDescent="0.25">
      <c r="AU118" s="53"/>
    </row>
    <row r="119" spans="47:47" ht="15.75" x14ac:dyDescent="0.25">
      <c r="AU119" s="53"/>
    </row>
    <row r="120" spans="47:47" ht="15.75" x14ac:dyDescent="0.25">
      <c r="AU120" s="53"/>
    </row>
    <row r="121" spans="47:47" ht="15.75" x14ac:dyDescent="0.25">
      <c r="AU121" s="53"/>
    </row>
    <row r="122" spans="47:47" ht="15.75" x14ac:dyDescent="0.25">
      <c r="AU122" s="53"/>
    </row>
    <row r="123" spans="47:47" ht="15.75" x14ac:dyDescent="0.25">
      <c r="AU123" s="53"/>
    </row>
    <row r="124" spans="47:47" ht="15.75" x14ac:dyDescent="0.25">
      <c r="AU124" s="53"/>
    </row>
    <row r="125" spans="47:47" ht="15.75" x14ac:dyDescent="0.25">
      <c r="AU125" s="53"/>
    </row>
    <row r="126" spans="47:47" ht="15.75" x14ac:dyDescent="0.25">
      <c r="AU126" s="53"/>
    </row>
    <row r="127" spans="47:47" ht="15.75" x14ac:dyDescent="0.25">
      <c r="AU127" s="53"/>
    </row>
    <row r="128" spans="47:47" ht="15.75" x14ac:dyDescent="0.25">
      <c r="AU128" s="53"/>
    </row>
    <row r="129" spans="47:47" ht="15.75" x14ac:dyDescent="0.25">
      <c r="AU129" s="53"/>
    </row>
    <row r="130" spans="47:47" ht="15.75" x14ac:dyDescent="0.25">
      <c r="AU130" s="53"/>
    </row>
    <row r="131" spans="47:47" ht="15.75" x14ac:dyDescent="0.25">
      <c r="AU131" s="53"/>
    </row>
    <row r="132" spans="47:47" ht="15.75" x14ac:dyDescent="0.25">
      <c r="AU132" s="53"/>
    </row>
    <row r="133" spans="47:47" ht="15.75" x14ac:dyDescent="0.25">
      <c r="AU133" s="53"/>
    </row>
    <row r="134" spans="47:47" ht="15.75" x14ac:dyDescent="0.25">
      <c r="AU134" s="53"/>
    </row>
    <row r="135" spans="47:47" ht="15.75" x14ac:dyDescent="0.25">
      <c r="AU135" s="53"/>
    </row>
    <row r="136" spans="47:47" ht="15.75" x14ac:dyDescent="0.25">
      <c r="AU136" s="53"/>
    </row>
    <row r="137" spans="47:47" ht="15.75" x14ac:dyDescent="0.25">
      <c r="AU137" s="53"/>
    </row>
    <row r="138" spans="47:47" ht="15.75" x14ac:dyDescent="0.25">
      <c r="AU138" s="53"/>
    </row>
    <row r="139" spans="47:47" ht="15.75" x14ac:dyDescent="0.25">
      <c r="AU139" s="53"/>
    </row>
    <row r="140" spans="47:47" ht="15.75" x14ac:dyDescent="0.25">
      <c r="AU140" s="53"/>
    </row>
    <row r="141" spans="47:47" ht="15.75" x14ac:dyDescent="0.25">
      <c r="AU141" s="53"/>
    </row>
    <row r="142" spans="47:47" ht="15.75" x14ac:dyDescent="0.25">
      <c r="AU142" s="53"/>
    </row>
    <row r="143" spans="47:47" ht="15.75" x14ac:dyDescent="0.25">
      <c r="AU143" s="53"/>
    </row>
    <row r="144" spans="47:47" ht="15.75" x14ac:dyDescent="0.25">
      <c r="AU144" s="53"/>
    </row>
  </sheetData>
  <sheetProtection password="F79C" sheet="1" objects="1" scenarios="1" selectLockedCells="1"/>
  <mergeCells count="13">
    <mergeCell ref="B1:I1"/>
    <mergeCell ref="N14:O14"/>
    <mergeCell ref="B14:K14"/>
    <mergeCell ref="G6:G7"/>
    <mergeCell ref="G9:G10"/>
    <mergeCell ref="H4:H5"/>
    <mergeCell ref="H6:H7"/>
    <mergeCell ref="H9:H10"/>
    <mergeCell ref="J4:J5"/>
    <mergeCell ref="J6:J7"/>
    <mergeCell ref="J9:J10"/>
    <mergeCell ref="G4:G5"/>
    <mergeCell ref="I3:I13"/>
  </mergeCells>
  <conditionalFormatting sqref="L3:L28">
    <cfRule type="cellIs" dxfId="0" priority="1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Width="3" fitToHeight="10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5v0yqi1/YV+Ee+2nBxM2F+66TJc=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shEiZX1m8Kqvrgn8/NBou0MWpoM=</DigestValue>
    </Reference>
  </SignedInfo>
  <SignatureValue>Z3SudDg9JHaFmfeMGi0VrdbYLBaeIG0PDmkyetjyNB6Lb6Hgqs9kTdP2ZasvLhnMiRQFRmUAsBh4
Y72b6ZN//eyGogFW/I0SYhEM810uDuRIKyzxvqkDjayhJaOdV/lbXeT7rXTO2D7buCH0jncFkmbJ
VTQOhnvGlNms+GnI/8eXYqVYil06AOhU4ancipw9a0lYCDTcIs8b3P1F26V2Pf/X5mFYus4L970j
FeDk/+f4Oj8AXX3/W5ujSxFXkFgCc41ajWh5v6fXxaEoopYd9XCfNBAw+3LnxFmlAj14uich7OFC
04vJwRCpN1U4LNF2OTZDR7sLg378ftIIgNE31w==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TvpUv9kjyzUuMlGpTcRqCmJiPuQ=</DigestValue>
      </Reference>
      <Reference URI="/xl/drawings/drawing1.xml?ContentType=application/vnd.openxmlformats-officedocument.drawing+xml">
        <DigestMethod Algorithm="http://www.w3.org/2000/09/xmldsig#sha1"/>
        <DigestValue>ipXcD/FIluz3sAI0epL/H7eNFRw=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3Ij3Gq4ByxHm+xzwh7rxO/VPh7A=</DigestValue>
      </Reference>
      <Reference URI="/xl/styles.xml?ContentType=application/vnd.openxmlformats-officedocument.spreadsheetml.styles+xml">
        <DigestMethod Algorithm="http://www.w3.org/2000/09/xmldsig#sha1"/>
        <DigestValue>mCLR64pZ2k+WT3geE+fuB/8v/IM=</DigestValue>
      </Reference>
      <Reference URI="/xl/worksheets/sheet1.xml?ContentType=application/vnd.openxmlformats-officedocument.spreadsheetml.worksheet+xml">
        <DigestMethod Algorithm="http://www.w3.org/2000/09/xmldsig#sha1"/>
        <DigestValue>cZEwi9sjpvqnqAOP5EEJ/udgtIs=</DigestValue>
      </Reference>
      <Reference URI="/xl/sharedStrings.xml?ContentType=application/vnd.openxmlformats-officedocument.spreadsheetml.sharedStrings+xml">
        <DigestMethod Algorithm="http://www.w3.org/2000/09/xmldsig#sha1"/>
        <DigestValue>aVpVibP1IKvbxzV59GNh6Io3uJs=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He9JoIdcALbRTcdwZ4LBHS1ryxE=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2014-11-18T13:53:03Z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2014-11-18T13:53:03Z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DATA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Jiří Blažek</cp:lastModifiedBy>
  <cp:lastPrinted>2014-04-25T09:18:13Z</cp:lastPrinted>
  <dcterms:created xsi:type="dcterms:W3CDTF">2014-03-05T12:43:32Z</dcterms:created>
  <dcterms:modified xsi:type="dcterms:W3CDTF">2014-11-18T13:53:03Z</dcterms:modified>
</cp:coreProperties>
</file>