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7490" windowHeight="11010" activeTab="0"/>
  </bookViews>
  <sheets>
    <sheet name="DATA" sheetId="1" r:id="rId1"/>
  </sheets>
  <definedNames>
    <definedName name="_xlnm.Print_Titles" localSheetId="0">'DATA'!$B:$B,'DATA'!$5:$5</definedName>
    <definedName name="_xlnm.Print_Area" localSheetId="0">'DATA'!$A$1:$N$119</definedName>
  </definedNames>
  <calcPr fullCalcOnLoad="1"/>
</workbook>
</file>

<file path=xl/sharedStrings.xml><?xml version="1.0" encoding="utf-8"?>
<sst xmlns="http://schemas.openxmlformats.org/spreadsheetml/2006/main" count="364" uniqueCount="237">
  <si>
    <t>Název</t>
  </si>
  <si>
    <t>Množství</t>
  </si>
  <si>
    <t>Jednotka [MJ]</t>
  </si>
  <si>
    <t>Popis</t>
  </si>
  <si>
    <t>Položka</t>
  </si>
  <si>
    <t>MÍSTO DODÁNÍ</t>
  </si>
  <si>
    <t>Euroobaly A4 čiré hladké/100 ks.</t>
  </si>
  <si>
    <t>bal.</t>
  </si>
  <si>
    <t>Koš odpadkový drátěný-černá barva</t>
  </si>
  <si>
    <t>ks</t>
  </si>
  <si>
    <t>bal</t>
  </si>
  <si>
    <t>Technická ul./nová budova NTIS/,Plzeň</t>
  </si>
  <si>
    <t>Mapa odkládací 3 klopy A4</t>
  </si>
  <si>
    <t>trojbox drátěný černý</t>
  </si>
  <si>
    <t>sada</t>
  </si>
  <si>
    <t xml:space="preserve">archy formátu A4 • pro tisk v kopírkách, laserových a inkoustových tiskárnách • minimální prašnost </t>
  </si>
  <si>
    <t>samolepící etikety laser 105x41,  1 bal.100 list</t>
  </si>
  <si>
    <t>bílé etikety na archu A4 • 100 archů v balení • pro tisk v kopírkách, laserových a inkoustových tiskárnách • rozměry (mm): 192 x 61 • počet minimál.prašnost</t>
  </si>
  <si>
    <t>sada barevných Post-it záložek • snímatelné • popisovatelné • rozměry 11,9 × 43,2 mm • balení obsahuje 4 × 35 ks záložek • v sadě červená, modrá, zelená, žlutá</t>
  </si>
  <si>
    <t>záložky samolepící  mix. 4barev</t>
  </si>
  <si>
    <t xml:space="preserve">klínový hrot • šíře stopy 1 - 4 mm • ventilační uzávěry • vhodný i na faxový papír • nový design s ergo držením •  </t>
  </si>
  <si>
    <t>zvýrazňovač -sada 4 ks.</t>
  </si>
  <si>
    <t>Korekční roller 4,2 mmx14m</t>
  </si>
  <si>
    <t xml:space="preserve">Opravný strojek s vyměnitelnou páskou, nanesený opravný film je okamžitě možno přepsat. Návin 14m </t>
  </si>
  <si>
    <t>samolepící  bloček 76x76 mm žlutý</t>
  </si>
  <si>
    <t>čistící sprej na bílé tabule</t>
  </si>
  <si>
    <t>popisovač na bílé tabule-černá</t>
  </si>
  <si>
    <t xml:space="preserve">stíratelný, světlostálý • kulatý, vláknový hrot •  šíře stopy 2,5 mm • ventilační uzávěry • použití na bílé tabule, sklo, PVC, porcelán </t>
  </si>
  <si>
    <t>Obaly PVC A4 L 150mic čiré</t>
  </si>
  <si>
    <t>hladké PVC • vkládání na šířku i na výšku - nezávěsné</t>
  </si>
  <si>
    <t>popisovač  - červený</t>
  </si>
  <si>
    <t>popisovač  - černý</t>
  </si>
  <si>
    <t>Lepicí páska 38mm x 66m transpar. čirá</t>
  </si>
  <si>
    <t>kvalitní balicí páska</t>
  </si>
  <si>
    <t>papír xerox "A" formát A4, 1 bal/500 list</t>
  </si>
  <si>
    <t>gramáž 80±1,5; tlouštka 107±2; vlhost 3,9-5,3%;opacita min.92; bělost 168±CIE; hladkost max.200 ml/min, tuhost dlouhá 125/20mN; tuhost příčná 60/10mN; prodyšnost max.1250ml/min.</t>
  </si>
  <si>
    <t xml:space="preserve">Laminovací folie antistatická 90x126 </t>
  </si>
  <si>
    <t>průzračně čirá 100mic</t>
  </si>
  <si>
    <t>papír nejvyšší kvality, barevný i černobílý digitální tisk, optimální bělost a odstín, extrémní hladkost, povrchová stálost a nejkvalitnější plnění zajištují ostrý tisk, vysoký kontrast, věrnou reprodukci barev a bezproblémový a efektivní tisk, vhodný též pro inkoustový tisk.</t>
  </si>
  <si>
    <t>guma - pryž</t>
  </si>
  <si>
    <t xml:space="preserve">na grafitové tužky </t>
  </si>
  <si>
    <t>Kancelářské nůžky, 18 cm</t>
  </si>
  <si>
    <t>Kvalitní kancelářské nůžky. Ergonomické rukojeti pro pohodlné držení nůžek.</t>
  </si>
  <si>
    <t>Sešívačka na 25 listů</t>
  </si>
  <si>
    <t>Sešívačka na 25 listů. Drátky 24/6.</t>
  </si>
  <si>
    <t>Plastový odvíječ lepicí pásky</t>
  </si>
  <si>
    <t>FPE - KNJ, dr. Stočes, tel: 37763 6147</t>
  </si>
  <si>
    <t>Chodské nám. 1 , Plzeň</t>
  </si>
  <si>
    <t xml:space="preserve">Desky pro termovazbu – 30 listů/bílé </t>
  </si>
  <si>
    <t xml:space="preserve">Desky pro termovazbu – 60 listů/bílé </t>
  </si>
  <si>
    <t xml:space="preserve">Desky pro termovazbu – 40 listů/bílé </t>
  </si>
  <si>
    <t xml:space="preserve">Desky pro termovazbu – 90 listů/bílé </t>
  </si>
  <si>
    <t>Stolní kalkulačka  s tiskem</t>
  </si>
  <si>
    <t>Univerzitní 8, Plzeň</t>
  </si>
  <si>
    <t>pravítko trojúhelník</t>
  </si>
  <si>
    <t>pravítko rovné 30cm</t>
  </si>
  <si>
    <t xml:space="preserve">Trojúhelník s ryskou 45/177 </t>
  </si>
  <si>
    <t xml:space="preserve">Pravítko 30 cm - transparentní plast </t>
  </si>
  <si>
    <t>Teslova 11,Plzeň</t>
  </si>
  <si>
    <t>trhačka A5 (hřbet na kratší straně)</t>
  </si>
  <si>
    <t>Blok A5 šitý , čtverečkovaný</t>
  </si>
  <si>
    <t>laminovací folie antistatické A4 100 mic</t>
  </si>
  <si>
    <t>laminovací folie antistatické A4 100 mic/bal 100ks</t>
  </si>
  <si>
    <t>balení</t>
  </si>
  <si>
    <t>Euroobaly A4 čiré hladké</t>
  </si>
  <si>
    <t>Gelové pero</t>
  </si>
  <si>
    <t>Houba magnetická na bílé tabule</t>
  </si>
  <si>
    <t>Lepicí páska čirá šíře 25mm</t>
  </si>
  <si>
    <t>Mapa odkládací 3klopy A4 zelená</t>
  </si>
  <si>
    <t>Mapa odkládací 3klopy A4 žlutá</t>
  </si>
  <si>
    <t>Obálka plastová s drukem A4 modrá</t>
  </si>
  <si>
    <t>Obaly PP 170 mic L</t>
  </si>
  <si>
    <t>sad</t>
  </si>
  <si>
    <t>Popisovač CD/DVD 2mm</t>
  </si>
  <si>
    <t>Popisovač lakový</t>
  </si>
  <si>
    <t>Popisovač lakový bílý</t>
  </si>
  <si>
    <t>Pryž</t>
  </si>
  <si>
    <t>Pryž na grafit tužky</t>
  </si>
  <si>
    <t>Rychlouzavírací sáčky 12/17</t>
  </si>
  <si>
    <t>Rychlouzavírací sáčky 12/17 100/ks v balení</t>
  </si>
  <si>
    <t>Rychlouzavírací sáčky 15/22</t>
  </si>
  <si>
    <t>Rychlouzavírací sáčky 18/25</t>
  </si>
  <si>
    <t>Rychlouzavírací sáčky 20/30</t>
  </si>
  <si>
    <t>Rychlouzavírací sáčky 25/35</t>
  </si>
  <si>
    <t>Rychlouzavírací sáčky 4/6</t>
  </si>
  <si>
    <t>Rychlouzavírací sáčky 8/12</t>
  </si>
  <si>
    <t>Sešit A4 linka</t>
  </si>
  <si>
    <t>Sešit A5 čtvereček</t>
  </si>
  <si>
    <t>Vteřinové lepidlo</t>
  </si>
  <si>
    <t xml:space="preserve">Univerzitní 26,Plzeň </t>
  </si>
  <si>
    <t>Euroobaly /bal. 100ks</t>
  </si>
  <si>
    <t>Gelové pero modré,modrá náplň</t>
  </si>
  <si>
    <t>Houba magnetická na bílé tabule s filcem</t>
  </si>
  <si>
    <t>Kopírovací folie A4 , 210x 297 mm pro čenobílý tisk</t>
  </si>
  <si>
    <t>Transparentní fólie pro černobílé kopírování a černobílý laserový tisk. 100 listů v balení.</t>
  </si>
  <si>
    <t>Lepicí páska 25mm x 66m transpar.</t>
  </si>
  <si>
    <t>Lepicí páska čirá šíře 50mm</t>
  </si>
  <si>
    <t>Lepicí páska min 48mm x 66m transpar.čirá</t>
  </si>
  <si>
    <t>Mapa odkládací 3klopy A4 zelená,formát A4,eko karton 240 g, tři klopy</t>
  </si>
  <si>
    <t xml:space="preserve">Mapa odkládací 3klopy A4 žlutá,formát A4,eko karton 240 g, </t>
  </si>
  <si>
    <t xml:space="preserve">Mapa odkládací jednoklopá A4 mix 3 barev,formát A4,eko karton 240 g, </t>
  </si>
  <si>
    <t>Mapa odkládací jednoklopá A4 mix 3 barev</t>
  </si>
  <si>
    <t>Obálka plastová s drukem A4 červená</t>
  </si>
  <si>
    <t>Obálka plastová s drukem A4 zelená</t>
  </si>
  <si>
    <t>extra silná fólie 180 mic. , zavírání na klopu s drukem , průhledný odolný polypropylen</t>
  </si>
  <si>
    <t xml:space="preserve">80 g • 500 listů v balení • vynikající papír pro tisk a kopírování • laser, copy, inkjet, fax • vícenákladové tisky • 5 balíků v krabici • formát: A3 </t>
  </si>
  <si>
    <t xml:space="preserve">voděodolný, otěruvzdorný inkoust , plastický hrot,šíře stopy 0,6 mm, na fólie, filmy, sklo, plasty , ventilační uzávěr </t>
  </si>
  <si>
    <t>Fix  voděstálý červený</t>
  </si>
  <si>
    <t>Fix  voděstálý modrý</t>
  </si>
  <si>
    <t>Fix  voděstálý zelený</t>
  </si>
  <si>
    <t xml:space="preserve">voděodolný, otěruvzdorný inkoust , vláknový hrot, ergonomický úchop, šíře stopy 1 mm,  ventilační uzávěry,na fólie, filmy, sklo, plasty, </t>
  </si>
  <si>
    <t>Fix sada 4barev</t>
  </si>
  <si>
    <t>Popisovač -sada 4ks</t>
  </si>
  <si>
    <t xml:space="preserve">stíratelný, světlostálý,kulatý, vláknový hrot,šíře stopy 2,5 mm ,ventilační uzávěry,použití na bílé tabule, sklo, PVC, porcelán ,skladujte ve vodorovné poloze </t>
  </si>
  <si>
    <t>inkoust odolný proti vyschnutí,klínový hrot ,nepropíjí se papírem, na flipchartové tabule,ventilační uzávěry</t>
  </si>
  <si>
    <t>Popisovač CD/DVD šíře stopy 2mm</t>
  </si>
  <si>
    <t>Rychlouzavírací sáčky 4/6 v balení 100ks</t>
  </si>
  <si>
    <t>Rychlouzavírací sáčky 8/12 v balení 100ks</t>
  </si>
  <si>
    <t>rozměry: 305x230x75 mm</t>
  </si>
  <si>
    <t>Stojan na časopisy papírový - box magazín</t>
  </si>
  <si>
    <t>Popisovač na tabuli -sada 4ks</t>
  </si>
  <si>
    <t xml:space="preserve">Balící papír šedák v arších </t>
  </si>
  <si>
    <t>kg</t>
  </si>
  <si>
    <t>Čistící sprej na obrazovky 125ml</t>
  </si>
  <si>
    <t>čiré, hladké, bal/100ks</t>
  </si>
  <si>
    <t>Lepící páska 19 x 66m čirá</t>
  </si>
  <si>
    <t>Lepící páska s odvíječem</t>
  </si>
  <si>
    <t>Lepící tyčinka 40g</t>
  </si>
  <si>
    <t>Barevné magnety, průměr 24mm</t>
  </si>
  <si>
    <t xml:space="preserve">Nůžky střední </t>
  </si>
  <si>
    <t>21cm, plastová rukojeť</t>
  </si>
  <si>
    <t>mohou být různě barevné</t>
  </si>
  <si>
    <t>Pravítko transparentní 30cm</t>
  </si>
  <si>
    <t>Pryž v tužce</t>
  </si>
  <si>
    <t>Samolepící blok 76x76mm žlutý</t>
  </si>
  <si>
    <t>Samolepící blok neon 76x76mm 400 list</t>
  </si>
  <si>
    <t>20listů,spojovače 24/6 a 26/6</t>
  </si>
  <si>
    <t>Tabule korková 40x60</t>
  </si>
  <si>
    <t>Klatovksá 51, Plzeň</t>
  </si>
  <si>
    <t xml:space="preserve"> 70 -80 x 100-120cm, gramáž 90g</t>
  </si>
  <si>
    <t>efektivně odstraňuje prach, mastnotu a jiné nečistoty z monitorů, obrazovek a jiných skleněných ploch , antistatický film nanesený na očištěnou plochu omezuje další usazování prachu,obsah  125 ml</t>
  </si>
  <si>
    <t>Euroobaly A4 min 48mic čiré hladké/100ks</t>
  </si>
  <si>
    <t>karton kreslící A3/180g/200list</t>
  </si>
  <si>
    <t>lepící páska 19x66m čirá</t>
  </si>
  <si>
    <t>čirá páska • šíře 19 mm, návin 33 m odvíječ s nožem usnadní práci</t>
  </si>
  <si>
    <t>Barevné magnety, průměr 24mm,doplněk ke všem magnetickým tabulím , barevné průměr: 24mm • počet ks v bal.: 10ks</t>
  </si>
  <si>
    <t>papír xerox "B" formát A4, 1 bal/500 list</t>
  </si>
  <si>
    <t>gramáž 80±2; tlouštka 160±3; vlhost 3,9-5,3%;opacita min.90; bělost 151±CIE;  hrubost dle Bendsena 200±50 cm3/min; permeabilita &lt;1250cm3/min</t>
  </si>
  <si>
    <t>papír xerox "C" formát A3, 1 bal/ 500 list</t>
  </si>
  <si>
    <t>gramáž 80±2; tlouštka 106±3; vlhost 3,9-5,3%;opacita min.90; bělost 146±CIE;  hrubost dle Bendsena 220±50 cm3/min; permeabilita &lt;1250cm3/min</t>
  </si>
  <si>
    <t>Podložka s klipem barevná lamino zelená</t>
  </si>
  <si>
    <t>formát 4,materiál potahu lamino,kovový klip pro uchycení dokumentů</t>
  </si>
  <si>
    <t>Popisovač voděstálý  červená</t>
  </si>
  <si>
    <t>Popisovač voděstálý / sada 4ks</t>
  </si>
  <si>
    <t>Popisovač voděstálý červený</t>
  </si>
  <si>
    <t>Popisovač voděstálý sada 4ks</t>
  </si>
  <si>
    <t>Popisovač 8566 černý</t>
  </si>
  <si>
    <t xml:space="preserve">voděodolný, permanentní inkoust,kulatý vláknový hrot , šíře stopy 2,5 mm ,nkoust na bázi alkoholu , ventilační uzávěry, na gumu, kůži, kovy, plasty </t>
  </si>
  <si>
    <t>Měkká kulatá pryž v tužce s posuvným mechanismem</t>
  </si>
  <si>
    <t>Samolepící bločky 20x40/4barvy neon</t>
  </si>
  <si>
    <t>Samolepící bločky 20 x 40mm (20x50mm)/4barvy neon</t>
  </si>
  <si>
    <t>Samolepící blok 76x76mm žlutý/100lis v balení</t>
  </si>
  <si>
    <t>Samolepicí blok  76x76mm 400list  žlutý</t>
  </si>
  <si>
    <t>Sešívačka</t>
  </si>
  <si>
    <t xml:space="preserve">kvalitní hrubozrnný korek , dřevěný rám z borového dřeva s opracovanými hranami , oboustranný korek což umožňuje používat tabuli z obou stran, vrstvení korku 7 mm  </t>
  </si>
  <si>
    <t>Zvýrazňovač  sada 6ks</t>
  </si>
  <si>
    <t xml:space="preserve">Trojúhelník 45/177 </t>
  </si>
  <si>
    <t>VS-15-044</t>
  </si>
  <si>
    <t xml:space="preserve">
Klatovská 51 ,Plzeň
</t>
  </si>
  <si>
    <t>CBG - pí Pluháčková tel: 37763 6246</t>
  </si>
  <si>
    <t>Plastové ziplock sáčky na vzorky odebrané v terénu o rozměrech 150x220 mm/bal 100ks</t>
  </si>
  <si>
    <t>Ziplock sáčky 150x220mm</t>
  </si>
  <si>
    <t>Ziplock sáčky 50x70 mm</t>
  </si>
  <si>
    <t>Plastové ziplock sáčky na vzorky odebrané v terénu o rozměrech 50x70 mm/bal 100ks</t>
  </si>
  <si>
    <t>Ziplock sáčky 80x120</t>
  </si>
  <si>
    <t>Ziplock sáčky 100x150</t>
  </si>
  <si>
    <t>Plastové ziplock sáčky na vzorky odebrané v terénu o rozměrech 80x120 mm/bal 100ks</t>
  </si>
  <si>
    <t>Plastové ziplock sáčky na vzorky odebrané v terénu o rozměrech 100x150 mm/bal 100ks</t>
  </si>
  <si>
    <t>Univerzitní 22,Plzeň</t>
  </si>
  <si>
    <t>samostatná faktura</t>
  </si>
  <si>
    <t>formát A4,eko karton 250 g,tři klopy</t>
  </si>
  <si>
    <t>samolepící etikety laser 105x41,  
1 bal.100 list</t>
  </si>
  <si>
    <t>samolepící etikety laser 192x61, 
1 bal.100 list</t>
  </si>
  <si>
    <t xml:space="preserve">jemný plastický hrot • šíře stopy 0,3 mm •    </t>
  </si>
  <si>
    <r>
      <t>Desky pro termovazbu dokumentů s kapacitou 30 listů; přední strana z transparentní fólie, zadní strana z bílého polomatného kartónu 
250 g/m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.</t>
    </r>
  </si>
  <si>
    <t>Plastový odvíječ pásek s kovovým nožíkem na pásku do šíře 19mm a návinu 33m. Dodáván včetně pásky.</t>
  </si>
  <si>
    <t>Papír xerox A3/80g/500listů v bal</t>
  </si>
  <si>
    <t xml:space="preserve">voděodolný, otěruvzdorný inkoust, plastický hrot,šíře stopy 0,6 mm, na fólie, filmy, sklo, plasty , ventilační uzávěr </t>
  </si>
  <si>
    <t xml:space="preserve">voděodolný, otěruvzdorný inkoust,  plastický hrot,šíře stopy 0,6 mm, na fólie, filmy, sklo, plasty , ventilační uzávěr </t>
  </si>
  <si>
    <t>inkoust odolný proti vyschnutí,kulatý hrot,šíře stopy 
2,5 mm, nepropíjí se papírem, na flipchartové tabule,ventilační uzávěry</t>
  </si>
  <si>
    <t>Rychlouzavírací sáčky 15/22 
v balení 100ks</t>
  </si>
  <si>
    <t>Rychlouzavírací sáčky 18/25 
v balení 100ks</t>
  </si>
  <si>
    <t>Rychlouzavírací sáčky 20/30 
v balení 100ks</t>
  </si>
  <si>
    <t>Rychlouzavírací sáčky 25/35 
v balení 100ks</t>
  </si>
  <si>
    <t>Sešit  A5 čtvereček min 40list</t>
  </si>
  <si>
    <t>Lepicí tyčinka - Obsahuje glycerin pro jemné lepení - Čistá a hladká aplikace - Vzduchotěsný uzávěr pro dlouhou životnost - Lepí všechny druhy papíru - lepí trvale za 60 sekund - Neobsahuje rozpouštědla, kyseliny, netoxická</t>
  </si>
  <si>
    <t>voděodolný, otěruvzdorný inkoust, plastický hrot,šíře stopy 0,6 mm, na fólie, filmy, sklo, plasty , ventilační uzávěr ,4ks/sada</t>
  </si>
  <si>
    <t>voděodolný, otěruvzdorný inkoust, vláknový hrot, ergonomický úchop, šíře stopy 1 mm,  ventilační uzávěry,na fólie, filmy, sklo, plasty, 4ks/sada</t>
  </si>
  <si>
    <t>hladké PVC • vkládání na šířku 
i na výšku - nezávěsné</t>
  </si>
  <si>
    <t xml:space="preserve">archy formátu A4 • pro tisk 
v kopírkách, laserových a inkoustových tiskárnách • minimální prašnost </t>
  </si>
  <si>
    <t>1 bal 100list</t>
  </si>
  <si>
    <t>Čistící přípravek na bílé tabule, odstraňuje nečistoty a zbytky popisovačů z povrchu tabule. Antistatický - snižuje přilnavost prachových částic na povrchu tabule. Prodlužuje životnost povrchu. Zdravotně nezávadný. Na plochu se aplikuje mechanickým rozprašovačem. Obsah 250 ml</t>
  </si>
  <si>
    <t>papír hlazený A4/160g/250list</t>
  </si>
  <si>
    <r>
      <t>Desky pro termovazbu dokumentů s kapacitou 60 listů; přední strana z transparentní fólie, zadní strana z bílého polomatného kartonu 
250 g/m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.</t>
    </r>
  </si>
  <si>
    <r>
      <t>Desky pro termovazbu dokumentů s kapacitou 40 listů; přední strana z transparentní fólie, zadní strana z bílého polomatného kartonu 
250 g/m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.</t>
    </r>
  </si>
  <si>
    <r>
      <t>Desky pro termovazbu dokumentů s kapacitou 90 listů; přední strana z transparentní fólie, zadní strana z bílého polomatného kartonu 
250 g/m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.</t>
    </r>
  </si>
  <si>
    <t>Obal průhledný L A4 otevřený z boku  a shora - nezávěsný</t>
  </si>
  <si>
    <t>voděodolný, permanentní inkoust, kulatý vláknový hrot . šíře stopy 2,5 mm .inkoust na bázi alkoholu.ventilační uzávěry. na gumu, kůži, kovy, plasty .</t>
  </si>
  <si>
    <t>Sešit  A4 linka min 40list</t>
  </si>
  <si>
    <t>KP 012 - 2015</t>
  </si>
  <si>
    <t xml:space="preserve">Uchazeč uvede na fakturu název a číslo dotačního projektu: </t>
  </si>
  <si>
    <t>Projekt NAKI, financovaný Ministerstvem kultury ČR - DF12P01OVV049</t>
  </si>
  <si>
    <t>Fakturace</t>
  </si>
  <si>
    <t>Kontaktní osoba pro předání zboží / tel.</t>
  </si>
  <si>
    <t>[DOPLNÍ UCHAZEČ]</t>
  </si>
  <si>
    <t>Maximální jednotková cena 
v Kč bez DPH</t>
  </si>
  <si>
    <t>Cena za MJ 
(ks, bal., sada) 
VYHOVUJE = OK / NEVYHOVUJE</t>
  </si>
  <si>
    <t xml:space="preserve">Cena za 
MJ (ks, bal., sada) 
v Kč bez DPH </t>
  </si>
  <si>
    <t>Nabídková cena CELKEM 
v Kč bez DPH</t>
  </si>
  <si>
    <t>Celková nabídková cena v Kč bez DPH</t>
  </si>
  <si>
    <t>Podmínka Zadavatele:</t>
  </si>
  <si>
    <t>Maximální (nepřekročitelná) celková nabídková cena  
v Kč bez DPH</t>
  </si>
  <si>
    <t>Nabídková cena celkem 
VYHOVUJE = OK / NEVYHOVUJE</t>
  </si>
  <si>
    <t>"NEVYHOVUJE" ve sloupci nazvaném: "Cena za MJ VYHOVUJE (ks, bal., sada) = OK / NEVYHOVUJE" a buňce pod textem "Nabídková cena celkem VYHOVUJE = OK / NEVYHOVUJE"  = překročení maximální jednotkové (nebo celkové) nepřekročitelné nabídkové ceny.  
Pokud se uchazeči při zadávání jednotkových cen do sloupce, který je nazvaný "Cena za MJ (ks, bal., sada) v Kč bez DPH" objeví se ve sloupci nazvaném "Cena za MJ (ks, bal., sada) 
VYHOVUJE = OK / NEVYHOVUJE" nebo v buňce pod textem "Nabídková cena celkem VYHOVUJE = OK / NEVYHOVUJE" výše uvedený text - "NEVYHOVUJE", znamená to překročení stanovené maximální nepřekročitelné nabídkové ceny a to znamená nesplnění podmínek stanovených Zadavatelem - podle ust. § 76 odst. 1 Zákona bude nabídka při posouzení vyřazena -  pokud bude nabídka v takovéto podobě Uchazečem podána Zadavateli - tj. ve výše uvedené buňce a sloupci s červeně podbarveným textem "NEVYHOVUJE".</t>
  </si>
  <si>
    <t>Poznámka:</t>
  </si>
  <si>
    <t>V případě, že se dodavatel při předání zboží na některá uvedená tel. čísla nedovolá, bude v takovém případě volat Centrální sklad:  p. Ottová, tel. 377 631 332.</t>
  </si>
  <si>
    <t>voděodolný, otěruvzdorný inkoust , vláknový hrot, ergonomický úchop, šíře stopy 1 mm,  ventilační uzávěry,na fólie, filmy, sklo, plasty</t>
  </si>
  <si>
    <t>DFAV - pí Suchomelová 
tel: 37763 2001</t>
  </si>
  <si>
    <t>EO - pí Matějková, 
tel: 37763 1148</t>
  </si>
  <si>
    <t>NTC - pí Sudová Šimlová,
tel: 37763 4833</t>
  </si>
  <si>
    <t>KET - pí Lenková 
tel: 37763 4501</t>
  </si>
  <si>
    <t>PS - NVZ pí Ottová,
tel: 37763 1332</t>
  </si>
  <si>
    <t>KVK - pí Šurkalová -tel. 37763 6493</t>
  </si>
  <si>
    <t>Uchazeč:</t>
  </si>
  <si>
    <t>kalkulačka s možností tisku je vhodná do kanceláře nebo do malobchodních prodejen. Velký displej a přehledná klávesnice je vhodná při výpočtu daně, marže a dalších. Komfortní ovládání, možnost výkonného a rychlého tisku včetně aktuálního data a dvoubarevných výsledků.Desetinná místa,Výpočet průměru,C-S-M-funkce, AVG, GT,
Korekční tlačítko,změna znaménka,
Funkce Non Add a mezisoučtu
Desetinná místa F320A,oddělení tisíců.</t>
  </si>
  <si>
    <t>Priloha_c._1_KS_KP-012-2015-technicka_specifikace_dle_DI_c._1</t>
  </si>
  <si>
    <t>ACTIVA spol. s.r.o.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</si>
</sst>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1"/>
      <color theme="1" tint="0.24998000264167786"/>
      <name val="Calibri"/>
      <family val="2"/>
    </font>
    <font>
      <sz val="11"/>
      <color theme="1" tint="0.04998999834060669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8FAB0"/>
        <bgColor indexed="64"/>
      </patternFill>
    </fill>
    <fill>
      <patternFill patternType="solid">
        <fgColor rgb="FFE1F7FF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/>
      <bottom/>
    </border>
    <border>
      <left/>
      <right style="thick"/>
      <top style="thick"/>
      <bottom style="double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ck"/>
    </border>
    <border>
      <left style="thick"/>
      <right style="thick"/>
      <top/>
      <bottom style="thick"/>
    </border>
    <border>
      <left style="thick"/>
      <right style="medium"/>
      <top style="thick"/>
      <bottom style="double"/>
    </border>
    <border>
      <left style="thin"/>
      <right style="thin"/>
      <top style="double"/>
      <bottom style="medium"/>
    </border>
    <border>
      <left/>
      <right/>
      <top/>
      <bottom style="thin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ck"/>
      <top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ck"/>
      <top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 diagonalUp="1">
      <left style="medium"/>
      <right style="medium"/>
      <top style="thick"/>
      <bottom style="thick"/>
      <diagonal style="thin"/>
    </border>
    <border>
      <left style="medium"/>
      <right style="thick"/>
      <top style="thick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/>
      <right style="thick"/>
      <top/>
      <bottom style="thin"/>
    </border>
    <border>
      <left/>
      <right style="thick"/>
      <top/>
      <bottom style="thick"/>
    </border>
    <border>
      <left style="medium"/>
      <right style="thin"/>
      <top style="double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 diagonalUp="1">
      <left style="medium"/>
      <right style="medium"/>
      <top style="double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thick"/>
      <diagonal style="thin"/>
    </border>
    <border>
      <left style="medium"/>
      <right style="medium"/>
      <top style="thick"/>
      <bottom/>
    </border>
    <border diagonalUp="1">
      <left style="medium"/>
      <right style="medium"/>
      <top style="thick"/>
      <bottom/>
      <diagonal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49" fontId="19" fillId="33" borderId="10" xfId="0" applyNumberFormat="1" applyFont="1" applyFill="1" applyBorder="1" applyAlignment="1" applyProtection="1">
      <alignment horizontal="center" vertical="center" wrapText="1"/>
      <protection/>
    </xf>
    <xf numFmtId="2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/>
      <protection/>
    </xf>
    <xf numFmtId="49" fontId="19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/>
      <protection/>
    </xf>
    <xf numFmtId="49" fontId="19" fillId="33" borderId="11" xfId="0" applyNumberFormat="1" applyFont="1" applyFill="1" applyBorder="1" applyAlignment="1" applyProtection="1">
      <alignment horizontal="center" vertical="center" wrapText="1"/>
      <protection/>
    </xf>
    <xf numFmtId="49" fontId="19" fillId="35" borderId="13" xfId="0" applyNumberFormat="1" applyFont="1" applyFill="1" applyBorder="1" applyAlignment="1" applyProtection="1">
      <alignment horizontal="center" vertical="center" wrapText="1"/>
      <protection/>
    </xf>
    <xf numFmtId="49" fontId="19" fillId="33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/>
      <protection/>
    </xf>
    <xf numFmtId="164" fontId="24" fillId="0" borderId="14" xfId="0" applyNumberFormat="1" applyFont="1" applyFill="1" applyBorder="1" applyAlignment="1" applyProtection="1">
      <alignment horizontal="center" vertical="center"/>
      <protection/>
    </xf>
    <xf numFmtId="164" fontId="0" fillId="0" borderId="14" xfId="0" applyNumberFormat="1" applyFont="1" applyFill="1" applyBorder="1" applyAlignment="1" applyProtection="1">
      <alignment horizontal="center" vertical="center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24" fillId="0" borderId="15" xfId="0" applyNumberFormat="1" applyFont="1" applyFill="1" applyBorder="1" applyAlignment="1" applyProtection="1">
      <alignment horizontal="center" vertical="center"/>
      <protection/>
    </xf>
    <xf numFmtId="164" fontId="0" fillId="0" borderId="15" xfId="0" applyNumberFormat="1" applyFont="1" applyFill="1" applyBorder="1" applyAlignment="1" applyProtection="1">
      <alignment horizontal="center" vertical="center"/>
      <protection/>
    </xf>
    <xf numFmtId="164" fontId="0" fillId="0" borderId="16" xfId="0" applyNumberFormat="1" applyFill="1" applyBorder="1" applyAlignment="1" applyProtection="1">
      <alignment horizontal="center" vertical="center"/>
      <protection/>
    </xf>
    <xf numFmtId="164" fontId="0" fillId="0" borderId="17" xfId="0" applyNumberFormat="1" applyFill="1" applyBorder="1" applyAlignment="1" applyProtection="1">
      <alignment horizontal="center" vertical="center"/>
      <protection/>
    </xf>
    <xf numFmtId="164" fontId="24" fillId="0" borderId="16" xfId="0" applyNumberFormat="1" applyFont="1" applyFill="1" applyBorder="1" applyAlignment="1" applyProtection="1">
      <alignment horizontal="center" vertical="center"/>
      <protection/>
    </xf>
    <xf numFmtId="164" fontId="0" fillId="0" borderId="16" xfId="0" applyNumberFormat="1" applyFont="1" applyFill="1" applyBorder="1" applyAlignment="1" applyProtection="1">
      <alignment horizontal="center" vertical="center"/>
      <protection/>
    </xf>
    <xf numFmtId="49" fontId="19" fillId="33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164" fontId="0" fillId="0" borderId="19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2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 horizontal="center" vertical="center"/>
      <protection/>
    </xf>
    <xf numFmtId="49" fontId="0" fillId="0" borderId="22" xfId="0" applyNumberFormat="1" applyFill="1" applyBorder="1" applyAlignment="1" applyProtection="1">
      <alignment vertical="center" wrapText="1"/>
      <protection/>
    </xf>
    <xf numFmtId="2" fontId="0" fillId="0" borderId="22" xfId="0" applyNumberFormat="1" applyFill="1" applyBorder="1" applyAlignment="1" applyProtection="1">
      <alignment horizontal="center" vertical="center" wrapText="1"/>
      <protection/>
    </xf>
    <xf numFmtId="49" fontId="0" fillId="0" borderId="22" xfId="0" applyNumberFormat="1" applyFill="1" applyBorder="1" applyAlignment="1" applyProtection="1">
      <alignment horizontal="center" vertical="center" wrapText="1"/>
      <protection/>
    </xf>
    <xf numFmtId="164" fontId="0" fillId="0" borderId="23" xfId="0" applyNumberFormat="1" applyBorder="1" applyAlignment="1" applyProtection="1">
      <alignment horizontal="right" vertical="center" indent="1"/>
      <protection/>
    </xf>
    <xf numFmtId="0" fontId="0" fillId="0" borderId="24" xfId="0" applyBorder="1" applyAlignment="1" applyProtection="1">
      <alignment horizontal="center" vertical="center"/>
      <protection/>
    </xf>
    <xf numFmtId="49" fontId="0" fillId="0" borderId="25" xfId="0" applyNumberFormat="1" applyFill="1" applyBorder="1" applyAlignment="1" applyProtection="1">
      <alignment vertical="center" wrapText="1"/>
      <protection/>
    </xf>
    <xf numFmtId="2" fontId="0" fillId="0" borderId="25" xfId="0" applyNumberFormat="1" applyFill="1" applyBorder="1" applyAlignment="1" applyProtection="1">
      <alignment horizontal="center" vertical="center" wrapText="1"/>
      <protection/>
    </xf>
    <xf numFmtId="49" fontId="0" fillId="0" borderId="25" xfId="0" applyNumberFormat="1" applyFill="1" applyBorder="1" applyAlignment="1" applyProtection="1">
      <alignment horizontal="center" vertical="center" wrapText="1"/>
      <protection/>
    </xf>
    <xf numFmtId="0" fontId="40" fillId="0" borderId="25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/>
      <protection/>
    </xf>
    <xf numFmtId="49" fontId="41" fillId="0" borderId="27" xfId="0" applyNumberFormat="1" applyFont="1" applyFill="1" applyBorder="1" applyAlignment="1" applyProtection="1">
      <alignment vertical="center" wrapText="1"/>
      <protection/>
    </xf>
    <xf numFmtId="2" fontId="0" fillId="0" borderId="27" xfId="0" applyNumberFormat="1" applyFill="1" applyBorder="1" applyAlignment="1" applyProtection="1">
      <alignment horizontal="center" vertical="center" wrapText="1"/>
      <protection/>
    </xf>
    <xf numFmtId="49" fontId="0" fillId="0" borderId="27" xfId="0" applyNumberFormat="1" applyFill="1" applyBorder="1" applyAlignment="1" applyProtection="1">
      <alignment horizontal="center" vertical="center" wrapText="1"/>
      <protection/>
    </xf>
    <xf numFmtId="49" fontId="0" fillId="0" borderId="27" xfId="0" applyNumberFormat="1" applyFill="1" applyBorder="1" applyAlignment="1" applyProtection="1">
      <alignment vertical="center" wrapText="1"/>
      <protection/>
    </xf>
    <xf numFmtId="164" fontId="0" fillId="0" borderId="28" xfId="0" applyNumberFormat="1" applyBorder="1" applyAlignment="1" applyProtection="1">
      <alignment horizontal="right" vertical="center" indent="1"/>
      <protection/>
    </xf>
    <xf numFmtId="0" fontId="0" fillId="0" borderId="29" xfId="0" applyBorder="1" applyAlignment="1" applyProtection="1">
      <alignment horizontal="center" vertical="center"/>
      <protection/>
    </xf>
    <xf numFmtId="49" fontId="41" fillId="0" borderId="30" xfId="0" applyNumberFormat="1" applyFont="1" applyFill="1" applyBorder="1" applyAlignment="1" applyProtection="1">
      <alignment vertical="center" wrapText="1"/>
      <protection/>
    </xf>
    <xf numFmtId="2" fontId="0" fillId="0" borderId="30" xfId="0" applyNumberForma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49" fontId="0" fillId="0" borderId="30" xfId="0" applyNumberFormat="1" applyFill="1" applyBorder="1" applyAlignment="1" applyProtection="1">
      <alignment vertical="center" wrapText="1"/>
      <protection/>
    </xf>
    <xf numFmtId="49" fontId="41" fillId="0" borderId="25" xfId="0" applyNumberFormat="1" applyFont="1" applyFill="1" applyBorder="1" applyAlignment="1" applyProtection="1">
      <alignment vertical="center" wrapText="1"/>
      <protection/>
    </xf>
    <xf numFmtId="0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27" xfId="0" applyNumberForma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/>
      <protection/>
    </xf>
    <xf numFmtId="49" fontId="0" fillId="0" borderId="32" xfId="0" applyNumberFormat="1" applyFill="1" applyBorder="1" applyAlignment="1" applyProtection="1">
      <alignment vertical="center" wrapText="1"/>
      <protection/>
    </xf>
    <xf numFmtId="2" fontId="0" fillId="0" borderId="32" xfId="0" applyNumberFormat="1" applyFill="1" applyBorder="1" applyAlignment="1" applyProtection="1">
      <alignment horizontal="center" vertical="center" wrapText="1"/>
      <protection/>
    </xf>
    <xf numFmtId="49" fontId="0" fillId="0" borderId="32" xfId="0" applyNumberFormat="1" applyFill="1" applyBorder="1" applyAlignment="1" applyProtection="1">
      <alignment horizontal="center" vertical="center" wrapText="1"/>
      <protection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/>
      <protection/>
    </xf>
    <xf numFmtId="164" fontId="0" fillId="0" borderId="34" xfId="0" applyNumberFormat="1" applyBorder="1" applyAlignment="1" applyProtection="1">
      <alignment horizontal="right" vertical="center" indent="1"/>
      <protection/>
    </xf>
    <xf numFmtId="49" fontId="0" fillId="0" borderId="30" xfId="0" applyNumberForma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/>
      <protection/>
    </xf>
    <xf numFmtId="49" fontId="0" fillId="0" borderId="36" xfId="0" applyNumberFormat="1" applyFill="1" applyBorder="1" applyAlignment="1" applyProtection="1">
      <alignment vertical="center" wrapText="1"/>
      <protection/>
    </xf>
    <xf numFmtId="2" fontId="0" fillId="0" borderId="36" xfId="0" applyNumberFormat="1" applyFill="1" applyBorder="1" applyAlignment="1" applyProtection="1">
      <alignment horizontal="center" vertical="center" wrapText="1"/>
      <protection/>
    </xf>
    <xf numFmtId="49" fontId="0" fillId="0" borderId="36" xfId="0" applyNumberFormat="1" applyFill="1" applyBorder="1" applyAlignment="1" applyProtection="1">
      <alignment horizontal="center" vertical="center" wrapText="1"/>
      <protection/>
    </xf>
    <xf numFmtId="164" fontId="0" fillId="0" borderId="37" xfId="0" applyNumberFormat="1" applyFont="1" applyBorder="1" applyAlignment="1" applyProtection="1">
      <alignment horizontal="right" vertical="center" indent="1"/>
      <protection/>
    </xf>
    <xf numFmtId="164" fontId="0" fillId="0" borderId="38" xfId="0" applyNumberFormat="1" applyFont="1" applyBorder="1" applyAlignment="1" applyProtection="1">
      <alignment horizontal="right" vertical="center" indent="1"/>
      <protection/>
    </xf>
    <xf numFmtId="49" fontId="21" fillId="0" borderId="30" xfId="0" applyNumberFormat="1" applyFont="1" applyFill="1" applyBorder="1" applyAlignment="1" applyProtection="1">
      <alignment horizontal="left" vertical="center" wrapText="1"/>
      <protection/>
    </xf>
    <xf numFmtId="2" fontId="21" fillId="0" borderId="30" xfId="0" applyNumberFormat="1" applyFont="1" applyFill="1" applyBorder="1" applyAlignment="1" applyProtection="1">
      <alignment horizontal="center" vertical="center" wrapText="1"/>
      <protection/>
    </xf>
    <xf numFmtId="49" fontId="21" fillId="0" borderId="30" xfId="0" applyNumberFormat="1" applyFont="1" applyFill="1" applyBorder="1" applyAlignment="1" applyProtection="1">
      <alignment horizontal="center" vertical="center" wrapText="1"/>
      <protection/>
    </xf>
    <xf numFmtId="49" fontId="21" fillId="0" borderId="25" xfId="0" applyNumberFormat="1" applyFont="1" applyFill="1" applyBorder="1" applyAlignment="1" applyProtection="1">
      <alignment horizontal="left" vertical="center" wrapText="1"/>
      <protection/>
    </xf>
    <xf numFmtId="2" fontId="21" fillId="0" borderId="25" xfId="0" applyNumberFormat="1" applyFont="1" applyFill="1" applyBorder="1" applyAlignment="1" applyProtection="1">
      <alignment horizontal="center" vertical="center" wrapText="1"/>
      <protection/>
    </xf>
    <xf numFmtId="49" fontId="21" fillId="0" borderId="25" xfId="0" applyNumberFormat="1" applyFont="1" applyFill="1" applyBorder="1" applyAlignment="1" applyProtection="1">
      <alignment horizontal="center" vertical="center" wrapText="1"/>
      <protection/>
    </xf>
    <xf numFmtId="49" fontId="21" fillId="0" borderId="36" xfId="0" applyNumberFormat="1" applyFont="1" applyFill="1" applyBorder="1" applyAlignment="1" applyProtection="1">
      <alignment horizontal="left" vertical="center" wrapText="1"/>
      <protection/>
    </xf>
    <xf numFmtId="2" fontId="21" fillId="0" borderId="36" xfId="0" applyNumberFormat="1" applyFont="1" applyFill="1" applyBorder="1" applyAlignment="1" applyProtection="1">
      <alignment horizontal="center" vertical="center" wrapText="1"/>
      <protection/>
    </xf>
    <xf numFmtId="49" fontId="21" fillId="0" borderId="36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/>
      <protection/>
    </xf>
    <xf numFmtId="164" fontId="0" fillId="0" borderId="39" xfId="0" applyNumberFormat="1" applyBorder="1" applyAlignment="1" applyProtection="1">
      <alignment horizontal="center" vertical="center"/>
      <protection/>
    </xf>
    <xf numFmtId="164" fontId="0" fillId="0" borderId="40" xfId="0" applyNumberFormat="1" applyBorder="1" applyAlignment="1" applyProtection="1">
      <alignment horizontal="center" vertical="center"/>
      <protection/>
    </xf>
    <xf numFmtId="164" fontId="0" fillId="35" borderId="37" xfId="0" applyNumberFormat="1" applyFill="1" applyBorder="1" applyAlignment="1" applyProtection="1">
      <alignment horizontal="right" vertical="center" indent="1"/>
      <protection locked="0"/>
    </xf>
    <xf numFmtId="164" fontId="0" fillId="35" borderId="38" xfId="0" applyNumberFormat="1" applyFill="1" applyBorder="1" applyAlignment="1" applyProtection="1">
      <alignment horizontal="right" vertical="center" indent="1"/>
      <protection locked="0"/>
    </xf>
    <xf numFmtId="164" fontId="24" fillId="35" borderId="37" xfId="0" applyNumberFormat="1" applyFont="1" applyFill="1" applyBorder="1" applyAlignment="1" applyProtection="1">
      <alignment horizontal="right" vertical="center" indent="1"/>
      <protection locked="0"/>
    </xf>
    <xf numFmtId="164" fontId="24" fillId="35" borderId="38" xfId="0" applyNumberFormat="1" applyFont="1" applyFill="1" applyBorder="1" applyAlignment="1" applyProtection="1">
      <alignment horizontal="right" vertical="center" indent="1"/>
      <protection locked="0"/>
    </xf>
    <xf numFmtId="164" fontId="0" fillId="35" borderId="37" xfId="0" applyNumberFormat="1" applyFont="1" applyFill="1" applyBorder="1" applyAlignment="1" applyProtection="1">
      <alignment horizontal="right" vertical="center" indent="1"/>
      <protection locked="0"/>
    </xf>
    <xf numFmtId="164" fontId="0" fillId="35" borderId="38" xfId="0" applyNumberFormat="1" applyFont="1" applyFill="1" applyBorder="1" applyAlignment="1" applyProtection="1">
      <alignment horizontal="right" vertical="center" indent="1"/>
      <protection locked="0"/>
    </xf>
    <xf numFmtId="0" fontId="0" fillId="0" borderId="22" xfId="0" applyNumberFormat="1" applyFill="1" applyBorder="1" applyAlignment="1" applyProtection="1">
      <alignment vertical="center" wrapText="1"/>
      <protection/>
    </xf>
    <xf numFmtId="0" fontId="0" fillId="0" borderId="25" xfId="0" applyNumberFormat="1" applyFill="1" applyBorder="1" applyAlignment="1" applyProtection="1">
      <alignment vertical="center" wrapText="1"/>
      <protection/>
    </xf>
    <xf numFmtId="0" fontId="1" fillId="0" borderId="25" xfId="46" applyNumberFormat="1" applyFont="1" applyFill="1" applyBorder="1" applyAlignment="1" applyProtection="1">
      <alignment vertical="center" wrapText="1"/>
      <protection/>
    </xf>
    <xf numFmtId="0" fontId="0" fillId="0" borderId="27" xfId="0" applyNumberFormat="1" applyFill="1" applyBorder="1" applyAlignment="1" applyProtection="1">
      <alignment vertical="center" wrapText="1"/>
      <protection/>
    </xf>
    <xf numFmtId="0" fontId="0" fillId="0" borderId="30" xfId="0" applyNumberFormat="1" applyFill="1" applyBorder="1" applyAlignment="1" applyProtection="1">
      <alignment vertical="center" wrapText="1"/>
      <protection/>
    </xf>
    <xf numFmtId="0" fontId="0" fillId="0" borderId="25" xfId="46" applyNumberFormat="1" applyFont="1" applyFill="1" applyBorder="1" applyAlignment="1" applyProtection="1">
      <alignment horizontal="left" vertical="center" wrapText="1"/>
      <protection/>
    </xf>
    <xf numFmtId="0" fontId="0" fillId="0" borderId="25" xfId="0" applyNumberFormat="1" applyBorder="1" applyAlignment="1" applyProtection="1">
      <alignment vertical="center"/>
      <protection/>
    </xf>
    <xf numFmtId="0" fontId="0" fillId="0" borderId="36" xfId="0" applyNumberFormat="1" applyFill="1" applyBorder="1" applyAlignment="1" applyProtection="1">
      <alignment vertical="center" wrapText="1"/>
      <protection/>
    </xf>
    <xf numFmtId="0" fontId="21" fillId="0" borderId="30" xfId="0" applyNumberFormat="1" applyFont="1" applyFill="1" applyBorder="1" applyAlignment="1" applyProtection="1">
      <alignment horizontal="center" vertical="center" wrapText="1"/>
      <protection/>
    </xf>
    <xf numFmtId="0" fontId="21" fillId="0" borderId="25" xfId="0" applyNumberFormat="1" applyFont="1" applyFill="1" applyBorder="1" applyAlignment="1" applyProtection="1">
      <alignment horizontal="left" vertical="center" wrapText="1"/>
      <protection/>
    </xf>
    <xf numFmtId="0" fontId="21" fillId="0" borderId="36" xfId="0" applyNumberFormat="1" applyFont="1" applyFill="1" applyBorder="1" applyAlignment="1" applyProtection="1">
      <alignment horizontal="left" vertical="center" wrapText="1"/>
      <protection/>
    </xf>
    <xf numFmtId="0" fontId="0" fillId="36" borderId="25" xfId="0" applyNumberFormat="1" applyFill="1" applyBorder="1" applyAlignment="1" applyProtection="1">
      <alignment vertical="center" wrapText="1"/>
      <protection/>
    </xf>
    <xf numFmtId="0" fontId="0" fillId="36" borderId="32" xfId="0" applyNumberFormat="1" applyFill="1" applyBorder="1" applyAlignment="1" applyProtection="1">
      <alignment vertical="center" wrapText="1"/>
      <protection/>
    </xf>
    <xf numFmtId="49" fontId="0" fillId="35" borderId="41" xfId="0" applyNumberFormat="1" applyFill="1" applyBorder="1" applyAlignment="1" applyProtection="1">
      <alignment horizontal="center" vertical="top" wrapText="1"/>
      <protection locked="0"/>
    </xf>
    <xf numFmtId="49" fontId="0" fillId="35" borderId="42" xfId="0" applyNumberFormat="1" applyFill="1" applyBorder="1" applyAlignment="1" applyProtection="1">
      <alignment horizontal="center" vertical="top" wrapText="1"/>
      <protection locked="0"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49" fontId="0" fillId="0" borderId="46" xfId="0" applyNumberFormat="1" applyFill="1" applyBorder="1" applyAlignment="1" applyProtection="1">
      <alignment horizontal="center" vertical="center" wrapText="1"/>
      <protection/>
    </xf>
    <xf numFmtId="49" fontId="0" fillId="0" borderId="47" xfId="0" applyNumberFormat="1" applyFill="1" applyBorder="1" applyAlignment="1" applyProtection="1">
      <alignment horizontal="center" vertical="center" wrapText="1"/>
      <protection/>
    </xf>
    <xf numFmtId="49" fontId="0" fillId="0" borderId="48" xfId="0" applyNumberFormat="1" applyFill="1" applyBorder="1" applyAlignment="1" applyProtection="1">
      <alignment horizontal="center" vertical="center" wrapText="1"/>
      <protection/>
    </xf>
    <xf numFmtId="49" fontId="0" fillId="0" borderId="43" xfId="0" applyNumberFormat="1" applyFill="1" applyBorder="1" applyAlignment="1" applyProtection="1">
      <alignment horizontal="center" vertical="center" wrapText="1"/>
      <protection/>
    </xf>
    <xf numFmtId="49" fontId="0" fillId="0" borderId="44" xfId="0" applyNumberFormat="1" applyFill="1" applyBorder="1" applyAlignment="1" applyProtection="1">
      <alignment horizontal="center" vertical="center" wrapText="1"/>
      <protection/>
    </xf>
    <xf numFmtId="49" fontId="0" fillId="0" borderId="45" xfId="0" applyNumberFormat="1" applyFill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 wrapText="1"/>
      <protection/>
    </xf>
    <xf numFmtId="49" fontId="0" fillId="0" borderId="49" xfId="0" applyNumberFormat="1" applyFill="1" applyBorder="1" applyAlignment="1" applyProtection="1">
      <alignment horizontal="center" vertical="center" wrapText="1"/>
      <protection/>
    </xf>
    <xf numFmtId="49" fontId="0" fillId="0" borderId="50" xfId="0" applyNumberFormat="1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164" fontId="42" fillId="0" borderId="54" xfId="0" applyNumberFormat="1" applyFont="1" applyBorder="1" applyAlignment="1" applyProtection="1">
      <alignment horizontal="center" vertical="center"/>
      <protection/>
    </xf>
    <xf numFmtId="164" fontId="42" fillId="0" borderId="55" xfId="0" applyNumberFormat="1" applyFont="1" applyBorder="1" applyAlignment="1" applyProtection="1">
      <alignment horizontal="center" vertical="center"/>
      <protection/>
    </xf>
    <xf numFmtId="164" fontId="42" fillId="0" borderId="56" xfId="0" applyNumberFormat="1" applyFont="1" applyBorder="1" applyAlignment="1" applyProtection="1">
      <alignment horizontal="center" vertical="center"/>
      <protection/>
    </xf>
    <xf numFmtId="0" fontId="42" fillId="0" borderId="54" xfId="0" applyFont="1" applyBorder="1" applyAlignment="1" applyProtection="1">
      <alignment horizontal="center" vertical="center"/>
      <protection/>
    </xf>
    <xf numFmtId="0" fontId="42" fillId="0" borderId="55" xfId="0" applyFont="1" applyBorder="1" applyAlignment="1" applyProtection="1">
      <alignment horizontal="center" vertical="center"/>
      <protection/>
    </xf>
    <xf numFmtId="0" fontId="42" fillId="0" borderId="56" xfId="0" applyFont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0" fontId="21" fillId="0" borderId="49" xfId="0" applyFont="1" applyBorder="1" applyAlignment="1" applyProtection="1">
      <alignment horizontal="center" vertical="center" wrapText="1"/>
      <protection/>
    </xf>
    <xf numFmtId="0" fontId="21" fillId="0" borderId="44" xfId="0" applyFont="1" applyBorder="1" applyAlignment="1" applyProtection="1">
      <alignment horizontal="center" vertical="center" wrapText="1"/>
      <protection/>
    </xf>
    <xf numFmtId="0" fontId="21" fillId="0" borderId="45" xfId="0" applyFont="1" applyBorder="1" applyAlignment="1" applyProtection="1">
      <alignment horizontal="center" vertical="center" wrapText="1"/>
      <protection/>
    </xf>
    <xf numFmtId="49" fontId="21" fillId="0" borderId="49" xfId="0" applyNumberFormat="1" applyFont="1" applyFill="1" applyBorder="1" applyAlignment="1" applyProtection="1">
      <alignment horizontal="center" vertical="center" wrapText="1"/>
      <protection/>
    </xf>
    <xf numFmtId="49" fontId="21" fillId="0" borderId="44" xfId="0" applyNumberFormat="1" applyFont="1" applyFill="1" applyBorder="1" applyAlignment="1" applyProtection="1">
      <alignment horizontal="center" vertical="center" wrapText="1"/>
      <protection/>
    </xf>
    <xf numFmtId="49" fontId="21" fillId="0" borderId="45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10">
    <dxf>
      <fill>
        <patternFill>
          <bgColor rgb="FF80F4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8</xdr:row>
      <xdr:rowOff>0</xdr:rowOff>
    </xdr:from>
    <xdr:to>
      <xdr:col>14</xdr:col>
      <xdr:colOff>180975</xdr:colOff>
      <xdr:row>9</xdr:row>
      <xdr:rowOff>9525</xdr:rowOff>
    </xdr:to>
    <xdr:pic>
      <xdr:nvPicPr>
        <xdr:cNvPr id="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2752725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180975</xdr:colOff>
      <xdr:row>9</xdr:row>
      <xdr:rowOff>266700</xdr:rowOff>
    </xdr:to>
    <xdr:pic>
      <xdr:nvPicPr>
        <xdr:cNvPr id="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3133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180975</xdr:colOff>
      <xdr:row>12</xdr:row>
      <xdr:rowOff>0</xdr:rowOff>
    </xdr:to>
    <xdr:pic>
      <xdr:nvPicPr>
        <xdr:cNvPr id="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5038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180975</xdr:colOff>
      <xdr:row>12</xdr:row>
      <xdr:rowOff>238125</xdr:rowOff>
    </xdr:to>
    <xdr:pic>
      <xdr:nvPicPr>
        <xdr:cNvPr id="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5229225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180975</xdr:colOff>
      <xdr:row>13</xdr:row>
      <xdr:rowOff>266700</xdr:rowOff>
    </xdr:to>
    <xdr:pic>
      <xdr:nvPicPr>
        <xdr:cNvPr id="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3722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180975</xdr:colOff>
      <xdr:row>16</xdr:row>
      <xdr:rowOff>0</xdr:rowOff>
    </xdr:to>
    <xdr:pic>
      <xdr:nvPicPr>
        <xdr:cNvPr id="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78962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180975</xdr:colOff>
      <xdr:row>17</xdr:row>
      <xdr:rowOff>190500</xdr:rowOff>
    </xdr:to>
    <xdr:pic>
      <xdr:nvPicPr>
        <xdr:cNvPr id="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98774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180975</xdr:colOff>
      <xdr:row>17</xdr:row>
      <xdr:rowOff>190500</xdr:rowOff>
    </xdr:to>
    <xdr:pic>
      <xdr:nvPicPr>
        <xdr:cNvPr id="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98774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180975</xdr:colOff>
      <xdr:row>18</xdr:row>
      <xdr:rowOff>247650</xdr:rowOff>
    </xdr:to>
    <xdr:pic>
      <xdr:nvPicPr>
        <xdr:cNvPr id="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15062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180975</xdr:colOff>
      <xdr:row>19</xdr:row>
      <xdr:rowOff>200025</xdr:rowOff>
    </xdr:to>
    <xdr:pic>
      <xdr:nvPicPr>
        <xdr:cNvPr id="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24587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180975</xdr:colOff>
      <xdr:row>21</xdr:row>
      <xdr:rowOff>0</xdr:rowOff>
    </xdr:to>
    <xdr:pic>
      <xdr:nvPicPr>
        <xdr:cNvPr id="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2839700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180975</xdr:colOff>
      <xdr:row>22</xdr:row>
      <xdr:rowOff>0</xdr:rowOff>
    </xdr:to>
    <xdr:pic>
      <xdr:nvPicPr>
        <xdr:cNvPr id="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220700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180975</xdr:colOff>
      <xdr:row>23</xdr:row>
      <xdr:rowOff>238125</xdr:rowOff>
    </xdr:to>
    <xdr:pic>
      <xdr:nvPicPr>
        <xdr:cNvPr id="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982700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180975</xdr:colOff>
      <xdr:row>31</xdr:row>
      <xdr:rowOff>0</xdr:rowOff>
    </xdr:to>
    <xdr:pic>
      <xdr:nvPicPr>
        <xdr:cNvPr id="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21164550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9525</xdr:rowOff>
    </xdr:from>
    <xdr:to>
      <xdr:col>14</xdr:col>
      <xdr:colOff>180975</xdr:colOff>
      <xdr:row>35</xdr:row>
      <xdr:rowOff>190500</xdr:rowOff>
    </xdr:to>
    <xdr:pic>
      <xdr:nvPicPr>
        <xdr:cNvPr id="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253460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180975</xdr:colOff>
      <xdr:row>34</xdr:row>
      <xdr:rowOff>0</xdr:rowOff>
    </xdr:to>
    <xdr:pic>
      <xdr:nvPicPr>
        <xdr:cNvPr id="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24755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180975</xdr:colOff>
      <xdr:row>36</xdr:row>
      <xdr:rowOff>0</xdr:rowOff>
    </xdr:to>
    <xdr:pic>
      <xdr:nvPicPr>
        <xdr:cNvPr id="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253365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180975</xdr:colOff>
      <xdr:row>36</xdr:row>
      <xdr:rowOff>200025</xdr:rowOff>
    </xdr:to>
    <xdr:pic>
      <xdr:nvPicPr>
        <xdr:cNvPr id="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25527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180975</xdr:colOff>
      <xdr:row>45</xdr:row>
      <xdr:rowOff>295275</xdr:rowOff>
    </xdr:to>
    <xdr:pic>
      <xdr:nvPicPr>
        <xdr:cNvPr id="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28975050"/>
          <a:ext cx="180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180975</xdr:colOff>
      <xdr:row>45</xdr:row>
      <xdr:rowOff>295275</xdr:rowOff>
    </xdr:to>
    <xdr:pic>
      <xdr:nvPicPr>
        <xdr:cNvPr id="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28975050"/>
          <a:ext cx="180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180975</xdr:colOff>
      <xdr:row>47</xdr:row>
      <xdr:rowOff>295275</xdr:rowOff>
    </xdr:to>
    <xdr:pic>
      <xdr:nvPicPr>
        <xdr:cNvPr id="2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30118050"/>
          <a:ext cx="180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180975</xdr:colOff>
      <xdr:row>48</xdr:row>
      <xdr:rowOff>295275</xdr:rowOff>
    </xdr:to>
    <xdr:pic>
      <xdr:nvPicPr>
        <xdr:cNvPr id="2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30689550"/>
          <a:ext cx="180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180975</xdr:colOff>
      <xdr:row>50</xdr:row>
      <xdr:rowOff>238125</xdr:rowOff>
    </xdr:to>
    <xdr:pic>
      <xdr:nvPicPr>
        <xdr:cNvPr id="2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31642050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180975</xdr:colOff>
      <xdr:row>50</xdr:row>
      <xdr:rowOff>238125</xdr:rowOff>
    </xdr:to>
    <xdr:pic>
      <xdr:nvPicPr>
        <xdr:cNvPr id="2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31642050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180975</xdr:colOff>
      <xdr:row>52</xdr:row>
      <xdr:rowOff>190500</xdr:rowOff>
    </xdr:to>
    <xdr:pic>
      <xdr:nvPicPr>
        <xdr:cNvPr id="2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335470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180975</xdr:colOff>
      <xdr:row>54</xdr:row>
      <xdr:rowOff>190500</xdr:rowOff>
    </xdr:to>
    <xdr:pic>
      <xdr:nvPicPr>
        <xdr:cNvPr id="2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347853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180975</xdr:colOff>
      <xdr:row>55</xdr:row>
      <xdr:rowOff>190500</xdr:rowOff>
    </xdr:to>
    <xdr:pic>
      <xdr:nvPicPr>
        <xdr:cNvPr id="2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353853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180975</xdr:colOff>
      <xdr:row>56</xdr:row>
      <xdr:rowOff>247650</xdr:rowOff>
    </xdr:to>
    <xdr:pic>
      <xdr:nvPicPr>
        <xdr:cNvPr id="2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359759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180975</xdr:colOff>
      <xdr:row>58</xdr:row>
      <xdr:rowOff>190500</xdr:rowOff>
    </xdr:to>
    <xdr:pic>
      <xdr:nvPicPr>
        <xdr:cNvPr id="2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376904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180975</xdr:colOff>
      <xdr:row>59</xdr:row>
      <xdr:rowOff>266700</xdr:rowOff>
    </xdr:to>
    <xdr:pic>
      <xdr:nvPicPr>
        <xdr:cNvPr id="3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3850957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180975</xdr:colOff>
      <xdr:row>60</xdr:row>
      <xdr:rowOff>247650</xdr:rowOff>
    </xdr:to>
    <xdr:pic>
      <xdr:nvPicPr>
        <xdr:cNvPr id="3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392715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180975</xdr:colOff>
      <xdr:row>62</xdr:row>
      <xdr:rowOff>0</xdr:rowOff>
    </xdr:to>
    <xdr:pic>
      <xdr:nvPicPr>
        <xdr:cNvPr id="3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40224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180975</xdr:colOff>
      <xdr:row>64</xdr:row>
      <xdr:rowOff>0</xdr:rowOff>
    </xdr:to>
    <xdr:pic>
      <xdr:nvPicPr>
        <xdr:cNvPr id="3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40605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180975</xdr:colOff>
      <xdr:row>64</xdr:row>
      <xdr:rowOff>200025</xdr:rowOff>
    </xdr:to>
    <xdr:pic>
      <xdr:nvPicPr>
        <xdr:cNvPr id="3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40795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180975</xdr:colOff>
      <xdr:row>66</xdr:row>
      <xdr:rowOff>200025</xdr:rowOff>
    </xdr:to>
    <xdr:pic>
      <xdr:nvPicPr>
        <xdr:cNvPr id="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41557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180975</xdr:colOff>
      <xdr:row>67</xdr:row>
      <xdr:rowOff>200025</xdr:rowOff>
    </xdr:to>
    <xdr:pic>
      <xdr:nvPicPr>
        <xdr:cNvPr id="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41938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180975</xdr:colOff>
      <xdr:row>68</xdr:row>
      <xdr:rowOff>200025</xdr:rowOff>
    </xdr:to>
    <xdr:pic>
      <xdr:nvPicPr>
        <xdr:cNvPr id="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42319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180975</xdr:colOff>
      <xdr:row>70</xdr:row>
      <xdr:rowOff>0</xdr:rowOff>
    </xdr:to>
    <xdr:pic>
      <xdr:nvPicPr>
        <xdr:cNvPr id="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42700575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180975</xdr:colOff>
      <xdr:row>71</xdr:row>
      <xdr:rowOff>0</xdr:rowOff>
    </xdr:to>
    <xdr:pic>
      <xdr:nvPicPr>
        <xdr:cNvPr id="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43081575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180975</xdr:colOff>
      <xdr:row>72</xdr:row>
      <xdr:rowOff>0</xdr:rowOff>
    </xdr:to>
    <xdr:pic>
      <xdr:nvPicPr>
        <xdr:cNvPr id="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434625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180975</xdr:colOff>
      <xdr:row>73</xdr:row>
      <xdr:rowOff>0</xdr:rowOff>
    </xdr:to>
    <xdr:pic>
      <xdr:nvPicPr>
        <xdr:cNvPr id="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43653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180975</xdr:colOff>
      <xdr:row>75</xdr:row>
      <xdr:rowOff>0</xdr:rowOff>
    </xdr:to>
    <xdr:pic>
      <xdr:nvPicPr>
        <xdr:cNvPr id="4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44224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180975</xdr:colOff>
      <xdr:row>76</xdr:row>
      <xdr:rowOff>0</xdr:rowOff>
    </xdr:to>
    <xdr:pic>
      <xdr:nvPicPr>
        <xdr:cNvPr id="4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444246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180975</xdr:colOff>
      <xdr:row>76</xdr:row>
      <xdr:rowOff>190500</xdr:rowOff>
    </xdr:to>
    <xdr:pic>
      <xdr:nvPicPr>
        <xdr:cNvPr id="4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448151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180975</xdr:colOff>
      <xdr:row>78</xdr:row>
      <xdr:rowOff>0</xdr:rowOff>
    </xdr:to>
    <xdr:pic>
      <xdr:nvPicPr>
        <xdr:cNvPr id="4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45815250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180975</xdr:colOff>
      <xdr:row>79</xdr:row>
      <xdr:rowOff>0</xdr:rowOff>
    </xdr:to>
    <xdr:pic>
      <xdr:nvPicPr>
        <xdr:cNvPr id="4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461962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180975</xdr:colOff>
      <xdr:row>80</xdr:row>
      <xdr:rowOff>295275</xdr:rowOff>
    </xdr:to>
    <xdr:pic>
      <xdr:nvPicPr>
        <xdr:cNvPr id="4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46577250"/>
          <a:ext cx="180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180975</xdr:colOff>
      <xdr:row>81</xdr:row>
      <xdr:rowOff>190500</xdr:rowOff>
    </xdr:to>
    <xdr:pic>
      <xdr:nvPicPr>
        <xdr:cNvPr id="4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471487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180975</xdr:colOff>
      <xdr:row>82</xdr:row>
      <xdr:rowOff>190500</xdr:rowOff>
    </xdr:to>
    <xdr:pic>
      <xdr:nvPicPr>
        <xdr:cNvPr id="4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483298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180975</xdr:colOff>
      <xdr:row>84</xdr:row>
      <xdr:rowOff>0</xdr:rowOff>
    </xdr:to>
    <xdr:pic>
      <xdr:nvPicPr>
        <xdr:cNvPr id="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489394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180975</xdr:colOff>
      <xdr:row>86</xdr:row>
      <xdr:rowOff>247650</xdr:rowOff>
    </xdr:to>
    <xdr:pic>
      <xdr:nvPicPr>
        <xdr:cNvPr id="5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500824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180975</xdr:colOff>
      <xdr:row>88</xdr:row>
      <xdr:rowOff>266700</xdr:rowOff>
    </xdr:to>
    <xdr:pic>
      <xdr:nvPicPr>
        <xdr:cNvPr id="5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51606450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180975</xdr:colOff>
      <xdr:row>90</xdr:row>
      <xdr:rowOff>247650</xdr:rowOff>
    </xdr:to>
    <xdr:pic>
      <xdr:nvPicPr>
        <xdr:cNvPr id="5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531304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180975</xdr:colOff>
      <xdr:row>91</xdr:row>
      <xdr:rowOff>247650</xdr:rowOff>
    </xdr:to>
    <xdr:pic>
      <xdr:nvPicPr>
        <xdr:cNvPr id="5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540829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180975</xdr:colOff>
      <xdr:row>92</xdr:row>
      <xdr:rowOff>190500</xdr:rowOff>
    </xdr:to>
    <xdr:pic>
      <xdr:nvPicPr>
        <xdr:cNvPr id="5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550354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180975</xdr:colOff>
      <xdr:row>94</xdr:row>
      <xdr:rowOff>0</xdr:rowOff>
    </xdr:to>
    <xdr:pic>
      <xdr:nvPicPr>
        <xdr:cNvPr id="5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558165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180975</xdr:colOff>
      <xdr:row>94</xdr:row>
      <xdr:rowOff>200025</xdr:rowOff>
    </xdr:to>
    <xdr:pic>
      <xdr:nvPicPr>
        <xdr:cNvPr id="5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56007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180975</xdr:colOff>
      <xdr:row>95</xdr:row>
      <xdr:rowOff>200025</xdr:rowOff>
    </xdr:to>
    <xdr:pic>
      <xdr:nvPicPr>
        <xdr:cNvPr id="5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56388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180975</xdr:colOff>
      <xdr:row>96</xdr:row>
      <xdr:rowOff>200025</xdr:rowOff>
    </xdr:to>
    <xdr:pic>
      <xdr:nvPicPr>
        <xdr:cNvPr id="5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56769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180975</xdr:colOff>
      <xdr:row>99</xdr:row>
      <xdr:rowOff>0</xdr:rowOff>
    </xdr:to>
    <xdr:pic>
      <xdr:nvPicPr>
        <xdr:cNvPr id="6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573405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180975</xdr:colOff>
      <xdr:row>99</xdr:row>
      <xdr:rowOff>190500</xdr:rowOff>
    </xdr:to>
    <xdr:pic>
      <xdr:nvPicPr>
        <xdr:cNvPr id="6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575310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180975</xdr:colOff>
      <xdr:row>101</xdr:row>
      <xdr:rowOff>0</xdr:rowOff>
    </xdr:to>
    <xdr:pic>
      <xdr:nvPicPr>
        <xdr:cNvPr id="6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583311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180975</xdr:colOff>
      <xdr:row>101</xdr:row>
      <xdr:rowOff>266700</xdr:rowOff>
    </xdr:to>
    <xdr:pic>
      <xdr:nvPicPr>
        <xdr:cNvPr id="6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58521600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180975</xdr:colOff>
      <xdr:row>103</xdr:row>
      <xdr:rowOff>200025</xdr:rowOff>
    </xdr:to>
    <xdr:pic>
      <xdr:nvPicPr>
        <xdr:cNvPr id="6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597884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180975</xdr:colOff>
      <xdr:row>104</xdr:row>
      <xdr:rowOff>200025</xdr:rowOff>
    </xdr:to>
    <xdr:pic>
      <xdr:nvPicPr>
        <xdr:cNvPr id="6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0359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180975</xdr:colOff>
      <xdr:row>105</xdr:row>
      <xdr:rowOff>200025</xdr:rowOff>
    </xdr:to>
    <xdr:pic>
      <xdr:nvPicPr>
        <xdr:cNvPr id="6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09314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180975</xdr:colOff>
      <xdr:row>107</xdr:row>
      <xdr:rowOff>0</xdr:rowOff>
    </xdr:to>
    <xdr:pic>
      <xdr:nvPicPr>
        <xdr:cNvPr id="6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151245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180975</xdr:colOff>
      <xdr:row>107</xdr:row>
      <xdr:rowOff>200025</xdr:rowOff>
    </xdr:to>
    <xdr:pic>
      <xdr:nvPicPr>
        <xdr:cNvPr id="6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19029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180975</xdr:colOff>
      <xdr:row>108</xdr:row>
      <xdr:rowOff>266700</xdr:rowOff>
    </xdr:to>
    <xdr:pic>
      <xdr:nvPicPr>
        <xdr:cNvPr id="6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228397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180975</xdr:colOff>
      <xdr:row>109</xdr:row>
      <xdr:rowOff>180975</xdr:rowOff>
    </xdr:to>
    <xdr:pic>
      <xdr:nvPicPr>
        <xdr:cNvPr id="7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3055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180975</xdr:colOff>
      <xdr:row>109</xdr:row>
      <xdr:rowOff>190500</xdr:rowOff>
    </xdr:to>
    <xdr:pic>
      <xdr:nvPicPr>
        <xdr:cNvPr id="7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30555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180975</xdr:colOff>
      <xdr:row>109</xdr:row>
      <xdr:rowOff>190500</xdr:rowOff>
    </xdr:to>
    <xdr:pic>
      <xdr:nvPicPr>
        <xdr:cNvPr id="7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30555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180975</xdr:colOff>
      <xdr:row>109</xdr:row>
      <xdr:rowOff>180975</xdr:rowOff>
    </xdr:to>
    <xdr:pic>
      <xdr:nvPicPr>
        <xdr:cNvPr id="7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3055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180975</xdr:colOff>
      <xdr:row>109</xdr:row>
      <xdr:rowOff>180975</xdr:rowOff>
    </xdr:to>
    <xdr:pic>
      <xdr:nvPicPr>
        <xdr:cNvPr id="7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3055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180975</xdr:colOff>
      <xdr:row>109</xdr:row>
      <xdr:rowOff>180975</xdr:rowOff>
    </xdr:to>
    <xdr:pic>
      <xdr:nvPicPr>
        <xdr:cNvPr id="7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3055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180975</xdr:colOff>
      <xdr:row>109</xdr:row>
      <xdr:rowOff>180975</xdr:rowOff>
    </xdr:to>
    <xdr:pic>
      <xdr:nvPicPr>
        <xdr:cNvPr id="7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3055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180975</xdr:colOff>
      <xdr:row>109</xdr:row>
      <xdr:rowOff>180975</xdr:rowOff>
    </xdr:to>
    <xdr:pic>
      <xdr:nvPicPr>
        <xdr:cNvPr id="7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3055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180975</xdr:colOff>
      <xdr:row>109</xdr:row>
      <xdr:rowOff>180975</xdr:rowOff>
    </xdr:to>
    <xdr:pic>
      <xdr:nvPicPr>
        <xdr:cNvPr id="7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3055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180975</xdr:colOff>
      <xdr:row>109</xdr:row>
      <xdr:rowOff>180975</xdr:rowOff>
    </xdr:to>
    <xdr:pic>
      <xdr:nvPicPr>
        <xdr:cNvPr id="7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3055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180975</xdr:colOff>
      <xdr:row>109</xdr:row>
      <xdr:rowOff>180975</xdr:rowOff>
    </xdr:to>
    <xdr:pic>
      <xdr:nvPicPr>
        <xdr:cNvPr id="8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3055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180975</xdr:colOff>
      <xdr:row>109</xdr:row>
      <xdr:rowOff>180975</xdr:rowOff>
    </xdr:to>
    <xdr:pic>
      <xdr:nvPicPr>
        <xdr:cNvPr id="8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3055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180975</xdr:colOff>
      <xdr:row>109</xdr:row>
      <xdr:rowOff>180975</xdr:rowOff>
    </xdr:to>
    <xdr:pic>
      <xdr:nvPicPr>
        <xdr:cNvPr id="8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3055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180975</xdr:colOff>
      <xdr:row>109</xdr:row>
      <xdr:rowOff>180975</xdr:rowOff>
    </xdr:to>
    <xdr:pic>
      <xdr:nvPicPr>
        <xdr:cNvPr id="8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3055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180975</xdr:colOff>
      <xdr:row>109</xdr:row>
      <xdr:rowOff>180975</xdr:rowOff>
    </xdr:to>
    <xdr:pic>
      <xdr:nvPicPr>
        <xdr:cNvPr id="8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3055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180975</xdr:colOff>
      <xdr:row>112</xdr:row>
      <xdr:rowOff>9525</xdr:rowOff>
    </xdr:to>
    <xdr:pic>
      <xdr:nvPicPr>
        <xdr:cNvPr id="8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3607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180975</xdr:colOff>
      <xdr:row>112</xdr:row>
      <xdr:rowOff>180975</xdr:rowOff>
    </xdr:to>
    <xdr:pic>
      <xdr:nvPicPr>
        <xdr:cNvPr id="8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37984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180975</xdr:colOff>
      <xdr:row>112</xdr:row>
      <xdr:rowOff>180975</xdr:rowOff>
    </xdr:to>
    <xdr:pic>
      <xdr:nvPicPr>
        <xdr:cNvPr id="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37984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180975</xdr:colOff>
      <xdr:row>115</xdr:row>
      <xdr:rowOff>180975</xdr:rowOff>
    </xdr:to>
    <xdr:pic>
      <xdr:nvPicPr>
        <xdr:cNvPr id="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48271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180975</xdr:colOff>
      <xdr:row>115</xdr:row>
      <xdr:rowOff>180975</xdr:rowOff>
    </xdr:to>
    <xdr:pic>
      <xdr:nvPicPr>
        <xdr:cNvPr id="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48271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180975</xdr:colOff>
      <xdr:row>117</xdr:row>
      <xdr:rowOff>9525</xdr:rowOff>
    </xdr:to>
    <xdr:pic>
      <xdr:nvPicPr>
        <xdr:cNvPr id="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5170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180975</xdr:colOff>
      <xdr:row>118</xdr:row>
      <xdr:rowOff>9525</xdr:rowOff>
    </xdr:to>
    <xdr:pic>
      <xdr:nvPicPr>
        <xdr:cNvPr id="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5360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180975</xdr:colOff>
      <xdr:row>118</xdr:row>
      <xdr:rowOff>180975</xdr:rowOff>
    </xdr:to>
    <xdr:pic>
      <xdr:nvPicPr>
        <xdr:cNvPr id="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55510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180975</xdr:colOff>
      <xdr:row>123</xdr:row>
      <xdr:rowOff>9525</xdr:rowOff>
    </xdr:to>
    <xdr:pic>
      <xdr:nvPicPr>
        <xdr:cNvPr id="9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6417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180975</xdr:colOff>
      <xdr:row>123</xdr:row>
      <xdr:rowOff>9525</xdr:rowOff>
    </xdr:to>
    <xdr:pic>
      <xdr:nvPicPr>
        <xdr:cNvPr id="9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6417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180975</xdr:colOff>
      <xdr:row>124</xdr:row>
      <xdr:rowOff>9525</xdr:rowOff>
    </xdr:to>
    <xdr:pic>
      <xdr:nvPicPr>
        <xdr:cNvPr id="9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66083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180975</xdr:colOff>
      <xdr:row>125</xdr:row>
      <xdr:rowOff>9525</xdr:rowOff>
    </xdr:to>
    <xdr:pic>
      <xdr:nvPicPr>
        <xdr:cNvPr id="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6798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180975</xdr:colOff>
      <xdr:row>126</xdr:row>
      <xdr:rowOff>9525</xdr:rowOff>
    </xdr:to>
    <xdr:pic>
      <xdr:nvPicPr>
        <xdr:cNvPr id="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69893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180975</xdr:colOff>
      <xdr:row>127</xdr:row>
      <xdr:rowOff>9525</xdr:rowOff>
    </xdr:to>
    <xdr:pic>
      <xdr:nvPicPr>
        <xdr:cNvPr id="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7179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180975</xdr:colOff>
      <xdr:row>128</xdr:row>
      <xdr:rowOff>9525</xdr:rowOff>
    </xdr:to>
    <xdr:pic>
      <xdr:nvPicPr>
        <xdr:cNvPr id="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73703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180975</xdr:colOff>
      <xdr:row>129</xdr:row>
      <xdr:rowOff>9525</xdr:rowOff>
    </xdr:to>
    <xdr:pic>
      <xdr:nvPicPr>
        <xdr:cNvPr id="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7560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180975</xdr:colOff>
      <xdr:row>130</xdr:row>
      <xdr:rowOff>9525</xdr:rowOff>
    </xdr:to>
    <xdr:pic>
      <xdr:nvPicPr>
        <xdr:cNvPr id="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677513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180975</xdr:colOff>
      <xdr:row>23</xdr:row>
      <xdr:rowOff>238125</xdr:rowOff>
    </xdr:to>
    <xdr:pic>
      <xdr:nvPicPr>
        <xdr:cNvPr id="1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982700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180975</xdr:colOff>
      <xdr:row>23</xdr:row>
      <xdr:rowOff>238125</xdr:rowOff>
    </xdr:to>
    <xdr:pic>
      <xdr:nvPicPr>
        <xdr:cNvPr id="1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982700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180975</xdr:colOff>
      <xdr:row>23</xdr:row>
      <xdr:rowOff>238125</xdr:rowOff>
    </xdr:to>
    <xdr:pic>
      <xdr:nvPicPr>
        <xdr:cNvPr id="1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982700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180975</xdr:colOff>
      <xdr:row>23</xdr:row>
      <xdr:rowOff>238125</xdr:rowOff>
    </xdr:to>
    <xdr:pic>
      <xdr:nvPicPr>
        <xdr:cNvPr id="1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982700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180975</xdr:colOff>
      <xdr:row>23</xdr:row>
      <xdr:rowOff>238125</xdr:rowOff>
    </xdr:to>
    <xdr:pic>
      <xdr:nvPicPr>
        <xdr:cNvPr id="1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982700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180975</xdr:colOff>
      <xdr:row>23</xdr:row>
      <xdr:rowOff>238125</xdr:rowOff>
    </xdr:to>
    <xdr:pic>
      <xdr:nvPicPr>
        <xdr:cNvPr id="1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982700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180975</xdr:colOff>
      <xdr:row>23</xdr:row>
      <xdr:rowOff>238125</xdr:rowOff>
    </xdr:to>
    <xdr:pic>
      <xdr:nvPicPr>
        <xdr:cNvPr id="1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982700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180975</xdr:colOff>
      <xdr:row>23</xdr:row>
      <xdr:rowOff>238125</xdr:rowOff>
    </xdr:to>
    <xdr:pic>
      <xdr:nvPicPr>
        <xdr:cNvPr id="1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982700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180975</xdr:colOff>
      <xdr:row>23</xdr:row>
      <xdr:rowOff>238125</xdr:rowOff>
    </xdr:to>
    <xdr:pic>
      <xdr:nvPicPr>
        <xdr:cNvPr id="1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982700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180975</xdr:colOff>
      <xdr:row>23</xdr:row>
      <xdr:rowOff>238125</xdr:rowOff>
    </xdr:to>
    <xdr:pic>
      <xdr:nvPicPr>
        <xdr:cNvPr id="1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982700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180975</xdr:colOff>
      <xdr:row>23</xdr:row>
      <xdr:rowOff>238125</xdr:rowOff>
    </xdr:to>
    <xdr:pic>
      <xdr:nvPicPr>
        <xdr:cNvPr id="1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982700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180975</xdr:colOff>
      <xdr:row>23</xdr:row>
      <xdr:rowOff>238125</xdr:rowOff>
    </xdr:to>
    <xdr:pic>
      <xdr:nvPicPr>
        <xdr:cNvPr id="1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982700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180975</xdr:colOff>
      <xdr:row>23</xdr:row>
      <xdr:rowOff>238125</xdr:rowOff>
    </xdr:to>
    <xdr:pic>
      <xdr:nvPicPr>
        <xdr:cNvPr id="1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982700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180975</xdr:colOff>
      <xdr:row>25</xdr:row>
      <xdr:rowOff>266700</xdr:rowOff>
    </xdr:to>
    <xdr:pic>
      <xdr:nvPicPr>
        <xdr:cNvPr id="1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5325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180975</xdr:colOff>
      <xdr:row>26</xdr:row>
      <xdr:rowOff>266700</xdr:rowOff>
    </xdr:to>
    <xdr:pic>
      <xdr:nvPicPr>
        <xdr:cNvPr id="1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6649700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180975</xdr:colOff>
      <xdr:row>27</xdr:row>
      <xdr:rowOff>266700</xdr:rowOff>
    </xdr:to>
    <xdr:pic>
      <xdr:nvPicPr>
        <xdr:cNvPr id="1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7964150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180975</xdr:colOff>
      <xdr:row>27</xdr:row>
      <xdr:rowOff>266700</xdr:rowOff>
    </xdr:to>
    <xdr:pic>
      <xdr:nvPicPr>
        <xdr:cNvPr id="1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7964150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180975</xdr:colOff>
      <xdr:row>28</xdr:row>
      <xdr:rowOff>266700</xdr:rowOff>
    </xdr:to>
    <xdr:pic>
      <xdr:nvPicPr>
        <xdr:cNvPr id="1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9278600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381000</xdr:rowOff>
    </xdr:from>
    <xdr:to>
      <xdr:col>14</xdr:col>
      <xdr:colOff>180975</xdr:colOff>
      <xdr:row>42</xdr:row>
      <xdr:rowOff>352425</xdr:rowOff>
    </xdr:to>
    <xdr:pic>
      <xdr:nvPicPr>
        <xdr:cNvPr id="1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2764155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180975</xdr:colOff>
      <xdr:row>38</xdr:row>
      <xdr:rowOff>0</xdr:rowOff>
    </xdr:to>
    <xdr:pic>
      <xdr:nvPicPr>
        <xdr:cNvPr id="1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25917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180975</xdr:colOff>
      <xdr:row>38</xdr:row>
      <xdr:rowOff>0</xdr:rowOff>
    </xdr:to>
    <xdr:pic>
      <xdr:nvPicPr>
        <xdr:cNvPr id="1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25917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180975</xdr:colOff>
      <xdr:row>40</xdr:row>
      <xdr:rowOff>0</xdr:rowOff>
    </xdr:to>
    <xdr:pic>
      <xdr:nvPicPr>
        <xdr:cNvPr id="1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26308050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180975</xdr:colOff>
      <xdr:row>40</xdr:row>
      <xdr:rowOff>200025</xdr:rowOff>
    </xdr:to>
    <xdr:pic>
      <xdr:nvPicPr>
        <xdr:cNvPr id="1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26689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180975</xdr:colOff>
      <xdr:row>42</xdr:row>
      <xdr:rowOff>0</xdr:rowOff>
    </xdr:to>
    <xdr:pic>
      <xdr:nvPicPr>
        <xdr:cNvPr id="1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27260550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180975</xdr:colOff>
      <xdr:row>43</xdr:row>
      <xdr:rowOff>0</xdr:rowOff>
    </xdr:to>
    <xdr:pic>
      <xdr:nvPicPr>
        <xdr:cNvPr id="1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27641550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180975</xdr:colOff>
      <xdr:row>43</xdr:row>
      <xdr:rowOff>295275</xdr:rowOff>
    </xdr:to>
    <xdr:pic>
      <xdr:nvPicPr>
        <xdr:cNvPr id="1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28022550"/>
          <a:ext cx="180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180975</xdr:colOff>
      <xdr:row>44</xdr:row>
      <xdr:rowOff>200025</xdr:rowOff>
    </xdr:to>
    <xdr:pic>
      <xdr:nvPicPr>
        <xdr:cNvPr id="1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28594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180975</xdr:colOff>
      <xdr:row>45</xdr:row>
      <xdr:rowOff>295275</xdr:rowOff>
    </xdr:to>
    <xdr:pic>
      <xdr:nvPicPr>
        <xdr:cNvPr id="1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28975050"/>
          <a:ext cx="180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180975</xdr:colOff>
      <xdr:row>6</xdr:row>
      <xdr:rowOff>0</xdr:rowOff>
    </xdr:to>
    <xdr:pic>
      <xdr:nvPicPr>
        <xdr:cNvPr id="1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180975</xdr:colOff>
      <xdr:row>6</xdr:row>
      <xdr:rowOff>0</xdr:rowOff>
    </xdr:to>
    <xdr:pic>
      <xdr:nvPicPr>
        <xdr:cNvPr id="1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180975</xdr:colOff>
      <xdr:row>6</xdr:row>
      <xdr:rowOff>0</xdr:rowOff>
    </xdr:to>
    <xdr:pic>
      <xdr:nvPicPr>
        <xdr:cNvPr id="1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180975</xdr:colOff>
      <xdr:row>6</xdr:row>
      <xdr:rowOff>0</xdr:rowOff>
    </xdr:to>
    <xdr:pic>
      <xdr:nvPicPr>
        <xdr:cNvPr id="1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180975</xdr:colOff>
      <xdr:row>6</xdr:row>
      <xdr:rowOff>0</xdr:rowOff>
    </xdr:to>
    <xdr:pic>
      <xdr:nvPicPr>
        <xdr:cNvPr id="1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180975</xdr:colOff>
      <xdr:row>6</xdr:row>
      <xdr:rowOff>0</xdr:rowOff>
    </xdr:to>
    <xdr:pic>
      <xdr:nvPicPr>
        <xdr:cNvPr id="1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180975</xdr:colOff>
      <xdr:row>6</xdr:row>
      <xdr:rowOff>0</xdr:rowOff>
    </xdr:to>
    <xdr:pic>
      <xdr:nvPicPr>
        <xdr:cNvPr id="1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180975</xdr:colOff>
      <xdr:row>6</xdr:row>
      <xdr:rowOff>0</xdr:rowOff>
    </xdr:to>
    <xdr:pic>
      <xdr:nvPicPr>
        <xdr:cNvPr id="1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180975</xdr:colOff>
      <xdr:row>6</xdr:row>
      <xdr:rowOff>0</xdr:rowOff>
    </xdr:to>
    <xdr:pic>
      <xdr:nvPicPr>
        <xdr:cNvPr id="1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180975</xdr:colOff>
      <xdr:row>6</xdr:row>
      <xdr:rowOff>0</xdr:rowOff>
    </xdr:to>
    <xdr:pic>
      <xdr:nvPicPr>
        <xdr:cNvPr id="1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180975</xdr:colOff>
      <xdr:row>6</xdr:row>
      <xdr:rowOff>0</xdr:rowOff>
    </xdr:to>
    <xdr:pic>
      <xdr:nvPicPr>
        <xdr:cNvPr id="1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180975</xdr:colOff>
      <xdr:row>6</xdr:row>
      <xdr:rowOff>0</xdr:rowOff>
    </xdr:to>
    <xdr:pic>
      <xdr:nvPicPr>
        <xdr:cNvPr id="1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180975</xdr:colOff>
      <xdr:row>6</xdr:row>
      <xdr:rowOff>0</xdr:rowOff>
    </xdr:to>
    <xdr:pic>
      <xdr:nvPicPr>
        <xdr:cNvPr id="1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180975</xdr:colOff>
      <xdr:row>8</xdr:row>
      <xdr:rowOff>0</xdr:rowOff>
    </xdr:to>
    <xdr:pic>
      <xdr:nvPicPr>
        <xdr:cNvPr id="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2371725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180975</xdr:colOff>
      <xdr:row>9</xdr:row>
      <xdr:rowOff>9525</xdr:rowOff>
    </xdr:to>
    <xdr:pic>
      <xdr:nvPicPr>
        <xdr:cNvPr id="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2752725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180975</xdr:colOff>
      <xdr:row>9</xdr:row>
      <xdr:rowOff>266700</xdr:rowOff>
    </xdr:to>
    <xdr:pic>
      <xdr:nvPicPr>
        <xdr:cNvPr id="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3133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180975</xdr:colOff>
      <xdr:row>10</xdr:row>
      <xdr:rowOff>295275</xdr:rowOff>
    </xdr:to>
    <xdr:pic>
      <xdr:nvPicPr>
        <xdr:cNvPr id="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3895725"/>
          <a:ext cx="180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180975</xdr:colOff>
      <xdr:row>12</xdr:row>
      <xdr:rowOff>0</xdr:rowOff>
    </xdr:to>
    <xdr:pic>
      <xdr:nvPicPr>
        <xdr:cNvPr id="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5038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180975</xdr:colOff>
      <xdr:row>12</xdr:row>
      <xdr:rowOff>238125</xdr:rowOff>
    </xdr:to>
    <xdr:pic>
      <xdr:nvPicPr>
        <xdr:cNvPr id="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5229225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180975</xdr:colOff>
      <xdr:row>12</xdr:row>
      <xdr:rowOff>238125</xdr:rowOff>
    </xdr:to>
    <xdr:pic>
      <xdr:nvPicPr>
        <xdr:cNvPr id="14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5229225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180975</xdr:colOff>
      <xdr:row>12</xdr:row>
      <xdr:rowOff>238125</xdr:rowOff>
    </xdr:to>
    <xdr:pic>
      <xdr:nvPicPr>
        <xdr:cNvPr id="15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5229225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180975</xdr:colOff>
      <xdr:row>14</xdr:row>
      <xdr:rowOff>266700</xdr:rowOff>
    </xdr:to>
    <xdr:pic>
      <xdr:nvPicPr>
        <xdr:cNvPr id="1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71342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180975</xdr:colOff>
      <xdr:row>16</xdr:row>
      <xdr:rowOff>0</xdr:rowOff>
    </xdr:to>
    <xdr:pic>
      <xdr:nvPicPr>
        <xdr:cNvPr id="1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78962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180975</xdr:colOff>
      <xdr:row>16</xdr:row>
      <xdr:rowOff>190500</xdr:rowOff>
    </xdr:to>
    <xdr:pic>
      <xdr:nvPicPr>
        <xdr:cNvPr id="1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8086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180975</xdr:colOff>
      <xdr:row>17</xdr:row>
      <xdr:rowOff>190500</xdr:rowOff>
    </xdr:to>
    <xdr:pic>
      <xdr:nvPicPr>
        <xdr:cNvPr id="1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98774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180975</xdr:colOff>
      <xdr:row>18</xdr:row>
      <xdr:rowOff>247650</xdr:rowOff>
    </xdr:to>
    <xdr:pic>
      <xdr:nvPicPr>
        <xdr:cNvPr id="1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15062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180975</xdr:colOff>
      <xdr:row>19</xdr:row>
      <xdr:rowOff>200025</xdr:rowOff>
    </xdr:to>
    <xdr:pic>
      <xdr:nvPicPr>
        <xdr:cNvPr id="1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24587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180975</xdr:colOff>
      <xdr:row>21</xdr:row>
      <xdr:rowOff>0</xdr:rowOff>
    </xdr:to>
    <xdr:pic>
      <xdr:nvPicPr>
        <xdr:cNvPr id="1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2839700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180975</xdr:colOff>
      <xdr:row>22</xdr:row>
      <xdr:rowOff>0</xdr:rowOff>
    </xdr:to>
    <xdr:pic>
      <xdr:nvPicPr>
        <xdr:cNvPr id="1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220700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180975</xdr:colOff>
      <xdr:row>22</xdr:row>
      <xdr:rowOff>0</xdr:rowOff>
    </xdr:to>
    <xdr:pic>
      <xdr:nvPicPr>
        <xdr:cNvPr id="1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220700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180975</xdr:colOff>
      <xdr:row>22</xdr:row>
      <xdr:rowOff>0</xdr:rowOff>
    </xdr:to>
    <xdr:pic>
      <xdr:nvPicPr>
        <xdr:cNvPr id="1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220700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180975</xdr:colOff>
      <xdr:row>22</xdr:row>
      <xdr:rowOff>0</xdr:rowOff>
    </xdr:to>
    <xdr:pic>
      <xdr:nvPicPr>
        <xdr:cNvPr id="1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220700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180975</xdr:colOff>
      <xdr:row>22</xdr:row>
      <xdr:rowOff>0</xdr:rowOff>
    </xdr:to>
    <xdr:pic>
      <xdr:nvPicPr>
        <xdr:cNvPr id="1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220700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180975</xdr:colOff>
      <xdr:row>22</xdr:row>
      <xdr:rowOff>0</xdr:rowOff>
    </xdr:to>
    <xdr:pic>
      <xdr:nvPicPr>
        <xdr:cNvPr id="1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220700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180975</xdr:colOff>
      <xdr:row>22</xdr:row>
      <xdr:rowOff>0</xdr:rowOff>
    </xdr:to>
    <xdr:pic>
      <xdr:nvPicPr>
        <xdr:cNvPr id="1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220700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180975</xdr:colOff>
      <xdr:row>22</xdr:row>
      <xdr:rowOff>0</xdr:rowOff>
    </xdr:to>
    <xdr:pic>
      <xdr:nvPicPr>
        <xdr:cNvPr id="1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220700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180975</xdr:colOff>
      <xdr:row>22</xdr:row>
      <xdr:rowOff>0</xdr:rowOff>
    </xdr:to>
    <xdr:pic>
      <xdr:nvPicPr>
        <xdr:cNvPr id="1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220700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180975</xdr:colOff>
      <xdr:row>22</xdr:row>
      <xdr:rowOff>0</xdr:rowOff>
    </xdr:to>
    <xdr:pic>
      <xdr:nvPicPr>
        <xdr:cNvPr id="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3220700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180975</xdr:colOff>
      <xdr:row>6</xdr:row>
      <xdr:rowOff>0</xdr:rowOff>
    </xdr:to>
    <xdr:pic>
      <xdr:nvPicPr>
        <xdr:cNvPr id="1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180975</xdr:colOff>
      <xdr:row>6</xdr:row>
      <xdr:rowOff>0</xdr:rowOff>
    </xdr:to>
    <xdr:pic>
      <xdr:nvPicPr>
        <xdr:cNvPr id="1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180975</xdr:colOff>
      <xdr:row>6</xdr:row>
      <xdr:rowOff>0</xdr:rowOff>
    </xdr:to>
    <xdr:pic>
      <xdr:nvPicPr>
        <xdr:cNvPr id="1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180975</xdr:colOff>
      <xdr:row>6</xdr:row>
      <xdr:rowOff>0</xdr:rowOff>
    </xdr:to>
    <xdr:pic>
      <xdr:nvPicPr>
        <xdr:cNvPr id="1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180975</xdr:colOff>
      <xdr:row>6</xdr:row>
      <xdr:rowOff>0</xdr:rowOff>
    </xdr:to>
    <xdr:pic>
      <xdr:nvPicPr>
        <xdr:cNvPr id="1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180975</xdr:colOff>
      <xdr:row>6</xdr:row>
      <xdr:rowOff>0</xdr:rowOff>
    </xdr:to>
    <xdr:pic>
      <xdr:nvPicPr>
        <xdr:cNvPr id="1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180975</xdr:colOff>
      <xdr:row>6</xdr:row>
      <xdr:rowOff>0</xdr:rowOff>
    </xdr:to>
    <xdr:pic>
      <xdr:nvPicPr>
        <xdr:cNvPr id="1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180975</xdr:colOff>
      <xdr:row>6</xdr:row>
      <xdr:rowOff>0</xdr:rowOff>
    </xdr:to>
    <xdr:pic>
      <xdr:nvPicPr>
        <xdr:cNvPr id="1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180975</xdr:colOff>
      <xdr:row>6</xdr:row>
      <xdr:rowOff>0</xdr:rowOff>
    </xdr:to>
    <xdr:pic>
      <xdr:nvPicPr>
        <xdr:cNvPr id="1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180975</xdr:colOff>
      <xdr:row>6</xdr:row>
      <xdr:rowOff>0</xdr:rowOff>
    </xdr:to>
    <xdr:pic>
      <xdr:nvPicPr>
        <xdr:cNvPr id="1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180975</xdr:colOff>
      <xdr:row>6</xdr:row>
      <xdr:rowOff>0</xdr:rowOff>
    </xdr:to>
    <xdr:pic>
      <xdr:nvPicPr>
        <xdr:cNvPr id="1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180975</xdr:colOff>
      <xdr:row>6</xdr:row>
      <xdr:rowOff>0</xdr:rowOff>
    </xdr:to>
    <xdr:pic>
      <xdr:nvPicPr>
        <xdr:cNvPr id="1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180975</xdr:colOff>
      <xdr:row>6</xdr:row>
      <xdr:rowOff>0</xdr:rowOff>
    </xdr:to>
    <xdr:pic>
      <xdr:nvPicPr>
        <xdr:cNvPr id="1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6002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180975</xdr:colOff>
      <xdr:row>25</xdr:row>
      <xdr:rowOff>266700</xdr:rowOff>
    </xdr:to>
    <xdr:pic>
      <xdr:nvPicPr>
        <xdr:cNvPr id="1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5325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180975</xdr:colOff>
      <xdr:row>25</xdr:row>
      <xdr:rowOff>266700</xdr:rowOff>
    </xdr:to>
    <xdr:pic>
      <xdr:nvPicPr>
        <xdr:cNvPr id="1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5325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180975</xdr:colOff>
      <xdr:row>25</xdr:row>
      <xdr:rowOff>266700</xdr:rowOff>
    </xdr:to>
    <xdr:pic>
      <xdr:nvPicPr>
        <xdr:cNvPr id="1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5325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180975</xdr:colOff>
      <xdr:row>25</xdr:row>
      <xdr:rowOff>266700</xdr:rowOff>
    </xdr:to>
    <xdr:pic>
      <xdr:nvPicPr>
        <xdr:cNvPr id="1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5325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180975</xdr:colOff>
      <xdr:row>25</xdr:row>
      <xdr:rowOff>266700</xdr:rowOff>
    </xdr:to>
    <xdr:pic>
      <xdr:nvPicPr>
        <xdr:cNvPr id="1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5325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180975</xdr:colOff>
      <xdr:row>25</xdr:row>
      <xdr:rowOff>266700</xdr:rowOff>
    </xdr:to>
    <xdr:pic>
      <xdr:nvPicPr>
        <xdr:cNvPr id="1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5325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180975</xdr:colOff>
      <xdr:row>25</xdr:row>
      <xdr:rowOff>266700</xdr:rowOff>
    </xdr:to>
    <xdr:pic>
      <xdr:nvPicPr>
        <xdr:cNvPr id="1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5325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180975</xdr:colOff>
      <xdr:row>25</xdr:row>
      <xdr:rowOff>266700</xdr:rowOff>
    </xdr:to>
    <xdr:pic>
      <xdr:nvPicPr>
        <xdr:cNvPr id="1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5325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180975</xdr:colOff>
      <xdr:row>25</xdr:row>
      <xdr:rowOff>266700</xdr:rowOff>
    </xdr:to>
    <xdr:pic>
      <xdr:nvPicPr>
        <xdr:cNvPr id="1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5325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180975</xdr:colOff>
      <xdr:row>25</xdr:row>
      <xdr:rowOff>266700</xdr:rowOff>
    </xdr:to>
    <xdr:pic>
      <xdr:nvPicPr>
        <xdr:cNvPr id="1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5325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180975</xdr:colOff>
      <xdr:row>25</xdr:row>
      <xdr:rowOff>266700</xdr:rowOff>
    </xdr:to>
    <xdr:pic>
      <xdr:nvPicPr>
        <xdr:cNvPr id="1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5325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180975</xdr:colOff>
      <xdr:row>25</xdr:row>
      <xdr:rowOff>266700</xdr:rowOff>
    </xdr:to>
    <xdr:pic>
      <xdr:nvPicPr>
        <xdr:cNvPr id="1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5325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180975</xdr:colOff>
      <xdr:row>25</xdr:row>
      <xdr:rowOff>266700</xdr:rowOff>
    </xdr:to>
    <xdr:pic>
      <xdr:nvPicPr>
        <xdr:cNvPr id="1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5325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180975</xdr:colOff>
      <xdr:row>32</xdr:row>
      <xdr:rowOff>190500</xdr:rowOff>
    </xdr:to>
    <xdr:pic>
      <xdr:nvPicPr>
        <xdr:cNvPr id="1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2317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180975</xdr:colOff>
      <xdr:row>32</xdr:row>
      <xdr:rowOff>190500</xdr:rowOff>
    </xdr:to>
    <xdr:pic>
      <xdr:nvPicPr>
        <xdr:cNvPr id="1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2317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180975</xdr:colOff>
      <xdr:row>32</xdr:row>
      <xdr:rowOff>190500</xdr:rowOff>
    </xdr:to>
    <xdr:pic>
      <xdr:nvPicPr>
        <xdr:cNvPr id="1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2317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180975</xdr:colOff>
      <xdr:row>32</xdr:row>
      <xdr:rowOff>190500</xdr:rowOff>
    </xdr:to>
    <xdr:pic>
      <xdr:nvPicPr>
        <xdr:cNvPr id="1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2317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180975</xdr:colOff>
      <xdr:row>32</xdr:row>
      <xdr:rowOff>190500</xdr:rowOff>
    </xdr:to>
    <xdr:pic>
      <xdr:nvPicPr>
        <xdr:cNvPr id="1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2317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180975</xdr:colOff>
      <xdr:row>32</xdr:row>
      <xdr:rowOff>190500</xdr:rowOff>
    </xdr:to>
    <xdr:pic>
      <xdr:nvPicPr>
        <xdr:cNvPr id="1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2317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180975</xdr:colOff>
      <xdr:row>32</xdr:row>
      <xdr:rowOff>190500</xdr:rowOff>
    </xdr:to>
    <xdr:pic>
      <xdr:nvPicPr>
        <xdr:cNvPr id="2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2317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180975</xdr:colOff>
      <xdr:row>32</xdr:row>
      <xdr:rowOff>190500</xdr:rowOff>
    </xdr:to>
    <xdr:pic>
      <xdr:nvPicPr>
        <xdr:cNvPr id="2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2317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180975</xdr:colOff>
      <xdr:row>32</xdr:row>
      <xdr:rowOff>190500</xdr:rowOff>
    </xdr:to>
    <xdr:pic>
      <xdr:nvPicPr>
        <xdr:cNvPr id="2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2317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180975</xdr:colOff>
      <xdr:row>32</xdr:row>
      <xdr:rowOff>190500</xdr:rowOff>
    </xdr:to>
    <xdr:pic>
      <xdr:nvPicPr>
        <xdr:cNvPr id="2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2317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180975</xdr:colOff>
      <xdr:row>32</xdr:row>
      <xdr:rowOff>190500</xdr:rowOff>
    </xdr:to>
    <xdr:pic>
      <xdr:nvPicPr>
        <xdr:cNvPr id="2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2317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180975</xdr:colOff>
      <xdr:row>32</xdr:row>
      <xdr:rowOff>190500</xdr:rowOff>
    </xdr:to>
    <xdr:pic>
      <xdr:nvPicPr>
        <xdr:cNvPr id="2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2317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180975</xdr:colOff>
      <xdr:row>32</xdr:row>
      <xdr:rowOff>190500</xdr:rowOff>
    </xdr:to>
    <xdr:pic>
      <xdr:nvPicPr>
        <xdr:cNvPr id="2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2317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180975</xdr:colOff>
      <xdr:row>34</xdr:row>
      <xdr:rowOff>0</xdr:rowOff>
    </xdr:to>
    <xdr:pic>
      <xdr:nvPicPr>
        <xdr:cNvPr id="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4755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180975</xdr:colOff>
      <xdr:row>34</xdr:row>
      <xdr:rowOff>0</xdr:rowOff>
    </xdr:to>
    <xdr:pic>
      <xdr:nvPicPr>
        <xdr:cNvPr id="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4755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180975</xdr:colOff>
      <xdr:row>34</xdr:row>
      <xdr:rowOff>0</xdr:rowOff>
    </xdr:to>
    <xdr:pic>
      <xdr:nvPicPr>
        <xdr:cNvPr id="2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4755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180975</xdr:colOff>
      <xdr:row>34</xdr:row>
      <xdr:rowOff>0</xdr:rowOff>
    </xdr:to>
    <xdr:pic>
      <xdr:nvPicPr>
        <xdr:cNvPr id="2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4755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180975</xdr:colOff>
      <xdr:row>34</xdr:row>
      <xdr:rowOff>0</xdr:rowOff>
    </xdr:to>
    <xdr:pic>
      <xdr:nvPicPr>
        <xdr:cNvPr id="2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4755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180975</xdr:colOff>
      <xdr:row>34</xdr:row>
      <xdr:rowOff>0</xdr:rowOff>
    </xdr:to>
    <xdr:pic>
      <xdr:nvPicPr>
        <xdr:cNvPr id="2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4755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180975</xdr:colOff>
      <xdr:row>34</xdr:row>
      <xdr:rowOff>0</xdr:rowOff>
    </xdr:to>
    <xdr:pic>
      <xdr:nvPicPr>
        <xdr:cNvPr id="2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4755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180975</xdr:colOff>
      <xdr:row>34</xdr:row>
      <xdr:rowOff>0</xdr:rowOff>
    </xdr:to>
    <xdr:pic>
      <xdr:nvPicPr>
        <xdr:cNvPr id="2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4755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180975</xdr:colOff>
      <xdr:row>34</xdr:row>
      <xdr:rowOff>0</xdr:rowOff>
    </xdr:to>
    <xdr:pic>
      <xdr:nvPicPr>
        <xdr:cNvPr id="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4755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180975</xdr:colOff>
      <xdr:row>34</xdr:row>
      <xdr:rowOff>0</xdr:rowOff>
    </xdr:to>
    <xdr:pic>
      <xdr:nvPicPr>
        <xdr:cNvPr id="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4755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180975</xdr:colOff>
      <xdr:row>34</xdr:row>
      <xdr:rowOff>0</xdr:rowOff>
    </xdr:to>
    <xdr:pic>
      <xdr:nvPicPr>
        <xdr:cNvPr id="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4755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180975</xdr:colOff>
      <xdr:row>34</xdr:row>
      <xdr:rowOff>0</xdr:rowOff>
    </xdr:to>
    <xdr:pic>
      <xdr:nvPicPr>
        <xdr:cNvPr id="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4755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180975</xdr:colOff>
      <xdr:row>34</xdr:row>
      <xdr:rowOff>0</xdr:rowOff>
    </xdr:to>
    <xdr:pic>
      <xdr:nvPicPr>
        <xdr:cNvPr id="2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4755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180975</xdr:colOff>
      <xdr:row>76</xdr:row>
      <xdr:rowOff>190500</xdr:rowOff>
    </xdr:to>
    <xdr:pic>
      <xdr:nvPicPr>
        <xdr:cNvPr id="2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8151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180975</xdr:colOff>
      <xdr:row>76</xdr:row>
      <xdr:rowOff>190500</xdr:rowOff>
    </xdr:to>
    <xdr:pic>
      <xdr:nvPicPr>
        <xdr:cNvPr id="2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8151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180975</xdr:colOff>
      <xdr:row>76</xdr:row>
      <xdr:rowOff>190500</xdr:rowOff>
    </xdr:to>
    <xdr:pic>
      <xdr:nvPicPr>
        <xdr:cNvPr id="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8151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180975</xdr:colOff>
      <xdr:row>76</xdr:row>
      <xdr:rowOff>190500</xdr:rowOff>
    </xdr:to>
    <xdr:pic>
      <xdr:nvPicPr>
        <xdr:cNvPr id="2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8151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180975</xdr:colOff>
      <xdr:row>76</xdr:row>
      <xdr:rowOff>190500</xdr:rowOff>
    </xdr:to>
    <xdr:pic>
      <xdr:nvPicPr>
        <xdr:cNvPr id="2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8151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180975</xdr:colOff>
      <xdr:row>76</xdr:row>
      <xdr:rowOff>190500</xdr:rowOff>
    </xdr:to>
    <xdr:pic>
      <xdr:nvPicPr>
        <xdr:cNvPr id="2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8151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180975</xdr:colOff>
      <xdr:row>76</xdr:row>
      <xdr:rowOff>190500</xdr:rowOff>
    </xdr:to>
    <xdr:pic>
      <xdr:nvPicPr>
        <xdr:cNvPr id="2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8151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180975</xdr:colOff>
      <xdr:row>76</xdr:row>
      <xdr:rowOff>190500</xdr:rowOff>
    </xdr:to>
    <xdr:pic>
      <xdr:nvPicPr>
        <xdr:cNvPr id="2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8151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180975</xdr:colOff>
      <xdr:row>76</xdr:row>
      <xdr:rowOff>190500</xdr:rowOff>
    </xdr:to>
    <xdr:pic>
      <xdr:nvPicPr>
        <xdr:cNvPr id="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8151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180975</xdr:colOff>
      <xdr:row>76</xdr:row>
      <xdr:rowOff>190500</xdr:rowOff>
    </xdr:to>
    <xdr:pic>
      <xdr:nvPicPr>
        <xdr:cNvPr id="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8151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180975</xdr:colOff>
      <xdr:row>76</xdr:row>
      <xdr:rowOff>190500</xdr:rowOff>
    </xdr:to>
    <xdr:pic>
      <xdr:nvPicPr>
        <xdr:cNvPr id="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8151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180975</xdr:colOff>
      <xdr:row>76</xdr:row>
      <xdr:rowOff>190500</xdr:rowOff>
    </xdr:to>
    <xdr:pic>
      <xdr:nvPicPr>
        <xdr:cNvPr id="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8151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180975</xdr:colOff>
      <xdr:row>76</xdr:row>
      <xdr:rowOff>190500</xdr:rowOff>
    </xdr:to>
    <xdr:pic>
      <xdr:nvPicPr>
        <xdr:cNvPr id="2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8151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75</xdr:row>
      <xdr:rowOff>0</xdr:rowOff>
    </xdr:from>
    <xdr:to>
      <xdr:col>10</xdr:col>
      <xdr:colOff>180975</xdr:colOff>
      <xdr:row>76</xdr:row>
      <xdr:rowOff>0</xdr:rowOff>
    </xdr:to>
    <xdr:pic>
      <xdr:nvPicPr>
        <xdr:cNvPr id="2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4246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75</xdr:row>
      <xdr:rowOff>0</xdr:rowOff>
    </xdr:from>
    <xdr:to>
      <xdr:col>10</xdr:col>
      <xdr:colOff>180975</xdr:colOff>
      <xdr:row>76</xdr:row>
      <xdr:rowOff>0</xdr:rowOff>
    </xdr:to>
    <xdr:pic>
      <xdr:nvPicPr>
        <xdr:cNvPr id="2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4246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75</xdr:row>
      <xdr:rowOff>0</xdr:rowOff>
    </xdr:from>
    <xdr:to>
      <xdr:col>10</xdr:col>
      <xdr:colOff>180975</xdr:colOff>
      <xdr:row>76</xdr:row>
      <xdr:rowOff>0</xdr:rowOff>
    </xdr:to>
    <xdr:pic>
      <xdr:nvPicPr>
        <xdr:cNvPr id="2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4246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75</xdr:row>
      <xdr:rowOff>0</xdr:rowOff>
    </xdr:from>
    <xdr:to>
      <xdr:col>10</xdr:col>
      <xdr:colOff>180975</xdr:colOff>
      <xdr:row>76</xdr:row>
      <xdr:rowOff>0</xdr:rowOff>
    </xdr:to>
    <xdr:pic>
      <xdr:nvPicPr>
        <xdr:cNvPr id="2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4246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75</xdr:row>
      <xdr:rowOff>0</xdr:rowOff>
    </xdr:from>
    <xdr:to>
      <xdr:col>10</xdr:col>
      <xdr:colOff>180975</xdr:colOff>
      <xdr:row>76</xdr:row>
      <xdr:rowOff>0</xdr:rowOff>
    </xdr:to>
    <xdr:pic>
      <xdr:nvPicPr>
        <xdr:cNvPr id="2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4246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75</xdr:row>
      <xdr:rowOff>0</xdr:rowOff>
    </xdr:from>
    <xdr:to>
      <xdr:col>10</xdr:col>
      <xdr:colOff>180975</xdr:colOff>
      <xdr:row>76</xdr:row>
      <xdr:rowOff>0</xdr:rowOff>
    </xdr:to>
    <xdr:pic>
      <xdr:nvPicPr>
        <xdr:cNvPr id="2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4246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75</xdr:row>
      <xdr:rowOff>0</xdr:rowOff>
    </xdr:from>
    <xdr:to>
      <xdr:col>10</xdr:col>
      <xdr:colOff>180975</xdr:colOff>
      <xdr:row>76</xdr:row>
      <xdr:rowOff>0</xdr:rowOff>
    </xdr:to>
    <xdr:pic>
      <xdr:nvPicPr>
        <xdr:cNvPr id="2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4246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75</xdr:row>
      <xdr:rowOff>0</xdr:rowOff>
    </xdr:from>
    <xdr:to>
      <xdr:col>10</xdr:col>
      <xdr:colOff>180975</xdr:colOff>
      <xdr:row>76</xdr:row>
      <xdr:rowOff>0</xdr:rowOff>
    </xdr:to>
    <xdr:pic>
      <xdr:nvPicPr>
        <xdr:cNvPr id="2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4246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75</xdr:row>
      <xdr:rowOff>0</xdr:rowOff>
    </xdr:from>
    <xdr:to>
      <xdr:col>10</xdr:col>
      <xdr:colOff>180975</xdr:colOff>
      <xdr:row>76</xdr:row>
      <xdr:rowOff>0</xdr:rowOff>
    </xdr:to>
    <xdr:pic>
      <xdr:nvPicPr>
        <xdr:cNvPr id="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4246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75</xdr:row>
      <xdr:rowOff>0</xdr:rowOff>
    </xdr:from>
    <xdr:to>
      <xdr:col>10</xdr:col>
      <xdr:colOff>180975</xdr:colOff>
      <xdr:row>76</xdr:row>
      <xdr:rowOff>0</xdr:rowOff>
    </xdr:to>
    <xdr:pic>
      <xdr:nvPicPr>
        <xdr:cNvPr id="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4246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75</xdr:row>
      <xdr:rowOff>0</xdr:rowOff>
    </xdr:from>
    <xdr:to>
      <xdr:col>10</xdr:col>
      <xdr:colOff>180975</xdr:colOff>
      <xdr:row>76</xdr:row>
      <xdr:rowOff>0</xdr:rowOff>
    </xdr:to>
    <xdr:pic>
      <xdr:nvPicPr>
        <xdr:cNvPr id="2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4246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75</xdr:row>
      <xdr:rowOff>0</xdr:rowOff>
    </xdr:from>
    <xdr:to>
      <xdr:col>10</xdr:col>
      <xdr:colOff>180975</xdr:colOff>
      <xdr:row>76</xdr:row>
      <xdr:rowOff>0</xdr:rowOff>
    </xdr:to>
    <xdr:pic>
      <xdr:nvPicPr>
        <xdr:cNvPr id="2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4246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75</xdr:row>
      <xdr:rowOff>0</xdr:rowOff>
    </xdr:from>
    <xdr:to>
      <xdr:col>10</xdr:col>
      <xdr:colOff>180975</xdr:colOff>
      <xdr:row>76</xdr:row>
      <xdr:rowOff>0</xdr:rowOff>
    </xdr:to>
    <xdr:pic>
      <xdr:nvPicPr>
        <xdr:cNvPr id="2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4424600"/>
          <a:ext cx="18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19"/>
  <sheetViews>
    <sheetView showGridLines="0" tabSelected="1" zoomScale="60" zoomScaleNormal="60" zoomScalePageLayoutView="0" workbookViewId="0" topLeftCell="A1">
      <selection activeCell="F2" sqref="F2:G2"/>
    </sheetView>
  </sheetViews>
  <sheetFormatPr defaultColWidth="8.8515625" defaultRowHeight="15"/>
  <cols>
    <col min="1" max="1" width="1.57421875" style="23" customWidth="1"/>
    <col min="2" max="2" width="7.57421875" style="29" customWidth="1"/>
    <col min="3" max="3" width="40.00390625" style="22" customWidth="1"/>
    <col min="4" max="4" width="11.57421875" style="27" customWidth="1"/>
    <col min="5" max="5" width="11.7109375" style="21" customWidth="1"/>
    <col min="6" max="6" width="36.7109375" style="22" customWidth="1"/>
    <col min="7" max="7" width="12.57421875" style="22" customWidth="1"/>
    <col min="8" max="8" width="20.57421875" style="22" customWidth="1"/>
    <col min="9" max="9" width="18.28125" style="23" customWidth="1"/>
    <col min="10" max="10" width="21.8515625" style="23" customWidth="1"/>
    <col min="11" max="11" width="16.28125" style="79" customWidth="1"/>
    <col min="12" max="12" width="17.28125" style="23" customWidth="1"/>
    <col min="13" max="13" width="18.140625" style="23" customWidth="1"/>
    <col min="14" max="14" width="17.7109375" style="23" customWidth="1"/>
    <col min="15" max="16384" width="8.8515625" style="23" customWidth="1"/>
  </cols>
  <sheetData>
    <row r="2" spans="2:14" ht="18.75">
      <c r="B2" s="3" t="s">
        <v>209</v>
      </c>
      <c r="E2" s="21" t="s">
        <v>233</v>
      </c>
      <c r="F2" s="101" t="s">
        <v>236</v>
      </c>
      <c r="G2" s="102"/>
      <c r="K2" s="23"/>
      <c r="N2" s="28" t="s">
        <v>235</v>
      </c>
    </row>
    <row r="3" spans="11:13" ht="15">
      <c r="K3" s="23"/>
      <c r="M3" s="30"/>
    </row>
    <row r="4" spans="11:13" ht="15.75" thickBot="1">
      <c r="K4" s="23"/>
      <c r="M4" s="5" t="s">
        <v>214</v>
      </c>
    </row>
    <row r="5" spans="2:14" ht="61.5" thickBot="1" thickTop="1">
      <c r="B5" s="19" t="s">
        <v>4</v>
      </c>
      <c r="C5" s="1" t="s">
        <v>0</v>
      </c>
      <c r="D5" s="2" t="s">
        <v>1</v>
      </c>
      <c r="E5" s="1" t="s">
        <v>2</v>
      </c>
      <c r="F5" s="1" t="s">
        <v>3</v>
      </c>
      <c r="G5" s="4" t="s">
        <v>212</v>
      </c>
      <c r="H5" s="1" t="s">
        <v>210</v>
      </c>
      <c r="I5" s="4" t="s">
        <v>213</v>
      </c>
      <c r="J5" s="1" t="s">
        <v>5</v>
      </c>
      <c r="K5" s="4" t="s">
        <v>215</v>
      </c>
      <c r="L5" s="6" t="s">
        <v>216</v>
      </c>
      <c r="M5" s="7" t="s">
        <v>217</v>
      </c>
      <c r="N5" s="8" t="s">
        <v>218</v>
      </c>
    </row>
    <row r="6" spans="2:14" ht="30.75" thickTop="1">
      <c r="B6" s="31">
        <v>1</v>
      </c>
      <c r="C6" s="32" t="s">
        <v>6</v>
      </c>
      <c r="D6" s="33">
        <v>15</v>
      </c>
      <c r="E6" s="34" t="s">
        <v>10</v>
      </c>
      <c r="F6" s="88" t="s">
        <v>6</v>
      </c>
      <c r="G6" s="109" t="s">
        <v>179</v>
      </c>
      <c r="H6" s="106"/>
      <c r="I6" s="103" t="s">
        <v>227</v>
      </c>
      <c r="J6" s="103" t="s">
        <v>11</v>
      </c>
      <c r="K6" s="35">
        <v>60</v>
      </c>
      <c r="L6" s="9" t="str">
        <f aca="true" t="shared" si="0" ref="L6:L18">IF(ISNUMBER(M6),IF(M6&gt;K6,"NEVYHOVUJE","OK")," ")</f>
        <v>OK</v>
      </c>
      <c r="M6" s="82">
        <v>26.2</v>
      </c>
      <c r="N6" s="68">
        <f aca="true" t="shared" si="1" ref="N6:N37">D6*M6</f>
        <v>393</v>
      </c>
    </row>
    <row r="7" spans="2:14" ht="30">
      <c r="B7" s="36">
        <v>2</v>
      </c>
      <c r="C7" s="37" t="s">
        <v>8</v>
      </c>
      <c r="D7" s="38">
        <v>4</v>
      </c>
      <c r="E7" s="39" t="s">
        <v>9</v>
      </c>
      <c r="F7" s="89" t="s">
        <v>8</v>
      </c>
      <c r="G7" s="110"/>
      <c r="H7" s="107"/>
      <c r="I7" s="104"/>
      <c r="J7" s="104"/>
      <c r="K7" s="35">
        <v>156</v>
      </c>
      <c r="L7" s="9" t="str">
        <f t="shared" si="0"/>
        <v>OK</v>
      </c>
      <c r="M7" s="82">
        <v>52.5</v>
      </c>
      <c r="N7" s="68">
        <f t="shared" si="1"/>
        <v>210</v>
      </c>
    </row>
    <row r="8" spans="2:14" ht="30">
      <c r="B8" s="36">
        <v>3</v>
      </c>
      <c r="C8" s="37" t="s">
        <v>36</v>
      </c>
      <c r="D8" s="38">
        <v>1</v>
      </c>
      <c r="E8" s="39" t="s">
        <v>7</v>
      </c>
      <c r="F8" s="89" t="s">
        <v>37</v>
      </c>
      <c r="G8" s="110"/>
      <c r="H8" s="107"/>
      <c r="I8" s="104"/>
      <c r="J8" s="104"/>
      <c r="K8" s="35">
        <v>132</v>
      </c>
      <c r="L8" s="9" t="str">
        <f t="shared" si="0"/>
        <v>OK</v>
      </c>
      <c r="M8" s="82">
        <v>50</v>
      </c>
      <c r="N8" s="68">
        <f t="shared" si="1"/>
        <v>50</v>
      </c>
    </row>
    <row r="9" spans="2:14" ht="30">
      <c r="B9" s="36">
        <v>4</v>
      </c>
      <c r="C9" s="37" t="s">
        <v>12</v>
      </c>
      <c r="D9" s="38">
        <v>400</v>
      </c>
      <c r="E9" s="39" t="s">
        <v>9</v>
      </c>
      <c r="F9" s="89" t="s">
        <v>180</v>
      </c>
      <c r="G9" s="110"/>
      <c r="H9" s="107"/>
      <c r="I9" s="104"/>
      <c r="J9" s="104"/>
      <c r="K9" s="35">
        <v>3</v>
      </c>
      <c r="L9" s="9" t="str">
        <f t="shared" si="0"/>
        <v>OK</v>
      </c>
      <c r="M9" s="82">
        <v>1.8</v>
      </c>
      <c r="N9" s="68">
        <f t="shared" si="1"/>
        <v>720</v>
      </c>
    </row>
    <row r="10" spans="2:14" ht="60">
      <c r="B10" s="36">
        <v>5</v>
      </c>
      <c r="C10" s="37" t="s">
        <v>181</v>
      </c>
      <c r="D10" s="38">
        <v>3</v>
      </c>
      <c r="E10" s="39" t="s">
        <v>7</v>
      </c>
      <c r="F10" s="89" t="s">
        <v>15</v>
      </c>
      <c r="G10" s="110"/>
      <c r="H10" s="107"/>
      <c r="I10" s="104"/>
      <c r="J10" s="104"/>
      <c r="K10" s="35">
        <v>264</v>
      </c>
      <c r="L10" s="9" t="str">
        <f t="shared" si="0"/>
        <v>OK</v>
      </c>
      <c r="M10" s="82">
        <v>160</v>
      </c>
      <c r="N10" s="68">
        <f t="shared" si="1"/>
        <v>480</v>
      </c>
    </row>
    <row r="11" spans="2:14" ht="90">
      <c r="B11" s="36">
        <v>6</v>
      </c>
      <c r="C11" s="37" t="s">
        <v>182</v>
      </c>
      <c r="D11" s="38">
        <v>3</v>
      </c>
      <c r="E11" s="39" t="s">
        <v>7</v>
      </c>
      <c r="F11" s="89" t="s">
        <v>17</v>
      </c>
      <c r="G11" s="110"/>
      <c r="H11" s="107"/>
      <c r="I11" s="104"/>
      <c r="J11" s="104"/>
      <c r="K11" s="35">
        <v>216</v>
      </c>
      <c r="L11" s="9" t="str">
        <f t="shared" si="0"/>
        <v>OK</v>
      </c>
      <c r="M11" s="82">
        <v>103</v>
      </c>
      <c r="N11" s="68">
        <f t="shared" si="1"/>
        <v>309</v>
      </c>
    </row>
    <row r="12" spans="2:14" ht="15">
      <c r="B12" s="36">
        <v>7</v>
      </c>
      <c r="C12" s="37" t="s">
        <v>13</v>
      </c>
      <c r="D12" s="38">
        <v>3</v>
      </c>
      <c r="E12" s="39" t="s">
        <v>9</v>
      </c>
      <c r="F12" s="89" t="s">
        <v>13</v>
      </c>
      <c r="G12" s="110"/>
      <c r="H12" s="107"/>
      <c r="I12" s="104"/>
      <c r="J12" s="104"/>
      <c r="K12" s="35">
        <v>372</v>
      </c>
      <c r="L12" s="9" t="str">
        <f t="shared" si="0"/>
        <v>OK</v>
      </c>
      <c r="M12" s="82">
        <v>124</v>
      </c>
      <c r="N12" s="68">
        <f t="shared" si="1"/>
        <v>372</v>
      </c>
    </row>
    <row r="13" spans="2:14" ht="90">
      <c r="B13" s="36">
        <v>8</v>
      </c>
      <c r="C13" s="37" t="s">
        <v>19</v>
      </c>
      <c r="D13" s="38">
        <v>20</v>
      </c>
      <c r="E13" s="39" t="s">
        <v>14</v>
      </c>
      <c r="F13" s="89" t="s">
        <v>18</v>
      </c>
      <c r="G13" s="110"/>
      <c r="H13" s="107"/>
      <c r="I13" s="104"/>
      <c r="J13" s="104"/>
      <c r="K13" s="35">
        <v>144</v>
      </c>
      <c r="L13" s="9" t="str">
        <f t="shared" si="0"/>
        <v>OK</v>
      </c>
      <c r="M13" s="82">
        <v>96.4</v>
      </c>
      <c r="N13" s="68">
        <f t="shared" si="1"/>
        <v>1928</v>
      </c>
    </row>
    <row r="14" spans="2:14" ht="60">
      <c r="B14" s="36">
        <v>9</v>
      </c>
      <c r="C14" s="37" t="s">
        <v>21</v>
      </c>
      <c r="D14" s="38">
        <v>4</v>
      </c>
      <c r="E14" s="39" t="s">
        <v>14</v>
      </c>
      <c r="F14" s="90" t="s">
        <v>20</v>
      </c>
      <c r="G14" s="110"/>
      <c r="H14" s="107"/>
      <c r="I14" s="104"/>
      <c r="J14" s="104"/>
      <c r="K14" s="35">
        <v>45.6</v>
      </c>
      <c r="L14" s="9" t="str">
        <f t="shared" si="0"/>
        <v>OK</v>
      </c>
      <c r="M14" s="82">
        <v>31.3</v>
      </c>
      <c r="N14" s="68">
        <f t="shared" si="1"/>
        <v>125.2</v>
      </c>
    </row>
    <row r="15" spans="2:14" ht="60">
      <c r="B15" s="36">
        <v>10</v>
      </c>
      <c r="C15" s="40" t="s">
        <v>22</v>
      </c>
      <c r="D15" s="38">
        <v>2</v>
      </c>
      <c r="E15" s="39" t="s">
        <v>9</v>
      </c>
      <c r="F15" s="89" t="s">
        <v>23</v>
      </c>
      <c r="G15" s="110"/>
      <c r="H15" s="107"/>
      <c r="I15" s="104"/>
      <c r="J15" s="104"/>
      <c r="K15" s="35">
        <v>96</v>
      </c>
      <c r="L15" s="9" t="str">
        <f t="shared" si="0"/>
        <v>OK</v>
      </c>
      <c r="M15" s="82">
        <v>51.6</v>
      </c>
      <c r="N15" s="68">
        <f t="shared" si="1"/>
        <v>103.2</v>
      </c>
    </row>
    <row r="16" spans="2:14" ht="15">
      <c r="B16" s="36">
        <v>11</v>
      </c>
      <c r="C16" s="37" t="s">
        <v>24</v>
      </c>
      <c r="D16" s="38">
        <v>13</v>
      </c>
      <c r="E16" s="39" t="s">
        <v>10</v>
      </c>
      <c r="F16" s="89" t="s">
        <v>200</v>
      </c>
      <c r="G16" s="110"/>
      <c r="H16" s="107"/>
      <c r="I16" s="104"/>
      <c r="J16" s="104"/>
      <c r="K16" s="35">
        <v>12</v>
      </c>
      <c r="L16" s="9" t="str">
        <f t="shared" si="0"/>
        <v>OK</v>
      </c>
      <c r="M16" s="82">
        <v>3.3</v>
      </c>
      <c r="N16" s="68">
        <f t="shared" si="1"/>
        <v>42.9</v>
      </c>
    </row>
    <row r="17" spans="2:14" ht="141" customHeight="1">
      <c r="B17" s="36">
        <v>12</v>
      </c>
      <c r="C17" s="37" t="s">
        <v>25</v>
      </c>
      <c r="D17" s="38">
        <v>2</v>
      </c>
      <c r="E17" s="39" t="s">
        <v>9</v>
      </c>
      <c r="F17" s="99" t="s">
        <v>201</v>
      </c>
      <c r="G17" s="110"/>
      <c r="H17" s="107"/>
      <c r="I17" s="104"/>
      <c r="J17" s="104"/>
      <c r="K17" s="35">
        <v>132</v>
      </c>
      <c r="L17" s="9" t="str">
        <f t="shared" si="0"/>
        <v>OK</v>
      </c>
      <c r="M17" s="82">
        <v>124</v>
      </c>
      <c r="N17" s="68">
        <f t="shared" si="1"/>
        <v>248</v>
      </c>
    </row>
    <row r="18" spans="2:14" ht="128.25" customHeight="1">
      <c r="B18" s="36">
        <v>13</v>
      </c>
      <c r="C18" s="37" t="s">
        <v>202</v>
      </c>
      <c r="D18" s="38">
        <v>6</v>
      </c>
      <c r="E18" s="39" t="s">
        <v>7</v>
      </c>
      <c r="F18" s="99" t="s">
        <v>38</v>
      </c>
      <c r="G18" s="110"/>
      <c r="H18" s="107"/>
      <c r="I18" s="104"/>
      <c r="J18" s="104"/>
      <c r="K18" s="35">
        <v>216</v>
      </c>
      <c r="L18" s="9" t="str">
        <f t="shared" si="0"/>
        <v>OK</v>
      </c>
      <c r="M18" s="82">
        <v>109</v>
      </c>
      <c r="N18" s="68">
        <f t="shared" si="1"/>
        <v>654</v>
      </c>
    </row>
    <row r="19" spans="2:14" ht="75">
      <c r="B19" s="36">
        <v>14</v>
      </c>
      <c r="C19" s="37" t="s">
        <v>26</v>
      </c>
      <c r="D19" s="38">
        <v>30</v>
      </c>
      <c r="E19" s="39" t="s">
        <v>9</v>
      </c>
      <c r="F19" s="89" t="s">
        <v>27</v>
      </c>
      <c r="G19" s="110"/>
      <c r="H19" s="107"/>
      <c r="I19" s="104"/>
      <c r="J19" s="104"/>
      <c r="K19" s="35">
        <v>13.2</v>
      </c>
      <c r="L19" s="9" t="str">
        <f aca="true" t="shared" si="2" ref="L19:L35">IF(ISNUMBER(M19),IF(M19&gt;K19,"NEVYHOVUJE","OK")," ")</f>
        <v>OK</v>
      </c>
      <c r="M19" s="82">
        <v>10.5</v>
      </c>
      <c r="N19" s="68">
        <f t="shared" si="1"/>
        <v>315</v>
      </c>
    </row>
    <row r="20" spans="2:14" ht="30">
      <c r="B20" s="36">
        <v>15</v>
      </c>
      <c r="C20" s="37" t="s">
        <v>28</v>
      </c>
      <c r="D20" s="38">
        <v>800</v>
      </c>
      <c r="E20" s="39" t="s">
        <v>9</v>
      </c>
      <c r="F20" s="89" t="s">
        <v>29</v>
      </c>
      <c r="G20" s="110"/>
      <c r="H20" s="107"/>
      <c r="I20" s="104"/>
      <c r="J20" s="104"/>
      <c r="K20" s="35">
        <v>4.2</v>
      </c>
      <c r="L20" s="9" t="str">
        <f t="shared" si="2"/>
        <v>OK</v>
      </c>
      <c r="M20" s="82">
        <v>3.6</v>
      </c>
      <c r="N20" s="68">
        <f t="shared" si="1"/>
        <v>2880</v>
      </c>
    </row>
    <row r="21" spans="2:14" ht="30">
      <c r="B21" s="36">
        <v>16</v>
      </c>
      <c r="C21" s="37" t="s">
        <v>30</v>
      </c>
      <c r="D21" s="38">
        <v>8</v>
      </c>
      <c r="E21" s="39" t="s">
        <v>9</v>
      </c>
      <c r="F21" s="89" t="s">
        <v>183</v>
      </c>
      <c r="G21" s="110"/>
      <c r="H21" s="107"/>
      <c r="I21" s="104"/>
      <c r="J21" s="104"/>
      <c r="K21" s="35">
        <v>9</v>
      </c>
      <c r="L21" s="9" t="str">
        <f t="shared" si="2"/>
        <v>OK</v>
      </c>
      <c r="M21" s="82">
        <v>6.7</v>
      </c>
      <c r="N21" s="68">
        <f t="shared" si="1"/>
        <v>53.6</v>
      </c>
    </row>
    <row r="22" spans="2:14" ht="30">
      <c r="B22" s="36">
        <v>17</v>
      </c>
      <c r="C22" s="37" t="s">
        <v>31</v>
      </c>
      <c r="D22" s="38">
        <v>2</v>
      </c>
      <c r="E22" s="39" t="s">
        <v>9</v>
      </c>
      <c r="F22" s="89" t="s">
        <v>183</v>
      </c>
      <c r="G22" s="110"/>
      <c r="H22" s="107"/>
      <c r="I22" s="104"/>
      <c r="J22" s="104"/>
      <c r="K22" s="35">
        <v>9</v>
      </c>
      <c r="L22" s="9" t="str">
        <f t="shared" si="2"/>
        <v>OK</v>
      </c>
      <c r="M22" s="82">
        <v>6.7</v>
      </c>
      <c r="N22" s="68">
        <f t="shared" si="1"/>
        <v>13.4</v>
      </c>
    </row>
    <row r="23" spans="2:14" ht="30">
      <c r="B23" s="36">
        <v>18</v>
      </c>
      <c r="C23" s="37" t="s">
        <v>32</v>
      </c>
      <c r="D23" s="38">
        <v>4</v>
      </c>
      <c r="E23" s="39" t="s">
        <v>9</v>
      </c>
      <c r="F23" s="89" t="s">
        <v>33</v>
      </c>
      <c r="G23" s="110"/>
      <c r="H23" s="107"/>
      <c r="I23" s="104"/>
      <c r="J23" s="104"/>
      <c r="K23" s="35">
        <v>16.8</v>
      </c>
      <c r="L23" s="9" t="str">
        <f t="shared" si="2"/>
        <v>OK</v>
      </c>
      <c r="M23" s="82">
        <v>16.8</v>
      </c>
      <c r="N23" s="68">
        <f t="shared" si="1"/>
        <v>67.2</v>
      </c>
    </row>
    <row r="24" spans="2:14" ht="90">
      <c r="B24" s="36">
        <v>19</v>
      </c>
      <c r="C24" s="37" t="s">
        <v>34</v>
      </c>
      <c r="D24" s="38">
        <v>45</v>
      </c>
      <c r="E24" s="39" t="s">
        <v>10</v>
      </c>
      <c r="F24" s="89" t="s">
        <v>35</v>
      </c>
      <c r="G24" s="110"/>
      <c r="H24" s="107"/>
      <c r="I24" s="104"/>
      <c r="J24" s="104"/>
      <c r="K24" s="35">
        <v>102</v>
      </c>
      <c r="L24" s="9" t="str">
        <f t="shared" si="2"/>
        <v>OK</v>
      </c>
      <c r="M24" s="82">
        <v>67</v>
      </c>
      <c r="N24" s="68">
        <f t="shared" si="1"/>
        <v>3015</v>
      </c>
    </row>
    <row r="25" spans="2:14" ht="15.75" thickBot="1">
      <c r="B25" s="41">
        <v>20</v>
      </c>
      <c r="C25" s="42" t="s">
        <v>39</v>
      </c>
      <c r="D25" s="43">
        <v>5</v>
      </c>
      <c r="E25" s="44" t="s">
        <v>9</v>
      </c>
      <c r="F25" s="91" t="s">
        <v>40</v>
      </c>
      <c r="G25" s="111"/>
      <c r="H25" s="108"/>
      <c r="I25" s="105"/>
      <c r="J25" s="105"/>
      <c r="K25" s="46">
        <v>6</v>
      </c>
      <c r="L25" s="15" t="str">
        <f t="shared" si="2"/>
        <v>OK</v>
      </c>
      <c r="M25" s="83">
        <v>0.6</v>
      </c>
      <c r="N25" s="69">
        <f t="shared" si="1"/>
        <v>3</v>
      </c>
    </row>
    <row r="26" spans="2:14" ht="104.25" thickTop="1">
      <c r="B26" s="47">
        <v>21</v>
      </c>
      <c r="C26" s="48" t="s">
        <v>48</v>
      </c>
      <c r="D26" s="49">
        <v>10</v>
      </c>
      <c r="E26" s="50" t="s">
        <v>9</v>
      </c>
      <c r="F26" s="92" t="s">
        <v>184</v>
      </c>
      <c r="G26" s="116" t="s">
        <v>179</v>
      </c>
      <c r="H26" s="116" t="s">
        <v>211</v>
      </c>
      <c r="I26" s="118" t="s">
        <v>46</v>
      </c>
      <c r="J26" s="118" t="s">
        <v>47</v>
      </c>
      <c r="K26" s="35">
        <v>13.2</v>
      </c>
      <c r="L26" s="12" t="str">
        <f t="shared" si="2"/>
        <v>OK</v>
      </c>
      <c r="M26" s="82">
        <v>5</v>
      </c>
      <c r="N26" s="68">
        <f t="shared" si="1"/>
        <v>50</v>
      </c>
    </row>
    <row r="27" spans="2:14" ht="103.5">
      <c r="B27" s="36">
        <v>22</v>
      </c>
      <c r="C27" s="52" t="s">
        <v>49</v>
      </c>
      <c r="D27" s="38">
        <v>20</v>
      </c>
      <c r="E27" s="53" t="s">
        <v>9</v>
      </c>
      <c r="F27" s="89" t="s">
        <v>203</v>
      </c>
      <c r="G27" s="110"/>
      <c r="H27" s="110"/>
      <c r="I27" s="119"/>
      <c r="J27" s="119"/>
      <c r="K27" s="35">
        <v>15.6</v>
      </c>
      <c r="L27" s="9" t="str">
        <f t="shared" si="2"/>
        <v>OK</v>
      </c>
      <c r="M27" s="82">
        <v>6.9</v>
      </c>
      <c r="N27" s="68">
        <f t="shared" si="1"/>
        <v>138</v>
      </c>
    </row>
    <row r="28" spans="2:14" ht="103.5">
      <c r="B28" s="36">
        <v>23</v>
      </c>
      <c r="C28" s="52" t="s">
        <v>50</v>
      </c>
      <c r="D28" s="38">
        <v>10</v>
      </c>
      <c r="E28" s="53" t="s">
        <v>9</v>
      </c>
      <c r="F28" s="89" t="s">
        <v>204</v>
      </c>
      <c r="G28" s="110"/>
      <c r="H28" s="110"/>
      <c r="I28" s="119"/>
      <c r="J28" s="119"/>
      <c r="K28" s="35">
        <v>15.6</v>
      </c>
      <c r="L28" s="9" t="str">
        <f t="shared" si="2"/>
        <v>OK</v>
      </c>
      <c r="M28" s="82">
        <v>6.9</v>
      </c>
      <c r="N28" s="68">
        <f t="shared" si="1"/>
        <v>69</v>
      </c>
    </row>
    <row r="29" spans="2:14" ht="103.5">
      <c r="B29" s="36">
        <v>24</v>
      </c>
      <c r="C29" s="52" t="s">
        <v>51</v>
      </c>
      <c r="D29" s="38">
        <v>10</v>
      </c>
      <c r="E29" s="53" t="s">
        <v>9</v>
      </c>
      <c r="F29" s="89" t="s">
        <v>205</v>
      </c>
      <c r="G29" s="110"/>
      <c r="H29" s="110"/>
      <c r="I29" s="119"/>
      <c r="J29" s="119"/>
      <c r="K29" s="35">
        <v>16.8</v>
      </c>
      <c r="L29" s="9" t="str">
        <f t="shared" si="2"/>
        <v>OK</v>
      </c>
      <c r="M29" s="82">
        <v>6.9</v>
      </c>
      <c r="N29" s="68">
        <f t="shared" si="1"/>
        <v>69</v>
      </c>
    </row>
    <row r="30" spans="2:14" ht="45">
      <c r="B30" s="36">
        <v>25</v>
      </c>
      <c r="C30" s="37" t="s">
        <v>41</v>
      </c>
      <c r="D30" s="38">
        <v>1</v>
      </c>
      <c r="E30" s="53" t="s">
        <v>9</v>
      </c>
      <c r="F30" s="89" t="s">
        <v>42</v>
      </c>
      <c r="G30" s="110"/>
      <c r="H30" s="110"/>
      <c r="I30" s="119"/>
      <c r="J30" s="119"/>
      <c r="K30" s="35">
        <v>24</v>
      </c>
      <c r="L30" s="9" t="str">
        <f t="shared" si="2"/>
        <v>OK</v>
      </c>
      <c r="M30" s="82">
        <v>10.8</v>
      </c>
      <c r="N30" s="68">
        <f t="shared" si="1"/>
        <v>10.8</v>
      </c>
    </row>
    <row r="31" spans="2:14" ht="30">
      <c r="B31" s="36">
        <v>26</v>
      </c>
      <c r="C31" s="37" t="s">
        <v>43</v>
      </c>
      <c r="D31" s="38">
        <v>2</v>
      </c>
      <c r="E31" s="53" t="s">
        <v>9</v>
      </c>
      <c r="F31" s="89" t="s">
        <v>44</v>
      </c>
      <c r="G31" s="110"/>
      <c r="H31" s="110"/>
      <c r="I31" s="119"/>
      <c r="J31" s="119"/>
      <c r="K31" s="35">
        <v>54</v>
      </c>
      <c r="L31" s="9" t="str">
        <f t="shared" si="2"/>
        <v>OK</v>
      </c>
      <c r="M31" s="82">
        <v>14.3</v>
      </c>
      <c r="N31" s="68">
        <f t="shared" si="1"/>
        <v>28.6</v>
      </c>
    </row>
    <row r="32" spans="2:14" ht="60.75" thickBot="1">
      <c r="B32" s="41">
        <v>27</v>
      </c>
      <c r="C32" s="45" t="s">
        <v>45</v>
      </c>
      <c r="D32" s="43">
        <v>2</v>
      </c>
      <c r="E32" s="54" t="s">
        <v>9</v>
      </c>
      <c r="F32" s="91" t="s">
        <v>185</v>
      </c>
      <c r="G32" s="111"/>
      <c r="H32" s="111"/>
      <c r="I32" s="120"/>
      <c r="J32" s="120"/>
      <c r="K32" s="46">
        <v>27.599999999999998</v>
      </c>
      <c r="L32" s="15" t="str">
        <f t="shared" si="2"/>
        <v>OK</v>
      </c>
      <c r="M32" s="83">
        <v>27.6</v>
      </c>
      <c r="N32" s="69">
        <f t="shared" si="1"/>
        <v>55.2</v>
      </c>
    </row>
    <row r="33" spans="2:14" ht="192" customHeight="1" thickBot="1" thickTop="1">
      <c r="B33" s="55">
        <v>28</v>
      </c>
      <c r="C33" s="56" t="s">
        <v>52</v>
      </c>
      <c r="D33" s="57">
        <v>1</v>
      </c>
      <c r="E33" s="58" t="s">
        <v>9</v>
      </c>
      <c r="F33" s="100" t="s">
        <v>234</v>
      </c>
      <c r="G33" s="58" t="s">
        <v>179</v>
      </c>
      <c r="H33" s="59"/>
      <c r="I33" s="60" t="s">
        <v>228</v>
      </c>
      <c r="J33" s="61" t="s">
        <v>53</v>
      </c>
      <c r="K33" s="62">
        <v>1092</v>
      </c>
      <c r="L33" s="16" t="str">
        <f t="shared" si="2"/>
        <v>OK</v>
      </c>
      <c r="M33" s="83">
        <v>443</v>
      </c>
      <c r="N33" s="69">
        <f t="shared" si="1"/>
        <v>443</v>
      </c>
    </row>
    <row r="34" spans="2:14" ht="15.75" thickTop="1">
      <c r="B34" s="31">
        <v>29</v>
      </c>
      <c r="C34" s="32" t="s">
        <v>54</v>
      </c>
      <c r="D34" s="33">
        <v>1</v>
      </c>
      <c r="E34" s="34" t="s">
        <v>9</v>
      </c>
      <c r="F34" s="88" t="s">
        <v>56</v>
      </c>
      <c r="G34" s="116" t="s">
        <v>179</v>
      </c>
      <c r="H34" s="117"/>
      <c r="I34" s="115" t="s">
        <v>229</v>
      </c>
      <c r="J34" s="112" t="s">
        <v>58</v>
      </c>
      <c r="K34" s="35">
        <v>6.6</v>
      </c>
      <c r="L34" s="12" t="str">
        <f t="shared" si="2"/>
        <v>OK</v>
      </c>
      <c r="M34" s="82">
        <v>5.6</v>
      </c>
      <c r="N34" s="68">
        <f t="shared" si="1"/>
        <v>5.6</v>
      </c>
    </row>
    <row r="35" spans="2:14" ht="30">
      <c r="B35" s="36">
        <v>30</v>
      </c>
      <c r="C35" s="37" t="s">
        <v>55</v>
      </c>
      <c r="D35" s="38">
        <v>2</v>
      </c>
      <c r="E35" s="39" t="s">
        <v>9</v>
      </c>
      <c r="F35" s="89" t="s">
        <v>57</v>
      </c>
      <c r="G35" s="110"/>
      <c r="H35" s="107"/>
      <c r="I35" s="104"/>
      <c r="J35" s="113"/>
      <c r="K35" s="35">
        <v>5.3999999999999995</v>
      </c>
      <c r="L35" s="9" t="str">
        <f t="shared" si="2"/>
        <v>OK</v>
      </c>
      <c r="M35" s="82">
        <v>4.8</v>
      </c>
      <c r="N35" s="68">
        <f t="shared" si="1"/>
        <v>9.6</v>
      </c>
    </row>
    <row r="36" spans="2:14" ht="15">
      <c r="B36" s="36">
        <v>31</v>
      </c>
      <c r="C36" s="37" t="s">
        <v>59</v>
      </c>
      <c r="D36" s="38">
        <v>10</v>
      </c>
      <c r="E36" s="39" t="s">
        <v>9</v>
      </c>
      <c r="F36" s="89" t="s">
        <v>60</v>
      </c>
      <c r="G36" s="110"/>
      <c r="H36" s="107"/>
      <c r="I36" s="104"/>
      <c r="J36" s="113"/>
      <c r="K36" s="35">
        <v>7.199999999999999</v>
      </c>
      <c r="L36" s="9" t="str">
        <f aca="true" t="shared" si="3" ref="L36:L60">IF(ISNUMBER(M36),IF(M36&gt;K36,"NEVYHOVUJE","OK")," ")</f>
        <v>OK</v>
      </c>
      <c r="M36" s="82">
        <v>7.2</v>
      </c>
      <c r="N36" s="68">
        <f t="shared" si="1"/>
        <v>72</v>
      </c>
    </row>
    <row r="37" spans="2:14" ht="30.75" thickBot="1">
      <c r="B37" s="41">
        <v>32</v>
      </c>
      <c r="C37" s="45" t="s">
        <v>62</v>
      </c>
      <c r="D37" s="43">
        <v>1</v>
      </c>
      <c r="E37" s="44" t="s">
        <v>10</v>
      </c>
      <c r="F37" s="91" t="s">
        <v>61</v>
      </c>
      <c r="G37" s="111"/>
      <c r="H37" s="108"/>
      <c r="I37" s="105"/>
      <c r="J37" s="114"/>
      <c r="K37" s="46">
        <v>252</v>
      </c>
      <c r="L37" s="15" t="str">
        <f t="shared" si="3"/>
        <v>OK</v>
      </c>
      <c r="M37" s="83">
        <v>167</v>
      </c>
      <c r="N37" s="69">
        <f t="shared" si="1"/>
        <v>167</v>
      </c>
    </row>
    <row r="38" spans="2:14" ht="15.75" thickTop="1">
      <c r="B38" s="47">
        <v>33</v>
      </c>
      <c r="C38" s="51" t="s">
        <v>90</v>
      </c>
      <c r="D38" s="49">
        <v>3</v>
      </c>
      <c r="E38" s="63" t="s">
        <v>63</v>
      </c>
      <c r="F38" s="92" t="s">
        <v>64</v>
      </c>
      <c r="G38" s="116" t="s">
        <v>179</v>
      </c>
      <c r="H38" s="117"/>
      <c r="I38" s="115" t="s">
        <v>230</v>
      </c>
      <c r="J38" s="115" t="s">
        <v>89</v>
      </c>
      <c r="K38" s="35">
        <v>60</v>
      </c>
      <c r="L38" s="12" t="str">
        <f t="shared" si="3"/>
        <v>OK</v>
      </c>
      <c r="M38" s="82">
        <v>26.2</v>
      </c>
      <c r="N38" s="68">
        <f aca="true" t="shared" si="4" ref="N38:N69">D38*M38</f>
        <v>78.6</v>
      </c>
    </row>
    <row r="39" spans="2:14" ht="15">
      <c r="B39" s="36">
        <v>34</v>
      </c>
      <c r="C39" s="37" t="s">
        <v>65</v>
      </c>
      <c r="D39" s="38">
        <v>18</v>
      </c>
      <c r="E39" s="39" t="s">
        <v>9</v>
      </c>
      <c r="F39" s="89" t="s">
        <v>91</v>
      </c>
      <c r="G39" s="110"/>
      <c r="H39" s="107"/>
      <c r="I39" s="104"/>
      <c r="J39" s="104"/>
      <c r="K39" s="35">
        <v>12</v>
      </c>
      <c r="L39" s="9" t="str">
        <f t="shared" si="3"/>
        <v>OK</v>
      </c>
      <c r="M39" s="82">
        <v>3.2</v>
      </c>
      <c r="N39" s="68">
        <f t="shared" si="4"/>
        <v>57.6</v>
      </c>
    </row>
    <row r="40" spans="2:14" ht="30">
      <c r="B40" s="36">
        <v>35</v>
      </c>
      <c r="C40" s="37" t="s">
        <v>92</v>
      </c>
      <c r="D40" s="38">
        <v>4</v>
      </c>
      <c r="E40" s="39" t="s">
        <v>9</v>
      </c>
      <c r="F40" s="89" t="s">
        <v>66</v>
      </c>
      <c r="G40" s="110"/>
      <c r="H40" s="107"/>
      <c r="I40" s="104"/>
      <c r="J40" s="104"/>
      <c r="K40" s="35">
        <v>192</v>
      </c>
      <c r="L40" s="9" t="str">
        <f t="shared" si="3"/>
        <v>OK</v>
      </c>
      <c r="M40" s="82">
        <v>45.3</v>
      </c>
      <c r="N40" s="68">
        <f t="shared" si="4"/>
        <v>181.2</v>
      </c>
    </row>
    <row r="41" spans="2:14" ht="45">
      <c r="B41" s="36">
        <v>36</v>
      </c>
      <c r="C41" s="37" t="s">
        <v>93</v>
      </c>
      <c r="D41" s="38">
        <v>2</v>
      </c>
      <c r="E41" s="39" t="s">
        <v>63</v>
      </c>
      <c r="F41" s="89" t="s">
        <v>94</v>
      </c>
      <c r="G41" s="110"/>
      <c r="H41" s="107"/>
      <c r="I41" s="104"/>
      <c r="J41" s="104"/>
      <c r="K41" s="35">
        <v>372</v>
      </c>
      <c r="L41" s="9" t="str">
        <f t="shared" si="3"/>
        <v>OK</v>
      </c>
      <c r="M41" s="82">
        <v>298</v>
      </c>
      <c r="N41" s="68">
        <f t="shared" si="4"/>
        <v>596</v>
      </c>
    </row>
    <row r="42" spans="2:14" ht="30">
      <c r="B42" s="36">
        <v>37</v>
      </c>
      <c r="C42" s="37" t="s">
        <v>67</v>
      </c>
      <c r="D42" s="38">
        <v>3</v>
      </c>
      <c r="E42" s="39" t="s">
        <v>9</v>
      </c>
      <c r="F42" s="89" t="s">
        <v>95</v>
      </c>
      <c r="G42" s="110"/>
      <c r="H42" s="107"/>
      <c r="I42" s="104"/>
      <c r="J42" s="104"/>
      <c r="K42" s="35">
        <v>15.6</v>
      </c>
      <c r="L42" s="9" t="str">
        <f t="shared" si="3"/>
        <v>OK</v>
      </c>
      <c r="M42" s="82">
        <v>15.6</v>
      </c>
      <c r="N42" s="68">
        <f t="shared" si="4"/>
        <v>46.8</v>
      </c>
    </row>
    <row r="43" spans="2:14" ht="30">
      <c r="B43" s="36">
        <v>38</v>
      </c>
      <c r="C43" s="37" t="s">
        <v>96</v>
      </c>
      <c r="D43" s="38">
        <v>3</v>
      </c>
      <c r="E43" s="39" t="s">
        <v>9</v>
      </c>
      <c r="F43" s="93" t="s">
        <v>97</v>
      </c>
      <c r="G43" s="110"/>
      <c r="H43" s="107"/>
      <c r="I43" s="104"/>
      <c r="J43" s="104"/>
      <c r="K43" s="35">
        <v>19.2</v>
      </c>
      <c r="L43" s="9" t="str">
        <f t="shared" si="3"/>
        <v>OK</v>
      </c>
      <c r="M43" s="82">
        <v>10.8</v>
      </c>
      <c r="N43" s="68">
        <f t="shared" si="4"/>
        <v>32.400000000000006</v>
      </c>
    </row>
    <row r="44" spans="2:14" ht="45">
      <c r="B44" s="36">
        <v>39</v>
      </c>
      <c r="C44" s="37" t="s">
        <v>68</v>
      </c>
      <c r="D44" s="38">
        <v>50</v>
      </c>
      <c r="E44" s="39" t="s">
        <v>9</v>
      </c>
      <c r="F44" s="89" t="s">
        <v>98</v>
      </c>
      <c r="G44" s="110"/>
      <c r="H44" s="107"/>
      <c r="I44" s="104"/>
      <c r="J44" s="104"/>
      <c r="K44" s="35">
        <v>3.24</v>
      </c>
      <c r="L44" s="10" t="str">
        <f t="shared" si="3"/>
        <v>OK</v>
      </c>
      <c r="M44" s="84">
        <v>2.5</v>
      </c>
      <c r="N44" s="68">
        <f t="shared" si="4"/>
        <v>125</v>
      </c>
    </row>
    <row r="45" spans="2:14" ht="30">
      <c r="B45" s="36">
        <v>40</v>
      </c>
      <c r="C45" s="37" t="s">
        <v>69</v>
      </c>
      <c r="D45" s="38">
        <v>50</v>
      </c>
      <c r="E45" s="39" t="s">
        <v>9</v>
      </c>
      <c r="F45" s="89" t="s">
        <v>99</v>
      </c>
      <c r="G45" s="110"/>
      <c r="H45" s="107"/>
      <c r="I45" s="104"/>
      <c r="J45" s="104"/>
      <c r="K45" s="35">
        <v>3.24</v>
      </c>
      <c r="L45" s="10" t="str">
        <f t="shared" si="3"/>
        <v>OK</v>
      </c>
      <c r="M45" s="84">
        <v>2.5</v>
      </c>
      <c r="N45" s="68">
        <f t="shared" si="4"/>
        <v>125</v>
      </c>
    </row>
    <row r="46" spans="2:14" ht="45">
      <c r="B46" s="36">
        <v>41</v>
      </c>
      <c r="C46" s="37" t="s">
        <v>101</v>
      </c>
      <c r="D46" s="38">
        <v>100</v>
      </c>
      <c r="E46" s="39" t="s">
        <v>9</v>
      </c>
      <c r="F46" s="89" t="s">
        <v>100</v>
      </c>
      <c r="G46" s="110"/>
      <c r="H46" s="107"/>
      <c r="I46" s="104"/>
      <c r="J46" s="104"/>
      <c r="K46" s="35">
        <v>2.04</v>
      </c>
      <c r="L46" s="10" t="str">
        <f t="shared" si="3"/>
        <v>OK</v>
      </c>
      <c r="M46" s="84">
        <v>1.5</v>
      </c>
      <c r="N46" s="68">
        <f t="shared" si="4"/>
        <v>150</v>
      </c>
    </row>
    <row r="47" spans="2:14" ht="45">
      <c r="B47" s="36">
        <v>42</v>
      </c>
      <c r="C47" s="37" t="s">
        <v>70</v>
      </c>
      <c r="D47" s="38">
        <v>10</v>
      </c>
      <c r="E47" s="39" t="s">
        <v>9</v>
      </c>
      <c r="F47" s="89" t="s">
        <v>104</v>
      </c>
      <c r="G47" s="110"/>
      <c r="H47" s="107"/>
      <c r="I47" s="104"/>
      <c r="J47" s="104"/>
      <c r="K47" s="35">
        <v>13.2</v>
      </c>
      <c r="L47" s="10" t="str">
        <f t="shared" si="3"/>
        <v>OK</v>
      </c>
      <c r="M47" s="84">
        <v>7.1</v>
      </c>
      <c r="N47" s="68">
        <f t="shared" si="4"/>
        <v>71</v>
      </c>
    </row>
    <row r="48" spans="2:14" ht="45">
      <c r="B48" s="36">
        <v>43</v>
      </c>
      <c r="C48" s="37" t="s">
        <v>102</v>
      </c>
      <c r="D48" s="38">
        <v>10</v>
      </c>
      <c r="E48" s="39" t="s">
        <v>9</v>
      </c>
      <c r="F48" s="89" t="s">
        <v>104</v>
      </c>
      <c r="G48" s="110"/>
      <c r="H48" s="107"/>
      <c r="I48" s="104"/>
      <c r="J48" s="104"/>
      <c r="K48" s="35">
        <v>13.2</v>
      </c>
      <c r="L48" s="10" t="str">
        <f t="shared" si="3"/>
        <v>OK</v>
      </c>
      <c r="M48" s="84">
        <v>7.1</v>
      </c>
      <c r="N48" s="68">
        <f t="shared" si="4"/>
        <v>71</v>
      </c>
    </row>
    <row r="49" spans="2:14" ht="45">
      <c r="B49" s="36">
        <v>44</v>
      </c>
      <c r="C49" s="37" t="s">
        <v>103</v>
      </c>
      <c r="D49" s="38">
        <v>10</v>
      </c>
      <c r="E49" s="39" t="s">
        <v>9</v>
      </c>
      <c r="F49" s="89" t="s">
        <v>104</v>
      </c>
      <c r="G49" s="110"/>
      <c r="H49" s="107"/>
      <c r="I49" s="104"/>
      <c r="J49" s="104"/>
      <c r="K49" s="35">
        <v>13.2</v>
      </c>
      <c r="L49" s="10" t="str">
        <f t="shared" si="3"/>
        <v>OK</v>
      </c>
      <c r="M49" s="84">
        <v>7.1</v>
      </c>
      <c r="N49" s="68">
        <f t="shared" si="4"/>
        <v>71</v>
      </c>
    </row>
    <row r="50" spans="2:14" ht="30">
      <c r="B50" s="36">
        <v>45</v>
      </c>
      <c r="C50" s="37" t="s">
        <v>71</v>
      </c>
      <c r="D50" s="38">
        <v>100</v>
      </c>
      <c r="E50" s="39" t="s">
        <v>9</v>
      </c>
      <c r="F50" s="89" t="s">
        <v>206</v>
      </c>
      <c r="G50" s="110"/>
      <c r="H50" s="107"/>
      <c r="I50" s="104"/>
      <c r="J50" s="104"/>
      <c r="K50" s="35">
        <v>4.2</v>
      </c>
      <c r="L50" s="10" t="str">
        <f t="shared" si="3"/>
        <v>OK</v>
      </c>
      <c r="M50" s="84">
        <v>2.7</v>
      </c>
      <c r="N50" s="68">
        <f t="shared" si="4"/>
        <v>270</v>
      </c>
    </row>
    <row r="51" spans="2:14" ht="90">
      <c r="B51" s="36">
        <v>46</v>
      </c>
      <c r="C51" s="37" t="s">
        <v>34</v>
      </c>
      <c r="D51" s="38">
        <v>100</v>
      </c>
      <c r="E51" s="39" t="s">
        <v>7</v>
      </c>
      <c r="F51" s="89" t="s">
        <v>35</v>
      </c>
      <c r="G51" s="110"/>
      <c r="H51" s="107"/>
      <c r="I51" s="104"/>
      <c r="J51" s="104"/>
      <c r="K51" s="35">
        <v>102</v>
      </c>
      <c r="L51" s="10" t="str">
        <f t="shared" si="3"/>
        <v>OK</v>
      </c>
      <c r="M51" s="84">
        <v>67</v>
      </c>
      <c r="N51" s="68">
        <f t="shared" si="4"/>
        <v>6700</v>
      </c>
    </row>
    <row r="52" spans="2:14" ht="60">
      <c r="B52" s="36">
        <v>47</v>
      </c>
      <c r="C52" s="37" t="s">
        <v>186</v>
      </c>
      <c r="D52" s="38">
        <v>5</v>
      </c>
      <c r="E52" s="39" t="s">
        <v>7</v>
      </c>
      <c r="F52" s="89" t="s">
        <v>105</v>
      </c>
      <c r="G52" s="110"/>
      <c r="H52" s="107"/>
      <c r="I52" s="104"/>
      <c r="J52" s="104"/>
      <c r="K52" s="35">
        <v>180</v>
      </c>
      <c r="L52" s="10" t="str">
        <f t="shared" si="3"/>
        <v>OK</v>
      </c>
      <c r="M52" s="84">
        <v>150</v>
      </c>
      <c r="N52" s="68">
        <f t="shared" si="4"/>
        <v>750</v>
      </c>
    </row>
    <row r="53" spans="2:14" ht="49.5" customHeight="1">
      <c r="B53" s="36">
        <v>48</v>
      </c>
      <c r="C53" s="37" t="s">
        <v>107</v>
      </c>
      <c r="D53" s="38">
        <v>20</v>
      </c>
      <c r="E53" s="39" t="s">
        <v>9</v>
      </c>
      <c r="F53" s="89" t="s">
        <v>106</v>
      </c>
      <c r="G53" s="110"/>
      <c r="H53" s="107"/>
      <c r="I53" s="104"/>
      <c r="J53" s="104"/>
      <c r="K53" s="35">
        <v>12</v>
      </c>
      <c r="L53" s="10" t="str">
        <f t="shared" si="3"/>
        <v>OK</v>
      </c>
      <c r="M53" s="84">
        <v>8</v>
      </c>
      <c r="N53" s="68">
        <f t="shared" si="4"/>
        <v>160</v>
      </c>
    </row>
    <row r="54" spans="2:14" ht="48" customHeight="1">
      <c r="B54" s="36">
        <v>49</v>
      </c>
      <c r="C54" s="37" t="s">
        <v>108</v>
      </c>
      <c r="D54" s="38">
        <v>20</v>
      </c>
      <c r="E54" s="39" t="s">
        <v>9</v>
      </c>
      <c r="F54" s="89" t="s">
        <v>106</v>
      </c>
      <c r="G54" s="110"/>
      <c r="H54" s="107"/>
      <c r="I54" s="104"/>
      <c r="J54" s="104"/>
      <c r="K54" s="35">
        <v>12</v>
      </c>
      <c r="L54" s="10" t="str">
        <f t="shared" si="3"/>
        <v>OK</v>
      </c>
      <c r="M54" s="84">
        <v>8</v>
      </c>
      <c r="N54" s="68">
        <f t="shared" si="4"/>
        <v>160</v>
      </c>
    </row>
    <row r="55" spans="2:14" ht="47.25" customHeight="1">
      <c r="B55" s="36">
        <v>50</v>
      </c>
      <c r="C55" s="37" t="s">
        <v>109</v>
      </c>
      <c r="D55" s="38">
        <v>20</v>
      </c>
      <c r="E55" s="39" t="s">
        <v>9</v>
      </c>
      <c r="F55" s="89" t="s">
        <v>187</v>
      </c>
      <c r="G55" s="110"/>
      <c r="H55" s="107"/>
      <c r="I55" s="104"/>
      <c r="J55" s="104"/>
      <c r="K55" s="35">
        <v>12</v>
      </c>
      <c r="L55" s="10" t="str">
        <f t="shared" si="3"/>
        <v>OK</v>
      </c>
      <c r="M55" s="84">
        <v>8</v>
      </c>
      <c r="N55" s="68">
        <f t="shared" si="4"/>
        <v>160</v>
      </c>
    </row>
    <row r="56" spans="2:14" ht="46.5" customHeight="1">
      <c r="B56" s="36">
        <v>51</v>
      </c>
      <c r="C56" s="37" t="s">
        <v>111</v>
      </c>
      <c r="D56" s="38">
        <v>5</v>
      </c>
      <c r="E56" s="39" t="s">
        <v>72</v>
      </c>
      <c r="F56" s="89" t="s">
        <v>188</v>
      </c>
      <c r="G56" s="110"/>
      <c r="H56" s="107"/>
      <c r="I56" s="104"/>
      <c r="J56" s="104"/>
      <c r="K56" s="35">
        <v>45.6</v>
      </c>
      <c r="L56" s="10" t="str">
        <f t="shared" si="3"/>
        <v>OK</v>
      </c>
      <c r="M56" s="84">
        <v>30.3</v>
      </c>
      <c r="N56" s="68">
        <f t="shared" si="4"/>
        <v>151.5</v>
      </c>
    </row>
    <row r="57" spans="2:14" ht="75">
      <c r="B57" s="36">
        <v>52</v>
      </c>
      <c r="C57" s="37" t="s">
        <v>111</v>
      </c>
      <c r="D57" s="38">
        <v>5</v>
      </c>
      <c r="E57" s="39" t="s">
        <v>72</v>
      </c>
      <c r="F57" s="89" t="s">
        <v>226</v>
      </c>
      <c r="G57" s="110"/>
      <c r="H57" s="107"/>
      <c r="I57" s="104"/>
      <c r="J57" s="104"/>
      <c r="K57" s="35">
        <v>43.199999999999996</v>
      </c>
      <c r="L57" s="10" t="str">
        <f t="shared" si="3"/>
        <v>OK</v>
      </c>
      <c r="M57" s="84">
        <v>27</v>
      </c>
      <c r="N57" s="68">
        <f t="shared" si="4"/>
        <v>135</v>
      </c>
    </row>
    <row r="58" spans="2:14" ht="60">
      <c r="B58" s="36">
        <v>53</v>
      </c>
      <c r="C58" s="37" t="s">
        <v>112</v>
      </c>
      <c r="D58" s="38">
        <v>10</v>
      </c>
      <c r="E58" s="39" t="s">
        <v>72</v>
      </c>
      <c r="F58" s="89" t="s">
        <v>189</v>
      </c>
      <c r="G58" s="110"/>
      <c r="H58" s="107"/>
      <c r="I58" s="104"/>
      <c r="J58" s="104"/>
      <c r="K58" s="35">
        <v>40.8</v>
      </c>
      <c r="L58" s="10" t="str">
        <f t="shared" si="3"/>
        <v>OK</v>
      </c>
      <c r="M58" s="84">
        <v>27.8</v>
      </c>
      <c r="N58" s="68">
        <f t="shared" si="4"/>
        <v>278</v>
      </c>
    </row>
    <row r="59" spans="2:14" ht="64.5" customHeight="1">
      <c r="B59" s="36">
        <v>54</v>
      </c>
      <c r="C59" s="37" t="s">
        <v>120</v>
      </c>
      <c r="D59" s="38">
        <v>8</v>
      </c>
      <c r="E59" s="39" t="s">
        <v>72</v>
      </c>
      <c r="F59" s="89" t="s">
        <v>113</v>
      </c>
      <c r="G59" s="110"/>
      <c r="H59" s="107"/>
      <c r="I59" s="104"/>
      <c r="J59" s="104"/>
      <c r="K59" s="35">
        <v>60</v>
      </c>
      <c r="L59" s="10" t="str">
        <f t="shared" si="3"/>
        <v>OK</v>
      </c>
      <c r="M59" s="84">
        <v>41</v>
      </c>
      <c r="N59" s="68">
        <f t="shared" si="4"/>
        <v>328</v>
      </c>
    </row>
    <row r="60" spans="2:14" ht="60">
      <c r="B60" s="36">
        <v>55</v>
      </c>
      <c r="C60" s="37" t="s">
        <v>112</v>
      </c>
      <c r="D60" s="38">
        <v>10</v>
      </c>
      <c r="E60" s="39" t="s">
        <v>72</v>
      </c>
      <c r="F60" s="89" t="s">
        <v>114</v>
      </c>
      <c r="G60" s="110"/>
      <c r="H60" s="107"/>
      <c r="I60" s="104"/>
      <c r="J60" s="104"/>
      <c r="K60" s="35">
        <v>46.8</v>
      </c>
      <c r="L60" s="10" t="str">
        <f t="shared" si="3"/>
        <v>OK</v>
      </c>
      <c r="M60" s="84">
        <v>44.5</v>
      </c>
      <c r="N60" s="68">
        <f t="shared" si="4"/>
        <v>445</v>
      </c>
    </row>
    <row r="61" spans="2:14" ht="75">
      <c r="B61" s="36">
        <v>56</v>
      </c>
      <c r="C61" s="37" t="s">
        <v>112</v>
      </c>
      <c r="D61" s="38">
        <v>10</v>
      </c>
      <c r="E61" s="39" t="s">
        <v>72</v>
      </c>
      <c r="F61" s="89" t="s">
        <v>207</v>
      </c>
      <c r="G61" s="110"/>
      <c r="H61" s="107"/>
      <c r="I61" s="104"/>
      <c r="J61" s="104"/>
      <c r="K61" s="35">
        <v>51.6</v>
      </c>
      <c r="L61" s="10" t="str">
        <f aca="true" t="shared" si="5" ref="L61:L96">IF(ISNUMBER(M61),IF(M61&gt;K61,"NEVYHOVUJE","OK")," ")</f>
        <v>OK</v>
      </c>
      <c r="M61" s="84">
        <v>35.5</v>
      </c>
      <c r="N61" s="68">
        <f t="shared" si="4"/>
        <v>355</v>
      </c>
    </row>
    <row r="62" spans="2:14" ht="15">
      <c r="B62" s="36">
        <v>57</v>
      </c>
      <c r="C62" s="37" t="s">
        <v>115</v>
      </c>
      <c r="D62" s="38">
        <v>5</v>
      </c>
      <c r="E62" s="39" t="s">
        <v>9</v>
      </c>
      <c r="F62" s="89" t="s">
        <v>73</v>
      </c>
      <c r="G62" s="110"/>
      <c r="H62" s="107"/>
      <c r="I62" s="104"/>
      <c r="J62" s="104"/>
      <c r="K62" s="35">
        <v>43.199999999999996</v>
      </c>
      <c r="L62" s="10" t="str">
        <f t="shared" si="5"/>
        <v>OK</v>
      </c>
      <c r="M62" s="84">
        <v>8</v>
      </c>
      <c r="N62" s="68">
        <f t="shared" si="4"/>
        <v>40</v>
      </c>
    </row>
    <row r="63" spans="2:14" ht="15">
      <c r="B63" s="36">
        <v>58</v>
      </c>
      <c r="C63" s="37" t="s">
        <v>74</v>
      </c>
      <c r="D63" s="38">
        <v>2</v>
      </c>
      <c r="E63" s="39" t="s">
        <v>9</v>
      </c>
      <c r="F63" s="89" t="s">
        <v>75</v>
      </c>
      <c r="G63" s="110"/>
      <c r="H63" s="107"/>
      <c r="I63" s="104"/>
      <c r="J63" s="104"/>
      <c r="K63" s="35">
        <v>60</v>
      </c>
      <c r="L63" s="10" t="str">
        <f t="shared" si="5"/>
        <v>OK</v>
      </c>
      <c r="M63" s="84">
        <v>35.2</v>
      </c>
      <c r="N63" s="68">
        <f t="shared" si="4"/>
        <v>70.4</v>
      </c>
    </row>
    <row r="64" spans="2:14" ht="15">
      <c r="B64" s="36">
        <v>59</v>
      </c>
      <c r="C64" s="37" t="s">
        <v>76</v>
      </c>
      <c r="D64" s="38">
        <v>3</v>
      </c>
      <c r="E64" s="39" t="s">
        <v>9</v>
      </c>
      <c r="F64" s="89" t="s">
        <v>77</v>
      </c>
      <c r="G64" s="110"/>
      <c r="H64" s="107"/>
      <c r="I64" s="104"/>
      <c r="J64" s="104"/>
      <c r="K64" s="35">
        <v>6</v>
      </c>
      <c r="L64" s="10" t="str">
        <f t="shared" si="5"/>
        <v>OK</v>
      </c>
      <c r="M64" s="84">
        <v>0.6</v>
      </c>
      <c r="N64" s="68">
        <f t="shared" si="4"/>
        <v>1.7999999999999998</v>
      </c>
    </row>
    <row r="65" spans="2:14" ht="30">
      <c r="B65" s="36">
        <v>60</v>
      </c>
      <c r="C65" s="37" t="s">
        <v>78</v>
      </c>
      <c r="D65" s="38">
        <v>100</v>
      </c>
      <c r="E65" s="39" t="s">
        <v>63</v>
      </c>
      <c r="F65" s="89" t="s">
        <v>79</v>
      </c>
      <c r="G65" s="110"/>
      <c r="H65" s="107"/>
      <c r="I65" s="104"/>
      <c r="J65" s="104"/>
      <c r="K65" s="35">
        <v>33.6</v>
      </c>
      <c r="L65" s="10" t="str">
        <f t="shared" si="5"/>
        <v>OK</v>
      </c>
      <c r="M65" s="84">
        <v>18.8</v>
      </c>
      <c r="N65" s="68">
        <f t="shared" si="4"/>
        <v>1880</v>
      </c>
    </row>
    <row r="66" spans="2:14" ht="30">
      <c r="B66" s="36">
        <v>61</v>
      </c>
      <c r="C66" s="37" t="s">
        <v>80</v>
      </c>
      <c r="D66" s="38">
        <v>100</v>
      </c>
      <c r="E66" s="39" t="s">
        <v>63</v>
      </c>
      <c r="F66" s="89" t="s">
        <v>190</v>
      </c>
      <c r="G66" s="110"/>
      <c r="H66" s="107"/>
      <c r="I66" s="104"/>
      <c r="J66" s="104"/>
      <c r="K66" s="35">
        <v>54</v>
      </c>
      <c r="L66" s="10" t="str">
        <f t="shared" si="5"/>
        <v>OK</v>
      </c>
      <c r="M66" s="84">
        <v>27.8</v>
      </c>
      <c r="N66" s="68">
        <f t="shared" si="4"/>
        <v>2780</v>
      </c>
    </row>
    <row r="67" spans="2:14" ht="30">
      <c r="B67" s="36">
        <v>62</v>
      </c>
      <c r="C67" s="37" t="s">
        <v>81</v>
      </c>
      <c r="D67" s="38">
        <v>100</v>
      </c>
      <c r="E67" s="39" t="s">
        <v>63</v>
      </c>
      <c r="F67" s="89" t="s">
        <v>191</v>
      </c>
      <c r="G67" s="110"/>
      <c r="H67" s="107"/>
      <c r="I67" s="104"/>
      <c r="J67" s="104"/>
      <c r="K67" s="35">
        <v>70.8</v>
      </c>
      <c r="L67" s="10" t="str">
        <f t="shared" si="5"/>
        <v>OK</v>
      </c>
      <c r="M67" s="84">
        <v>40</v>
      </c>
      <c r="N67" s="68">
        <f t="shared" si="4"/>
        <v>4000</v>
      </c>
    </row>
    <row r="68" spans="2:14" ht="30">
      <c r="B68" s="36">
        <v>63</v>
      </c>
      <c r="C68" s="37" t="s">
        <v>82</v>
      </c>
      <c r="D68" s="38">
        <v>100</v>
      </c>
      <c r="E68" s="39" t="s">
        <v>63</v>
      </c>
      <c r="F68" s="89" t="s">
        <v>192</v>
      </c>
      <c r="G68" s="110"/>
      <c r="H68" s="107"/>
      <c r="I68" s="104"/>
      <c r="J68" s="104"/>
      <c r="K68" s="35">
        <v>94.8</v>
      </c>
      <c r="L68" s="10" t="str">
        <f t="shared" si="5"/>
        <v>OK</v>
      </c>
      <c r="M68" s="84">
        <v>44.9</v>
      </c>
      <c r="N68" s="68">
        <f t="shared" si="4"/>
        <v>4490</v>
      </c>
    </row>
    <row r="69" spans="2:14" ht="30">
      <c r="B69" s="36">
        <v>64</v>
      </c>
      <c r="C69" s="37" t="s">
        <v>83</v>
      </c>
      <c r="D69" s="38">
        <v>100</v>
      </c>
      <c r="E69" s="39" t="s">
        <v>63</v>
      </c>
      <c r="F69" s="89" t="s">
        <v>193</v>
      </c>
      <c r="G69" s="110"/>
      <c r="H69" s="107"/>
      <c r="I69" s="104"/>
      <c r="J69" s="104"/>
      <c r="K69" s="35">
        <v>138</v>
      </c>
      <c r="L69" s="10" t="str">
        <f t="shared" si="5"/>
        <v>OK</v>
      </c>
      <c r="M69" s="84">
        <v>64.8</v>
      </c>
      <c r="N69" s="68">
        <f t="shared" si="4"/>
        <v>6480</v>
      </c>
    </row>
    <row r="70" spans="2:14" ht="30">
      <c r="B70" s="36">
        <v>65</v>
      </c>
      <c r="C70" s="37" t="s">
        <v>84</v>
      </c>
      <c r="D70" s="38">
        <v>100</v>
      </c>
      <c r="E70" s="39" t="s">
        <v>63</v>
      </c>
      <c r="F70" s="89" t="s">
        <v>116</v>
      </c>
      <c r="G70" s="110"/>
      <c r="H70" s="107"/>
      <c r="I70" s="104"/>
      <c r="J70" s="104"/>
      <c r="K70" s="35">
        <v>6</v>
      </c>
      <c r="L70" s="10" t="str">
        <f t="shared" si="5"/>
        <v>OK</v>
      </c>
      <c r="M70" s="84">
        <v>3.4</v>
      </c>
      <c r="N70" s="68">
        <f aca="true" t="shared" si="6" ref="N70:N101">D70*M70</f>
        <v>340</v>
      </c>
    </row>
    <row r="71" spans="2:14" ht="30">
      <c r="B71" s="36">
        <v>66</v>
      </c>
      <c r="C71" s="37" t="s">
        <v>85</v>
      </c>
      <c r="D71" s="38">
        <v>100</v>
      </c>
      <c r="E71" s="39" t="s">
        <v>63</v>
      </c>
      <c r="F71" s="89" t="s">
        <v>117</v>
      </c>
      <c r="G71" s="110"/>
      <c r="H71" s="107"/>
      <c r="I71" s="104"/>
      <c r="J71" s="104"/>
      <c r="K71" s="35">
        <v>15.6</v>
      </c>
      <c r="L71" s="10" t="str">
        <f t="shared" si="5"/>
        <v>OK</v>
      </c>
      <c r="M71" s="84">
        <v>9.3</v>
      </c>
      <c r="N71" s="68">
        <f t="shared" si="6"/>
        <v>930.0000000000001</v>
      </c>
    </row>
    <row r="72" spans="2:14" ht="15">
      <c r="B72" s="36">
        <v>67</v>
      </c>
      <c r="C72" s="37" t="s">
        <v>86</v>
      </c>
      <c r="D72" s="38">
        <v>10</v>
      </c>
      <c r="E72" s="39" t="s">
        <v>9</v>
      </c>
      <c r="F72" s="89" t="s">
        <v>208</v>
      </c>
      <c r="G72" s="110"/>
      <c r="H72" s="107"/>
      <c r="I72" s="104"/>
      <c r="J72" s="104"/>
      <c r="K72" s="35">
        <v>14.399999999999999</v>
      </c>
      <c r="L72" s="10" t="str">
        <f t="shared" si="5"/>
        <v>OK</v>
      </c>
      <c r="M72" s="84">
        <v>7.7</v>
      </c>
      <c r="N72" s="68">
        <f t="shared" si="6"/>
        <v>77</v>
      </c>
    </row>
    <row r="73" spans="2:14" ht="15">
      <c r="B73" s="36">
        <v>68</v>
      </c>
      <c r="C73" s="37" t="s">
        <v>87</v>
      </c>
      <c r="D73" s="38">
        <v>10</v>
      </c>
      <c r="E73" s="39" t="s">
        <v>9</v>
      </c>
      <c r="F73" s="89" t="s">
        <v>194</v>
      </c>
      <c r="G73" s="110"/>
      <c r="H73" s="107"/>
      <c r="I73" s="104"/>
      <c r="J73" s="104"/>
      <c r="K73" s="35">
        <v>7.199999999999999</v>
      </c>
      <c r="L73" s="10" t="str">
        <f t="shared" si="5"/>
        <v>OK</v>
      </c>
      <c r="M73" s="84">
        <v>3.9</v>
      </c>
      <c r="N73" s="68">
        <f t="shared" si="6"/>
        <v>39</v>
      </c>
    </row>
    <row r="74" spans="2:14" ht="30">
      <c r="B74" s="36">
        <v>69</v>
      </c>
      <c r="C74" s="37" t="s">
        <v>119</v>
      </c>
      <c r="D74" s="38">
        <v>25</v>
      </c>
      <c r="E74" s="39" t="s">
        <v>9</v>
      </c>
      <c r="F74" s="94" t="s">
        <v>118</v>
      </c>
      <c r="G74" s="110"/>
      <c r="H74" s="107"/>
      <c r="I74" s="104"/>
      <c r="J74" s="104"/>
      <c r="K74" s="35">
        <v>18</v>
      </c>
      <c r="L74" s="10" t="str">
        <f t="shared" si="5"/>
        <v>OK</v>
      </c>
      <c r="M74" s="84">
        <v>9.5</v>
      </c>
      <c r="N74" s="68">
        <f t="shared" si="6"/>
        <v>237.5</v>
      </c>
    </row>
    <row r="75" spans="2:14" ht="15.75" thickBot="1">
      <c r="B75" s="64">
        <v>70</v>
      </c>
      <c r="C75" s="65" t="s">
        <v>88</v>
      </c>
      <c r="D75" s="66">
        <v>3</v>
      </c>
      <c r="E75" s="67" t="s">
        <v>9</v>
      </c>
      <c r="F75" s="95" t="s">
        <v>88</v>
      </c>
      <c r="G75" s="111"/>
      <c r="H75" s="108"/>
      <c r="I75" s="105"/>
      <c r="J75" s="105"/>
      <c r="K75" s="46">
        <v>7.199999999999999</v>
      </c>
      <c r="L75" s="17" t="str">
        <f t="shared" si="5"/>
        <v>OK</v>
      </c>
      <c r="M75" s="85">
        <v>3.3</v>
      </c>
      <c r="N75" s="69">
        <f t="shared" si="6"/>
        <v>9.899999999999999</v>
      </c>
    </row>
    <row r="76" spans="2:14" ht="30.75" thickTop="1">
      <c r="B76" s="31">
        <v>71</v>
      </c>
      <c r="C76" s="32" t="s">
        <v>121</v>
      </c>
      <c r="D76" s="33">
        <v>10</v>
      </c>
      <c r="E76" s="34" t="s">
        <v>122</v>
      </c>
      <c r="F76" s="88" t="s">
        <v>139</v>
      </c>
      <c r="G76" s="116" t="s">
        <v>179</v>
      </c>
      <c r="H76" s="117"/>
      <c r="I76" s="115" t="s">
        <v>232</v>
      </c>
      <c r="J76" s="115" t="s">
        <v>138</v>
      </c>
      <c r="K76" s="35">
        <v>300</v>
      </c>
      <c r="L76" s="13" t="str">
        <f t="shared" si="5"/>
        <v>OK</v>
      </c>
      <c r="M76" s="84">
        <v>18.5</v>
      </c>
      <c r="N76" s="68">
        <f t="shared" si="6"/>
        <v>185</v>
      </c>
    </row>
    <row r="77" spans="2:14" ht="78.75" customHeight="1">
      <c r="B77" s="36">
        <v>72</v>
      </c>
      <c r="C77" s="37" t="s">
        <v>123</v>
      </c>
      <c r="D77" s="38">
        <v>2</v>
      </c>
      <c r="E77" s="39" t="s">
        <v>9</v>
      </c>
      <c r="F77" s="89" t="s">
        <v>140</v>
      </c>
      <c r="G77" s="110"/>
      <c r="H77" s="107"/>
      <c r="I77" s="104"/>
      <c r="J77" s="104"/>
      <c r="K77" s="35">
        <v>114</v>
      </c>
      <c r="L77" s="10" t="str">
        <f t="shared" si="5"/>
        <v>OK</v>
      </c>
      <c r="M77" s="84">
        <v>77.5</v>
      </c>
      <c r="N77" s="68">
        <f t="shared" si="6"/>
        <v>155</v>
      </c>
    </row>
    <row r="78" spans="2:14" ht="30">
      <c r="B78" s="36">
        <v>73</v>
      </c>
      <c r="C78" s="37" t="s">
        <v>141</v>
      </c>
      <c r="D78" s="38">
        <v>1</v>
      </c>
      <c r="E78" s="39" t="s">
        <v>10</v>
      </c>
      <c r="F78" s="89" t="s">
        <v>124</v>
      </c>
      <c r="G78" s="110"/>
      <c r="H78" s="107"/>
      <c r="I78" s="104"/>
      <c r="J78" s="104"/>
      <c r="K78" s="35">
        <v>60</v>
      </c>
      <c r="L78" s="10" t="str">
        <f t="shared" si="5"/>
        <v>OK</v>
      </c>
      <c r="M78" s="84">
        <v>26.2</v>
      </c>
      <c r="N78" s="68">
        <f t="shared" si="6"/>
        <v>26.2</v>
      </c>
    </row>
    <row r="79" spans="2:14" ht="15">
      <c r="B79" s="36">
        <v>74</v>
      </c>
      <c r="C79" s="37" t="s">
        <v>142</v>
      </c>
      <c r="D79" s="38">
        <v>1</v>
      </c>
      <c r="E79" s="39" t="s">
        <v>10</v>
      </c>
      <c r="F79" s="89" t="s">
        <v>142</v>
      </c>
      <c r="G79" s="110"/>
      <c r="H79" s="107"/>
      <c r="I79" s="104"/>
      <c r="J79" s="104"/>
      <c r="K79" s="35">
        <v>276</v>
      </c>
      <c r="L79" s="10" t="str">
        <f t="shared" si="5"/>
        <v>OK</v>
      </c>
      <c r="M79" s="84">
        <v>232.1</v>
      </c>
      <c r="N79" s="68">
        <f t="shared" si="6"/>
        <v>232.1</v>
      </c>
    </row>
    <row r="80" spans="2:14" ht="15">
      <c r="B80" s="36">
        <v>75</v>
      </c>
      <c r="C80" s="37" t="s">
        <v>125</v>
      </c>
      <c r="D80" s="38">
        <v>8</v>
      </c>
      <c r="E80" s="39" t="s">
        <v>9</v>
      </c>
      <c r="F80" s="89" t="s">
        <v>143</v>
      </c>
      <c r="G80" s="110"/>
      <c r="H80" s="107"/>
      <c r="I80" s="104"/>
      <c r="J80" s="104"/>
      <c r="K80" s="35">
        <v>15.6</v>
      </c>
      <c r="L80" s="10" t="str">
        <f t="shared" si="5"/>
        <v>OK</v>
      </c>
      <c r="M80" s="84">
        <v>15.6</v>
      </c>
      <c r="N80" s="68">
        <f t="shared" si="6"/>
        <v>124.8</v>
      </c>
    </row>
    <row r="81" spans="2:14" ht="45">
      <c r="B81" s="36">
        <v>76</v>
      </c>
      <c r="C81" s="37" t="s">
        <v>126</v>
      </c>
      <c r="D81" s="38">
        <v>2</v>
      </c>
      <c r="E81" s="39" t="s">
        <v>9</v>
      </c>
      <c r="F81" s="89" t="s">
        <v>144</v>
      </c>
      <c r="G81" s="110"/>
      <c r="H81" s="107"/>
      <c r="I81" s="104"/>
      <c r="J81" s="104"/>
      <c r="K81" s="35">
        <v>25.2</v>
      </c>
      <c r="L81" s="10" t="str">
        <f t="shared" si="5"/>
        <v>OK</v>
      </c>
      <c r="M81" s="84">
        <v>25.2</v>
      </c>
      <c r="N81" s="68">
        <f t="shared" si="6"/>
        <v>50.4</v>
      </c>
    </row>
    <row r="82" spans="2:14" ht="93" customHeight="1">
      <c r="B82" s="36">
        <v>77</v>
      </c>
      <c r="C82" s="37" t="s">
        <v>127</v>
      </c>
      <c r="D82" s="38">
        <v>8</v>
      </c>
      <c r="E82" s="39" t="s">
        <v>9</v>
      </c>
      <c r="F82" s="89" t="s">
        <v>195</v>
      </c>
      <c r="G82" s="110"/>
      <c r="H82" s="107"/>
      <c r="I82" s="104"/>
      <c r="J82" s="104"/>
      <c r="K82" s="35">
        <v>54</v>
      </c>
      <c r="L82" s="10" t="str">
        <f t="shared" si="5"/>
        <v>OK</v>
      </c>
      <c r="M82" s="84">
        <v>27.5</v>
      </c>
      <c r="N82" s="68">
        <f t="shared" si="6"/>
        <v>220</v>
      </c>
    </row>
    <row r="83" spans="2:14" ht="48" customHeight="1">
      <c r="B83" s="36">
        <v>78</v>
      </c>
      <c r="C83" s="37" t="s">
        <v>128</v>
      </c>
      <c r="D83" s="38">
        <v>1</v>
      </c>
      <c r="E83" s="39" t="s">
        <v>10</v>
      </c>
      <c r="F83" s="89" t="s">
        <v>145</v>
      </c>
      <c r="G83" s="110"/>
      <c r="H83" s="107"/>
      <c r="I83" s="104"/>
      <c r="J83" s="104"/>
      <c r="K83" s="35">
        <v>45.6</v>
      </c>
      <c r="L83" s="10" t="str">
        <f t="shared" si="5"/>
        <v>OK</v>
      </c>
      <c r="M83" s="84">
        <v>20.1</v>
      </c>
      <c r="N83" s="68">
        <f t="shared" si="6"/>
        <v>20.1</v>
      </c>
    </row>
    <row r="84" spans="2:14" ht="15">
      <c r="B84" s="36">
        <v>79</v>
      </c>
      <c r="C84" s="37" t="s">
        <v>129</v>
      </c>
      <c r="D84" s="38">
        <v>2</v>
      </c>
      <c r="E84" s="39" t="s">
        <v>9</v>
      </c>
      <c r="F84" s="89" t="s">
        <v>130</v>
      </c>
      <c r="G84" s="110"/>
      <c r="H84" s="107"/>
      <c r="I84" s="104"/>
      <c r="J84" s="104"/>
      <c r="K84" s="35">
        <v>30</v>
      </c>
      <c r="L84" s="10" t="str">
        <f t="shared" si="5"/>
        <v>OK</v>
      </c>
      <c r="M84" s="84">
        <v>11.3</v>
      </c>
      <c r="N84" s="68">
        <f t="shared" si="6"/>
        <v>22.6</v>
      </c>
    </row>
    <row r="85" spans="2:14" ht="15">
      <c r="B85" s="36">
        <v>80</v>
      </c>
      <c r="C85" s="37" t="s">
        <v>28</v>
      </c>
      <c r="D85" s="38">
        <v>20</v>
      </c>
      <c r="E85" s="39" t="s">
        <v>9</v>
      </c>
      <c r="F85" s="89" t="s">
        <v>131</v>
      </c>
      <c r="G85" s="110"/>
      <c r="H85" s="107"/>
      <c r="I85" s="104"/>
      <c r="J85" s="104"/>
      <c r="K85" s="35">
        <v>4.2</v>
      </c>
      <c r="L85" s="10" t="str">
        <f t="shared" si="5"/>
        <v>OK</v>
      </c>
      <c r="M85" s="84">
        <v>1.7</v>
      </c>
      <c r="N85" s="68">
        <f t="shared" si="6"/>
        <v>34</v>
      </c>
    </row>
    <row r="86" spans="2:14" ht="60">
      <c r="B86" s="36">
        <v>81</v>
      </c>
      <c r="C86" s="37" t="s">
        <v>146</v>
      </c>
      <c r="D86" s="38">
        <v>4</v>
      </c>
      <c r="E86" s="39" t="s">
        <v>10</v>
      </c>
      <c r="F86" s="89" t="s">
        <v>147</v>
      </c>
      <c r="G86" s="110"/>
      <c r="H86" s="107"/>
      <c r="I86" s="104"/>
      <c r="J86" s="104"/>
      <c r="K86" s="35">
        <v>90</v>
      </c>
      <c r="L86" s="10" t="str">
        <f t="shared" si="5"/>
        <v>OK</v>
      </c>
      <c r="M86" s="84">
        <v>65.1</v>
      </c>
      <c r="N86" s="68">
        <f t="shared" si="6"/>
        <v>260.4</v>
      </c>
    </row>
    <row r="87" spans="2:14" ht="75">
      <c r="B87" s="36">
        <v>82</v>
      </c>
      <c r="C87" s="37" t="s">
        <v>148</v>
      </c>
      <c r="D87" s="38">
        <v>2</v>
      </c>
      <c r="E87" s="39" t="s">
        <v>10</v>
      </c>
      <c r="F87" s="89" t="s">
        <v>149</v>
      </c>
      <c r="G87" s="110"/>
      <c r="H87" s="107"/>
      <c r="I87" s="104"/>
      <c r="J87" s="104"/>
      <c r="K87" s="35">
        <v>192</v>
      </c>
      <c r="L87" s="10" t="str">
        <f t="shared" si="5"/>
        <v>OK</v>
      </c>
      <c r="M87" s="84">
        <v>150</v>
      </c>
      <c r="N87" s="68">
        <f t="shared" si="6"/>
        <v>300</v>
      </c>
    </row>
    <row r="88" spans="2:14" ht="45">
      <c r="B88" s="36">
        <v>83</v>
      </c>
      <c r="C88" s="37" t="s">
        <v>150</v>
      </c>
      <c r="D88" s="38">
        <v>1</v>
      </c>
      <c r="E88" s="39" t="s">
        <v>9</v>
      </c>
      <c r="F88" s="89" t="s">
        <v>151</v>
      </c>
      <c r="G88" s="110"/>
      <c r="H88" s="107"/>
      <c r="I88" s="104"/>
      <c r="J88" s="104"/>
      <c r="K88" s="35">
        <v>30</v>
      </c>
      <c r="L88" s="11" t="str">
        <f t="shared" si="5"/>
        <v>OK</v>
      </c>
      <c r="M88" s="86">
        <v>27</v>
      </c>
      <c r="N88" s="68">
        <f t="shared" si="6"/>
        <v>27</v>
      </c>
    </row>
    <row r="89" spans="2:14" ht="60">
      <c r="B89" s="36">
        <v>84</v>
      </c>
      <c r="C89" s="37" t="s">
        <v>152</v>
      </c>
      <c r="D89" s="38">
        <v>3</v>
      </c>
      <c r="E89" s="39" t="s">
        <v>9</v>
      </c>
      <c r="F89" s="89" t="s">
        <v>106</v>
      </c>
      <c r="G89" s="110"/>
      <c r="H89" s="107"/>
      <c r="I89" s="104"/>
      <c r="J89" s="104"/>
      <c r="K89" s="35">
        <v>12</v>
      </c>
      <c r="L89" s="11" t="str">
        <f t="shared" si="5"/>
        <v>OK</v>
      </c>
      <c r="M89" s="86">
        <v>8</v>
      </c>
      <c r="N89" s="68">
        <f t="shared" si="6"/>
        <v>24</v>
      </c>
    </row>
    <row r="90" spans="2:14" ht="60">
      <c r="B90" s="36">
        <v>85</v>
      </c>
      <c r="C90" s="37" t="s">
        <v>153</v>
      </c>
      <c r="D90" s="38">
        <v>3</v>
      </c>
      <c r="E90" s="39" t="s">
        <v>14</v>
      </c>
      <c r="F90" s="89" t="s">
        <v>196</v>
      </c>
      <c r="G90" s="110"/>
      <c r="H90" s="107"/>
      <c r="I90" s="104"/>
      <c r="J90" s="104"/>
      <c r="K90" s="35">
        <v>45.6</v>
      </c>
      <c r="L90" s="11" t="str">
        <f t="shared" si="5"/>
        <v>OK</v>
      </c>
      <c r="M90" s="86">
        <v>31.8</v>
      </c>
      <c r="N90" s="68">
        <f t="shared" si="6"/>
        <v>95.4</v>
      </c>
    </row>
    <row r="91" spans="2:14" ht="75">
      <c r="B91" s="36">
        <v>86</v>
      </c>
      <c r="C91" s="37" t="s">
        <v>154</v>
      </c>
      <c r="D91" s="38">
        <v>3</v>
      </c>
      <c r="E91" s="39" t="s">
        <v>9</v>
      </c>
      <c r="F91" s="89" t="s">
        <v>110</v>
      </c>
      <c r="G91" s="110"/>
      <c r="H91" s="107"/>
      <c r="I91" s="104"/>
      <c r="J91" s="104"/>
      <c r="K91" s="35">
        <v>10.799999999999999</v>
      </c>
      <c r="L91" s="11" t="str">
        <f t="shared" si="5"/>
        <v>OK</v>
      </c>
      <c r="M91" s="86">
        <v>7.3</v>
      </c>
      <c r="N91" s="68">
        <f t="shared" si="6"/>
        <v>21.9</v>
      </c>
    </row>
    <row r="92" spans="2:14" ht="75">
      <c r="B92" s="36">
        <v>87</v>
      </c>
      <c r="C92" s="37" t="s">
        <v>155</v>
      </c>
      <c r="D92" s="38">
        <v>3</v>
      </c>
      <c r="E92" s="39" t="s">
        <v>14</v>
      </c>
      <c r="F92" s="89" t="s">
        <v>197</v>
      </c>
      <c r="G92" s="110"/>
      <c r="H92" s="107"/>
      <c r="I92" s="104"/>
      <c r="J92" s="104"/>
      <c r="K92" s="35">
        <v>43.199999999999996</v>
      </c>
      <c r="L92" s="11" t="str">
        <f t="shared" si="5"/>
        <v>OK</v>
      </c>
      <c r="M92" s="86">
        <v>29.1</v>
      </c>
      <c r="N92" s="68">
        <f t="shared" si="6"/>
        <v>87.30000000000001</v>
      </c>
    </row>
    <row r="93" spans="2:14" ht="61.5" customHeight="1">
      <c r="B93" s="36">
        <v>88</v>
      </c>
      <c r="C93" s="37" t="s">
        <v>156</v>
      </c>
      <c r="D93" s="38">
        <v>5</v>
      </c>
      <c r="E93" s="39" t="s">
        <v>9</v>
      </c>
      <c r="F93" s="89" t="s">
        <v>157</v>
      </c>
      <c r="G93" s="110"/>
      <c r="H93" s="107"/>
      <c r="I93" s="104"/>
      <c r="J93" s="104"/>
      <c r="K93" s="35">
        <v>12</v>
      </c>
      <c r="L93" s="11" t="str">
        <f t="shared" si="5"/>
        <v>OK</v>
      </c>
      <c r="M93" s="86">
        <v>9.1</v>
      </c>
      <c r="N93" s="68">
        <f t="shared" si="6"/>
        <v>45.5</v>
      </c>
    </row>
    <row r="94" spans="2:14" ht="15">
      <c r="B94" s="36">
        <v>89</v>
      </c>
      <c r="C94" s="37" t="s">
        <v>132</v>
      </c>
      <c r="D94" s="38">
        <v>2</v>
      </c>
      <c r="E94" s="39" t="s">
        <v>9</v>
      </c>
      <c r="F94" s="89" t="s">
        <v>132</v>
      </c>
      <c r="G94" s="110"/>
      <c r="H94" s="107"/>
      <c r="I94" s="104"/>
      <c r="J94" s="104"/>
      <c r="K94" s="35">
        <v>12</v>
      </c>
      <c r="L94" s="11" t="str">
        <f t="shared" si="5"/>
        <v>OK</v>
      </c>
      <c r="M94" s="86">
        <v>4.8</v>
      </c>
      <c r="N94" s="68">
        <f t="shared" si="6"/>
        <v>9.6</v>
      </c>
    </row>
    <row r="95" spans="2:14" ht="30">
      <c r="B95" s="36">
        <v>90</v>
      </c>
      <c r="C95" s="37" t="s">
        <v>133</v>
      </c>
      <c r="D95" s="38">
        <v>3</v>
      </c>
      <c r="E95" s="39" t="s">
        <v>9</v>
      </c>
      <c r="F95" s="89" t="s">
        <v>158</v>
      </c>
      <c r="G95" s="110"/>
      <c r="H95" s="107"/>
      <c r="I95" s="104"/>
      <c r="J95" s="104"/>
      <c r="K95" s="35">
        <v>18</v>
      </c>
      <c r="L95" s="11" t="str">
        <f t="shared" si="5"/>
        <v>OK</v>
      </c>
      <c r="M95" s="86">
        <v>16.2</v>
      </c>
      <c r="N95" s="68">
        <f t="shared" si="6"/>
        <v>48.599999999999994</v>
      </c>
    </row>
    <row r="96" spans="2:14" ht="30">
      <c r="B96" s="36">
        <v>91</v>
      </c>
      <c r="C96" s="37" t="s">
        <v>159</v>
      </c>
      <c r="D96" s="38">
        <v>3</v>
      </c>
      <c r="E96" s="39" t="s">
        <v>9</v>
      </c>
      <c r="F96" s="89" t="s">
        <v>160</v>
      </c>
      <c r="G96" s="110"/>
      <c r="H96" s="107"/>
      <c r="I96" s="104"/>
      <c r="J96" s="104"/>
      <c r="K96" s="35">
        <v>30</v>
      </c>
      <c r="L96" s="11" t="str">
        <f t="shared" si="5"/>
        <v>OK</v>
      </c>
      <c r="M96" s="86">
        <v>30</v>
      </c>
      <c r="N96" s="68">
        <f t="shared" si="6"/>
        <v>90</v>
      </c>
    </row>
    <row r="97" spans="2:14" ht="30">
      <c r="B97" s="36">
        <v>92</v>
      </c>
      <c r="C97" s="37" t="s">
        <v>134</v>
      </c>
      <c r="D97" s="38">
        <v>4</v>
      </c>
      <c r="E97" s="39" t="s">
        <v>10</v>
      </c>
      <c r="F97" s="89" t="s">
        <v>161</v>
      </c>
      <c r="G97" s="110"/>
      <c r="H97" s="107"/>
      <c r="I97" s="104"/>
      <c r="J97" s="104"/>
      <c r="K97" s="35">
        <v>13.2</v>
      </c>
      <c r="L97" s="11" t="str">
        <f aca="true" t="shared" si="7" ref="L97:L109">IF(ISNUMBER(M97),IF(M97&gt;K97,"NEVYHOVUJE","OK")," ")</f>
        <v>OK</v>
      </c>
      <c r="M97" s="86">
        <v>3.3</v>
      </c>
      <c r="N97" s="68">
        <f t="shared" si="6"/>
        <v>13.2</v>
      </c>
    </row>
    <row r="98" spans="2:14" ht="15">
      <c r="B98" s="36">
        <v>93</v>
      </c>
      <c r="C98" s="37" t="s">
        <v>135</v>
      </c>
      <c r="D98" s="38">
        <v>2</v>
      </c>
      <c r="E98" s="39" t="s">
        <v>9</v>
      </c>
      <c r="F98" s="89" t="s">
        <v>162</v>
      </c>
      <c r="G98" s="110"/>
      <c r="H98" s="107"/>
      <c r="I98" s="104"/>
      <c r="J98" s="104"/>
      <c r="K98" s="35">
        <v>56.4</v>
      </c>
      <c r="L98" s="11" t="str">
        <f t="shared" si="7"/>
        <v>OK</v>
      </c>
      <c r="M98" s="86">
        <v>20.7</v>
      </c>
      <c r="N98" s="68">
        <f t="shared" si="6"/>
        <v>41.4</v>
      </c>
    </row>
    <row r="99" spans="2:14" ht="15">
      <c r="B99" s="36">
        <v>94</v>
      </c>
      <c r="C99" s="37" t="s">
        <v>163</v>
      </c>
      <c r="D99" s="38">
        <v>1</v>
      </c>
      <c r="E99" s="39" t="s">
        <v>9</v>
      </c>
      <c r="F99" s="89" t="s">
        <v>136</v>
      </c>
      <c r="G99" s="110"/>
      <c r="H99" s="107"/>
      <c r="I99" s="104"/>
      <c r="J99" s="104"/>
      <c r="K99" s="35">
        <v>96</v>
      </c>
      <c r="L99" s="11" t="str">
        <f t="shared" si="7"/>
        <v>OK</v>
      </c>
      <c r="M99" s="86">
        <v>17</v>
      </c>
      <c r="N99" s="68">
        <f t="shared" si="6"/>
        <v>17</v>
      </c>
    </row>
    <row r="100" spans="2:14" ht="63" customHeight="1">
      <c r="B100" s="36">
        <v>95</v>
      </c>
      <c r="C100" s="37" t="s">
        <v>137</v>
      </c>
      <c r="D100" s="38">
        <v>2</v>
      </c>
      <c r="E100" s="39" t="s">
        <v>9</v>
      </c>
      <c r="F100" s="89" t="s">
        <v>164</v>
      </c>
      <c r="G100" s="110"/>
      <c r="H100" s="107"/>
      <c r="I100" s="104"/>
      <c r="J100" s="104"/>
      <c r="K100" s="35">
        <v>126</v>
      </c>
      <c r="L100" s="11" t="str">
        <f t="shared" si="7"/>
        <v>OK</v>
      </c>
      <c r="M100" s="86">
        <v>66</v>
      </c>
      <c r="N100" s="68">
        <f t="shared" si="6"/>
        <v>132</v>
      </c>
    </row>
    <row r="101" spans="2:14" ht="15">
      <c r="B101" s="36">
        <v>96</v>
      </c>
      <c r="C101" s="37" t="s">
        <v>166</v>
      </c>
      <c r="D101" s="38">
        <v>2</v>
      </c>
      <c r="E101" s="39" t="s">
        <v>9</v>
      </c>
      <c r="F101" s="89" t="s">
        <v>166</v>
      </c>
      <c r="G101" s="110"/>
      <c r="H101" s="107"/>
      <c r="I101" s="104"/>
      <c r="J101" s="104"/>
      <c r="K101" s="35">
        <v>12</v>
      </c>
      <c r="L101" s="11" t="str">
        <f t="shared" si="7"/>
        <v>OK</v>
      </c>
      <c r="M101" s="86">
        <v>5.6</v>
      </c>
      <c r="N101" s="68">
        <f t="shared" si="6"/>
        <v>11.2</v>
      </c>
    </row>
    <row r="102" spans="2:14" ht="60.75" thickBot="1">
      <c r="B102" s="41">
        <v>97</v>
      </c>
      <c r="C102" s="45" t="s">
        <v>165</v>
      </c>
      <c r="D102" s="43">
        <v>4</v>
      </c>
      <c r="E102" s="44" t="s">
        <v>14</v>
      </c>
      <c r="F102" s="91" t="s">
        <v>20</v>
      </c>
      <c r="G102" s="111"/>
      <c r="H102" s="108"/>
      <c r="I102" s="105"/>
      <c r="J102" s="105"/>
      <c r="K102" s="46">
        <v>54</v>
      </c>
      <c r="L102" s="18" t="str">
        <f t="shared" si="7"/>
        <v>OK</v>
      </c>
      <c r="M102" s="87">
        <v>41.7</v>
      </c>
      <c r="N102" s="69">
        <f aca="true" t="shared" si="8" ref="N102:N109">D102*M102</f>
        <v>166.8</v>
      </c>
    </row>
    <row r="103" spans="2:14" ht="39" customHeight="1" thickTop="1">
      <c r="B103" s="47">
        <v>98</v>
      </c>
      <c r="C103" s="70" t="s">
        <v>172</v>
      </c>
      <c r="D103" s="71">
        <v>5</v>
      </c>
      <c r="E103" s="72" t="s">
        <v>10</v>
      </c>
      <c r="F103" s="96" t="s">
        <v>173</v>
      </c>
      <c r="G103" s="143" t="s">
        <v>179</v>
      </c>
      <c r="H103" s="143" t="s">
        <v>167</v>
      </c>
      <c r="I103" s="143" t="s">
        <v>169</v>
      </c>
      <c r="J103" s="140" t="s">
        <v>168</v>
      </c>
      <c r="K103" s="35">
        <v>13.2</v>
      </c>
      <c r="L103" s="14" t="str">
        <f t="shared" si="7"/>
        <v>OK</v>
      </c>
      <c r="M103" s="86">
        <v>5.5</v>
      </c>
      <c r="N103" s="68">
        <f t="shared" si="8"/>
        <v>27.5</v>
      </c>
    </row>
    <row r="104" spans="2:14" ht="45">
      <c r="B104" s="36">
        <v>99</v>
      </c>
      <c r="C104" s="73" t="s">
        <v>174</v>
      </c>
      <c r="D104" s="74">
        <v>10</v>
      </c>
      <c r="E104" s="75" t="s">
        <v>10</v>
      </c>
      <c r="F104" s="97" t="s">
        <v>176</v>
      </c>
      <c r="G104" s="144"/>
      <c r="H104" s="144"/>
      <c r="I104" s="144"/>
      <c r="J104" s="141"/>
      <c r="K104" s="35">
        <v>16.8</v>
      </c>
      <c r="L104" s="11" t="str">
        <f t="shared" si="7"/>
        <v>OK</v>
      </c>
      <c r="M104" s="86">
        <v>9.3</v>
      </c>
      <c r="N104" s="68">
        <f t="shared" si="8"/>
        <v>93</v>
      </c>
    </row>
    <row r="105" spans="2:14" ht="45">
      <c r="B105" s="36">
        <v>100</v>
      </c>
      <c r="C105" s="73" t="s">
        <v>175</v>
      </c>
      <c r="D105" s="74">
        <v>10</v>
      </c>
      <c r="E105" s="75" t="s">
        <v>10</v>
      </c>
      <c r="F105" s="97" t="s">
        <v>177</v>
      </c>
      <c r="G105" s="144"/>
      <c r="H105" s="144"/>
      <c r="I105" s="144"/>
      <c r="J105" s="141"/>
      <c r="K105" s="35">
        <v>26.4</v>
      </c>
      <c r="L105" s="11" t="str">
        <f t="shared" si="7"/>
        <v>OK</v>
      </c>
      <c r="M105" s="86">
        <v>14.5</v>
      </c>
      <c r="N105" s="68">
        <f t="shared" si="8"/>
        <v>145</v>
      </c>
    </row>
    <row r="106" spans="2:14" ht="45.75" thickBot="1">
      <c r="B106" s="64">
        <v>101</v>
      </c>
      <c r="C106" s="76" t="s">
        <v>171</v>
      </c>
      <c r="D106" s="77">
        <v>5</v>
      </c>
      <c r="E106" s="78" t="s">
        <v>10</v>
      </c>
      <c r="F106" s="98" t="s">
        <v>170</v>
      </c>
      <c r="G106" s="145"/>
      <c r="H106" s="145"/>
      <c r="I106" s="145"/>
      <c r="J106" s="142"/>
      <c r="K106" s="46">
        <v>56.4</v>
      </c>
      <c r="L106" s="18" t="str">
        <f t="shared" si="7"/>
        <v>OK</v>
      </c>
      <c r="M106" s="87">
        <v>27.8</v>
      </c>
      <c r="N106" s="69">
        <f t="shared" si="8"/>
        <v>139</v>
      </c>
    </row>
    <row r="107" spans="2:14" ht="30.75" thickTop="1">
      <c r="B107" s="31">
        <v>102</v>
      </c>
      <c r="C107" s="32" t="s">
        <v>141</v>
      </c>
      <c r="D107" s="33">
        <v>50</v>
      </c>
      <c r="E107" s="34" t="s">
        <v>10</v>
      </c>
      <c r="F107" s="88" t="s">
        <v>141</v>
      </c>
      <c r="G107" s="116" t="s">
        <v>179</v>
      </c>
      <c r="H107" s="117"/>
      <c r="I107" s="115" t="s">
        <v>231</v>
      </c>
      <c r="J107" s="112" t="s">
        <v>178</v>
      </c>
      <c r="K107" s="35">
        <v>60</v>
      </c>
      <c r="L107" s="14" t="str">
        <f t="shared" si="7"/>
        <v>OK</v>
      </c>
      <c r="M107" s="86">
        <v>26.2</v>
      </c>
      <c r="N107" s="68">
        <f t="shared" si="8"/>
        <v>1310</v>
      </c>
    </row>
    <row r="108" spans="2:14" ht="30">
      <c r="B108" s="36">
        <v>103</v>
      </c>
      <c r="C108" s="37" t="s">
        <v>28</v>
      </c>
      <c r="D108" s="38">
        <v>500</v>
      </c>
      <c r="E108" s="39" t="s">
        <v>9</v>
      </c>
      <c r="F108" s="89" t="s">
        <v>198</v>
      </c>
      <c r="G108" s="110"/>
      <c r="H108" s="107"/>
      <c r="I108" s="104"/>
      <c r="J108" s="113"/>
      <c r="K108" s="35">
        <v>4.2</v>
      </c>
      <c r="L108" s="11" t="str">
        <f t="shared" si="7"/>
        <v>OK</v>
      </c>
      <c r="M108" s="86">
        <v>3.6</v>
      </c>
      <c r="N108" s="68">
        <f t="shared" si="8"/>
        <v>1800</v>
      </c>
    </row>
    <row r="109" spans="2:14" ht="60.75" thickBot="1">
      <c r="B109" s="64">
        <v>104</v>
      </c>
      <c r="C109" s="65" t="s">
        <v>16</v>
      </c>
      <c r="D109" s="66">
        <v>3</v>
      </c>
      <c r="E109" s="67" t="s">
        <v>10</v>
      </c>
      <c r="F109" s="95" t="s">
        <v>199</v>
      </c>
      <c r="G109" s="111"/>
      <c r="H109" s="108"/>
      <c r="I109" s="105"/>
      <c r="J109" s="114"/>
      <c r="K109" s="46">
        <v>264</v>
      </c>
      <c r="L109" s="18" t="str">
        <f t="shared" si="7"/>
        <v>OK</v>
      </c>
      <c r="M109" s="87">
        <v>150</v>
      </c>
      <c r="N109" s="69">
        <f t="shared" si="8"/>
        <v>450</v>
      </c>
    </row>
    <row r="110" spans="2:14" ht="27" customHeight="1" thickBot="1" thickTop="1">
      <c r="B110" s="127" t="s">
        <v>219</v>
      </c>
      <c r="C110" s="128"/>
      <c r="D110" s="128"/>
      <c r="E110" s="128"/>
      <c r="F110" s="128"/>
      <c r="G110" s="128"/>
      <c r="H110" s="128"/>
      <c r="I110" s="128"/>
      <c r="J110" s="129"/>
      <c r="K110" s="124">
        <f>SUM(N6:N109)</f>
        <v>52400.00000000001</v>
      </c>
      <c r="L110" s="125"/>
      <c r="M110" s="125"/>
      <c r="N110" s="126"/>
    </row>
    <row r="111" ht="16.5" thickBot="1" thickTop="1"/>
    <row r="112" spans="2:13" ht="15">
      <c r="B112" s="139" t="s">
        <v>220</v>
      </c>
      <c r="C112" s="139"/>
      <c r="D112" s="20"/>
      <c r="H112" s="23"/>
      <c r="K112" s="136" t="s">
        <v>221</v>
      </c>
      <c r="L112" s="121" t="s">
        <v>222</v>
      </c>
      <c r="M112" s="130" t="s">
        <v>219</v>
      </c>
    </row>
    <row r="113" spans="2:13" ht="27" customHeight="1">
      <c r="B113" s="133" t="s">
        <v>223</v>
      </c>
      <c r="C113" s="133"/>
      <c r="D113" s="133"/>
      <c r="E113" s="133"/>
      <c r="F113" s="133"/>
      <c r="G113" s="133"/>
      <c r="H113" s="133"/>
      <c r="I113" s="133"/>
      <c r="K113" s="137"/>
      <c r="L113" s="122"/>
      <c r="M113" s="131"/>
    </row>
    <row r="114" spans="2:13" ht="27" customHeight="1">
      <c r="B114" s="133"/>
      <c r="C114" s="133"/>
      <c r="D114" s="133"/>
      <c r="E114" s="133"/>
      <c r="F114" s="133"/>
      <c r="G114" s="133"/>
      <c r="H114" s="133"/>
      <c r="I114" s="133"/>
      <c r="K114" s="137"/>
      <c r="L114" s="122"/>
      <c r="M114" s="131"/>
    </row>
    <row r="115" spans="2:13" ht="27" customHeight="1" thickBot="1">
      <c r="B115" s="133"/>
      <c r="C115" s="133"/>
      <c r="D115" s="133"/>
      <c r="E115" s="133"/>
      <c r="F115" s="133"/>
      <c r="G115" s="133"/>
      <c r="H115" s="133"/>
      <c r="I115" s="133"/>
      <c r="K115" s="138"/>
      <c r="L115" s="123"/>
      <c r="M115" s="132"/>
    </row>
    <row r="116" spans="2:13" ht="27" customHeight="1" thickBot="1" thickTop="1">
      <c r="B116" s="133"/>
      <c r="C116" s="133"/>
      <c r="D116" s="133"/>
      <c r="E116" s="133"/>
      <c r="F116" s="133"/>
      <c r="G116" s="133"/>
      <c r="H116" s="133"/>
      <c r="I116" s="133"/>
      <c r="K116" s="80">
        <v>94250</v>
      </c>
      <c r="L116" s="24" t="str">
        <f>IF(M116&lt;&gt;0,IF(M116&gt;K116,"NEVYHOVUJE","OK")," ")</f>
        <v>OK</v>
      </c>
      <c r="M116" s="81">
        <f>K110</f>
        <v>52400.00000000001</v>
      </c>
    </row>
    <row r="117" spans="2:11" ht="15">
      <c r="B117" s="25"/>
      <c r="C117" s="25"/>
      <c r="D117" s="25"/>
      <c r="E117" s="25"/>
      <c r="F117" s="25"/>
      <c r="G117" s="25"/>
      <c r="H117" s="25"/>
      <c r="I117" s="25"/>
      <c r="K117" s="23"/>
    </row>
    <row r="118" spans="2:11" ht="15">
      <c r="B118" s="134" t="s">
        <v>224</v>
      </c>
      <c r="C118" s="134"/>
      <c r="D118" s="26"/>
      <c r="E118" s="26"/>
      <c r="F118" s="26"/>
      <c r="G118" s="26"/>
      <c r="H118" s="26"/>
      <c r="I118" s="26"/>
      <c r="K118" s="23"/>
    </row>
    <row r="119" spans="2:11" ht="23.25" customHeight="1">
      <c r="B119" s="135" t="s">
        <v>225</v>
      </c>
      <c r="C119" s="135"/>
      <c r="D119" s="135"/>
      <c r="E119" s="135"/>
      <c r="F119" s="135"/>
      <c r="G119" s="135"/>
      <c r="H119" s="135"/>
      <c r="I119" s="26"/>
      <c r="K119" s="23"/>
    </row>
  </sheetData>
  <sheetProtection password="F79C" sheet="1" objects="1" scenarios="1" selectLockedCells="1"/>
  <mergeCells count="38">
    <mergeCell ref="B118:C118"/>
    <mergeCell ref="B119:H119"/>
    <mergeCell ref="K112:K115"/>
    <mergeCell ref="B112:C112"/>
    <mergeCell ref="J103:J106"/>
    <mergeCell ref="I103:I106"/>
    <mergeCell ref="G103:G106"/>
    <mergeCell ref="H103:H106"/>
    <mergeCell ref="G38:G75"/>
    <mergeCell ref="L112:L115"/>
    <mergeCell ref="J107:J109"/>
    <mergeCell ref="I107:I109"/>
    <mergeCell ref="H107:H109"/>
    <mergeCell ref="G107:G109"/>
    <mergeCell ref="K110:N110"/>
    <mergeCell ref="B110:J110"/>
    <mergeCell ref="M112:M115"/>
    <mergeCell ref="B113:I116"/>
    <mergeCell ref="J26:J32"/>
    <mergeCell ref="I26:I32"/>
    <mergeCell ref="G26:G32"/>
    <mergeCell ref="J76:J102"/>
    <mergeCell ref="I76:I102"/>
    <mergeCell ref="H76:H102"/>
    <mergeCell ref="G76:G102"/>
    <mergeCell ref="J38:J75"/>
    <mergeCell ref="I38:I75"/>
    <mergeCell ref="H38:H75"/>
    <mergeCell ref="F2:G2"/>
    <mergeCell ref="J6:J25"/>
    <mergeCell ref="H6:H25"/>
    <mergeCell ref="I6:I25"/>
    <mergeCell ref="G6:G25"/>
    <mergeCell ref="J34:J37"/>
    <mergeCell ref="I34:I37"/>
    <mergeCell ref="H26:H32"/>
    <mergeCell ref="H34:H37"/>
    <mergeCell ref="G34:G37"/>
  </mergeCells>
  <conditionalFormatting sqref="L6">
    <cfRule type="cellIs" priority="215" dxfId="1" operator="equal">
      <formula>"NEVYHOVUJE"</formula>
    </cfRule>
    <cfRule type="cellIs" priority="216" dxfId="2" operator="equal">
      <formula>"OK"</formula>
    </cfRule>
  </conditionalFormatting>
  <conditionalFormatting sqref="L7">
    <cfRule type="cellIs" priority="213" dxfId="1" operator="equal">
      <formula>"NEVYHOVUJE"</formula>
    </cfRule>
    <cfRule type="cellIs" priority="214" dxfId="2" operator="equal">
      <formula>"OK"</formula>
    </cfRule>
  </conditionalFormatting>
  <conditionalFormatting sqref="L8">
    <cfRule type="cellIs" priority="211" dxfId="1" operator="equal">
      <formula>"NEVYHOVUJE"</formula>
    </cfRule>
    <cfRule type="cellIs" priority="212" dxfId="2" operator="equal">
      <formula>"OK"</formula>
    </cfRule>
  </conditionalFormatting>
  <conditionalFormatting sqref="L9">
    <cfRule type="cellIs" priority="209" dxfId="1" operator="equal">
      <formula>"NEVYHOVUJE"</formula>
    </cfRule>
    <cfRule type="cellIs" priority="210" dxfId="2" operator="equal">
      <formula>"OK"</formula>
    </cfRule>
  </conditionalFormatting>
  <conditionalFormatting sqref="L10">
    <cfRule type="cellIs" priority="207" dxfId="1" operator="equal">
      <formula>"NEVYHOVUJE"</formula>
    </cfRule>
    <cfRule type="cellIs" priority="208" dxfId="2" operator="equal">
      <formula>"OK"</formula>
    </cfRule>
  </conditionalFormatting>
  <conditionalFormatting sqref="L11">
    <cfRule type="cellIs" priority="205" dxfId="1" operator="equal">
      <formula>"NEVYHOVUJE"</formula>
    </cfRule>
    <cfRule type="cellIs" priority="206" dxfId="2" operator="equal">
      <formula>"OK"</formula>
    </cfRule>
  </conditionalFormatting>
  <conditionalFormatting sqref="L12">
    <cfRule type="cellIs" priority="203" dxfId="1" operator="equal">
      <formula>"NEVYHOVUJE"</formula>
    </cfRule>
    <cfRule type="cellIs" priority="204" dxfId="2" operator="equal">
      <formula>"OK"</formula>
    </cfRule>
  </conditionalFormatting>
  <conditionalFormatting sqref="L13">
    <cfRule type="cellIs" priority="201" dxfId="1" operator="equal">
      <formula>"NEVYHOVUJE"</formula>
    </cfRule>
    <cfRule type="cellIs" priority="202" dxfId="2" operator="equal">
      <formula>"OK"</formula>
    </cfRule>
  </conditionalFormatting>
  <conditionalFormatting sqref="L14">
    <cfRule type="cellIs" priority="199" dxfId="1" operator="equal">
      <formula>"NEVYHOVUJE"</formula>
    </cfRule>
    <cfRule type="cellIs" priority="200" dxfId="2" operator="equal">
      <formula>"OK"</formula>
    </cfRule>
  </conditionalFormatting>
  <conditionalFormatting sqref="L15">
    <cfRule type="cellIs" priority="197" dxfId="1" operator="equal">
      <formula>"NEVYHOVUJE"</formula>
    </cfRule>
    <cfRule type="cellIs" priority="198" dxfId="2" operator="equal">
      <formula>"OK"</formula>
    </cfRule>
  </conditionalFormatting>
  <conditionalFormatting sqref="L16">
    <cfRule type="cellIs" priority="195" dxfId="1" operator="equal">
      <formula>"NEVYHOVUJE"</formula>
    </cfRule>
    <cfRule type="cellIs" priority="196" dxfId="2" operator="equal">
      <formula>"OK"</formula>
    </cfRule>
  </conditionalFormatting>
  <conditionalFormatting sqref="L17">
    <cfRule type="cellIs" priority="193" dxfId="1" operator="equal">
      <formula>"NEVYHOVUJE"</formula>
    </cfRule>
    <cfRule type="cellIs" priority="194" dxfId="2" operator="equal">
      <formula>"OK"</formula>
    </cfRule>
  </conditionalFormatting>
  <conditionalFormatting sqref="L18">
    <cfRule type="cellIs" priority="191" dxfId="1" operator="equal">
      <formula>"NEVYHOVUJE"</formula>
    </cfRule>
    <cfRule type="cellIs" priority="192" dxfId="2" operator="equal">
      <formula>"OK"</formula>
    </cfRule>
  </conditionalFormatting>
  <conditionalFormatting sqref="L19">
    <cfRule type="cellIs" priority="189" dxfId="1" operator="equal">
      <formula>"NEVYHOVUJE"</formula>
    </cfRule>
    <cfRule type="cellIs" priority="190" dxfId="2" operator="equal">
      <formula>"OK"</formula>
    </cfRule>
  </conditionalFormatting>
  <conditionalFormatting sqref="L20">
    <cfRule type="cellIs" priority="187" dxfId="1" operator="equal">
      <formula>"NEVYHOVUJE"</formula>
    </cfRule>
    <cfRule type="cellIs" priority="188" dxfId="2" operator="equal">
      <formula>"OK"</formula>
    </cfRule>
  </conditionalFormatting>
  <conditionalFormatting sqref="L21">
    <cfRule type="cellIs" priority="185" dxfId="1" operator="equal">
      <formula>"NEVYHOVUJE"</formula>
    </cfRule>
    <cfRule type="cellIs" priority="186" dxfId="2" operator="equal">
      <formula>"OK"</formula>
    </cfRule>
  </conditionalFormatting>
  <conditionalFormatting sqref="L22">
    <cfRule type="cellIs" priority="183" dxfId="1" operator="equal">
      <formula>"NEVYHOVUJE"</formula>
    </cfRule>
    <cfRule type="cellIs" priority="184" dxfId="2" operator="equal">
      <formula>"OK"</formula>
    </cfRule>
  </conditionalFormatting>
  <conditionalFormatting sqref="L23">
    <cfRule type="cellIs" priority="181" dxfId="1" operator="equal">
      <formula>"NEVYHOVUJE"</formula>
    </cfRule>
    <cfRule type="cellIs" priority="182" dxfId="2" operator="equal">
      <formula>"OK"</formula>
    </cfRule>
  </conditionalFormatting>
  <conditionalFormatting sqref="L24">
    <cfRule type="cellIs" priority="179" dxfId="1" operator="equal">
      <formula>"NEVYHOVUJE"</formula>
    </cfRule>
    <cfRule type="cellIs" priority="180" dxfId="2" operator="equal">
      <formula>"OK"</formula>
    </cfRule>
  </conditionalFormatting>
  <conditionalFormatting sqref="L25">
    <cfRule type="cellIs" priority="177" dxfId="1" operator="equal">
      <formula>"NEVYHOVUJE"</formula>
    </cfRule>
    <cfRule type="cellIs" priority="178" dxfId="2" operator="equal">
      <formula>"OK"</formula>
    </cfRule>
  </conditionalFormatting>
  <conditionalFormatting sqref="L26">
    <cfRule type="cellIs" priority="175" dxfId="1" operator="equal">
      <formula>"NEVYHOVUJE"</formula>
    </cfRule>
    <cfRule type="cellIs" priority="176" dxfId="2" operator="equal">
      <formula>"OK"</formula>
    </cfRule>
  </conditionalFormatting>
  <conditionalFormatting sqref="L27">
    <cfRule type="cellIs" priority="173" dxfId="1" operator="equal">
      <formula>"NEVYHOVUJE"</formula>
    </cfRule>
    <cfRule type="cellIs" priority="174" dxfId="2" operator="equal">
      <formula>"OK"</formula>
    </cfRule>
  </conditionalFormatting>
  <conditionalFormatting sqref="L28">
    <cfRule type="cellIs" priority="171" dxfId="1" operator="equal">
      <formula>"NEVYHOVUJE"</formula>
    </cfRule>
    <cfRule type="cellIs" priority="172" dxfId="2" operator="equal">
      <formula>"OK"</formula>
    </cfRule>
  </conditionalFormatting>
  <conditionalFormatting sqref="L29">
    <cfRule type="cellIs" priority="169" dxfId="1" operator="equal">
      <formula>"NEVYHOVUJE"</formula>
    </cfRule>
    <cfRule type="cellIs" priority="170" dxfId="2" operator="equal">
      <formula>"OK"</formula>
    </cfRule>
  </conditionalFormatting>
  <conditionalFormatting sqref="L30">
    <cfRule type="cellIs" priority="167" dxfId="1" operator="equal">
      <formula>"NEVYHOVUJE"</formula>
    </cfRule>
    <cfRule type="cellIs" priority="168" dxfId="2" operator="equal">
      <formula>"OK"</formula>
    </cfRule>
  </conditionalFormatting>
  <conditionalFormatting sqref="L31">
    <cfRule type="cellIs" priority="165" dxfId="1" operator="equal">
      <formula>"NEVYHOVUJE"</formula>
    </cfRule>
    <cfRule type="cellIs" priority="166" dxfId="2" operator="equal">
      <formula>"OK"</formula>
    </cfRule>
  </conditionalFormatting>
  <conditionalFormatting sqref="L32">
    <cfRule type="cellIs" priority="163" dxfId="1" operator="equal">
      <formula>"NEVYHOVUJE"</formula>
    </cfRule>
    <cfRule type="cellIs" priority="164" dxfId="2" operator="equal">
      <formula>"OK"</formula>
    </cfRule>
  </conditionalFormatting>
  <conditionalFormatting sqref="L33">
    <cfRule type="cellIs" priority="161" dxfId="1" operator="equal">
      <formula>"NEVYHOVUJE"</formula>
    </cfRule>
    <cfRule type="cellIs" priority="162" dxfId="2" operator="equal">
      <formula>"OK"</formula>
    </cfRule>
  </conditionalFormatting>
  <conditionalFormatting sqref="L34">
    <cfRule type="cellIs" priority="159" dxfId="1" operator="equal">
      <formula>"NEVYHOVUJE"</formula>
    </cfRule>
    <cfRule type="cellIs" priority="160" dxfId="2" operator="equal">
      <formula>"OK"</formula>
    </cfRule>
  </conditionalFormatting>
  <conditionalFormatting sqref="L35">
    <cfRule type="cellIs" priority="157" dxfId="1" operator="equal">
      <formula>"NEVYHOVUJE"</formula>
    </cfRule>
    <cfRule type="cellIs" priority="158" dxfId="2" operator="equal">
      <formula>"OK"</formula>
    </cfRule>
  </conditionalFormatting>
  <conditionalFormatting sqref="L36">
    <cfRule type="cellIs" priority="155" dxfId="1" operator="equal">
      <formula>"NEVYHOVUJE"</formula>
    </cfRule>
    <cfRule type="cellIs" priority="156" dxfId="2" operator="equal">
      <formula>"OK"</formula>
    </cfRule>
  </conditionalFormatting>
  <conditionalFormatting sqref="L37">
    <cfRule type="cellIs" priority="153" dxfId="1" operator="equal">
      <formula>"NEVYHOVUJE"</formula>
    </cfRule>
    <cfRule type="cellIs" priority="154" dxfId="2" operator="equal">
      <formula>"OK"</formula>
    </cfRule>
  </conditionalFormatting>
  <conditionalFormatting sqref="L38">
    <cfRule type="cellIs" priority="151" dxfId="1" operator="equal">
      <formula>"NEVYHOVUJE"</formula>
    </cfRule>
    <cfRule type="cellIs" priority="152" dxfId="2" operator="equal">
      <formula>"OK"</formula>
    </cfRule>
  </conditionalFormatting>
  <conditionalFormatting sqref="L39">
    <cfRule type="cellIs" priority="149" dxfId="1" operator="equal">
      <formula>"NEVYHOVUJE"</formula>
    </cfRule>
    <cfRule type="cellIs" priority="150" dxfId="2" operator="equal">
      <formula>"OK"</formula>
    </cfRule>
  </conditionalFormatting>
  <conditionalFormatting sqref="L40">
    <cfRule type="cellIs" priority="147" dxfId="1" operator="equal">
      <formula>"NEVYHOVUJE"</formula>
    </cfRule>
    <cfRule type="cellIs" priority="148" dxfId="2" operator="equal">
      <formula>"OK"</formula>
    </cfRule>
  </conditionalFormatting>
  <conditionalFormatting sqref="L41">
    <cfRule type="cellIs" priority="145" dxfId="1" operator="equal">
      <formula>"NEVYHOVUJE"</formula>
    </cfRule>
    <cfRule type="cellIs" priority="146" dxfId="2" operator="equal">
      <formula>"OK"</formula>
    </cfRule>
  </conditionalFormatting>
  <conditionalFormatting sqref="L42">
    <cfRule type="cellIs" priority="143" dxfId="1" operator="equal">
      <formula>"NEVYHOVUJE"</formula>
    </cfRule>
    <cfRule type="cellIs" priority="144" dxfId="2" operator="equal">
      <formula>"OK"</formula>
    </cfRule>
  </conditionalFormatting>
  <conditionalFormatting sqref="L43">
    <cfRule type="cellIs" priority="141" dxfId="1" operator="equal">
      <formula>"NEVYHOVUJE"</formula>
    </cfRule>
    <cfRule type="cellIs" priority="142" dxfId="2" operator="equal">
      <formula>"OK"</formula>
    </cfRule>
  </conditionalFormatting>
  <conditionalFormatting sqref="L44">
    <cfRule type="cellIs" priority="139" dxfId="1" operator="equal">
      <formula>"NEVYHOVUJE"</formula>
    </cfRule>
    <cfRule type="cellIs" priority="140" dxfId="2" operator="equal">
      <formula>"OK"</formula>
    </cfRule>
  </conditionalFormatting>
  <conditionalFormatting sqref="L45">
    <cfRule type="cellIs" priority="137" dxfId="1" operator="equal">
      <formula>"NEVYHOVUJE"</formula>
    </cfRule>
    <cfRule type="cellIs" priority="138" dxfId="2" operator="equal">
      <formula>"OK"</formula>
    </cfRule>
  </conditionalFormatting>
  <conditionalFormatting sqref="L46">
    <cfRule type="cellIs" priority="135" dxfId="1" operator="equal">
      <formula>"NEVYHOVUJE"</formula>
    </cfRule>
    <cfRule type="cellIs" priority="136" dxfId="2" operator="equal">
      <formula>"OK"</formula>
    </cfRule>
  </conditionalFormatting>
  <conditionalFormatting sqref="L47">
    <cfRule type="cellIs" priority="133" dxfId="1" operator="equal">
      <formula>"NEVYHOVUJE"</formula>
    </cfRule>
    <cfRule type="cellIs" priority="134" dxfId="2" operator="equal">
      <formula>"OK"</formula>
    </cfRule>
  </conditionalFormatting>
  <conditionalFormatting sqref="L48">
    <cfRule type="cellIs" priority="131" dxfId="1" operator="equal">
      <formula>"NEVYHOVUJE"</formula>
    </cfRule>
    <cfRule type="cellIs" priority="132" dxfId="2" operator="equal">
      <formula>"OK"</formula>
    </cfRule>
  </conditionalFormatting>
  <conditionalFormatting sqref="L49">
    <cfRule type="cellIs" priority="129" dxfId="1" operator="equal">
      <formula>"NEVYHOVUJE"</formula>
    </cfRule>
    <cfRule type="cellIs" priority="130" dxfId="2" operator="equal">
      <formula>"OK"</formula>
    </cfRule>
  </conditionalFormatting>
  <conditionalFormatting sqref="L50">
    <cfRule type="cellIs" priority="127" dxfId="1" operator="equal">
      <formula>"NEVYHOVUJE"</formula>
    </cfRule>
    <cfRule type="cellIs" priority="128" dxfId="2" operator="equal">
      <formula>"OK"</formula>
    </cfRule>
  </conditionalFormatting>
  <conditionalFormatting sqref="L51">
    <cfRule type="cellIs" priority="125" dxfId="1" operator="equal">
      <formula>"NEVYHOVUJE"</formula>
    </cfRule>
    <cfRule type="cellIs" priority="126" dxfId="2" operator="equal">
      <formula>"OK"</formula>
    </cfRule>
  </conditionalFormatting>
  <conditionalFormatting sqref="L52">
    <cfRule type="cellIs" priority="123" dxfId="1" operator="equal">
      <formula>"NEVYHOVUJE"</formula>
    </cfRule>
    <cfRule type="cellIs" priority="124" dxfId="2" operator="equal">
      <formula>"OK"</formula>
    </cfRule>
  </conditionalFormatting>
  <conditionalFormatting sqref="L53">
    <cfRule type="cellIs" priority="121" dxfId="1" operator="equal">
      <formula>"NEVYHOVUJE"</formula>
    </cfRule>
    <cfRule type="cellIs" priority="122" dxfId="2" operator="equal">
      <formula>"OK"</formula>
    </cfRule>
  </conditionalFormatting>
  <conditionalFormatting sqref="L54">
    <cfRule type="cellIs" priority="119" dxfId="1" operator="equal">
      <formula>"NEVYHOVUJE"</formula>
    </cfRule>
    <cfRule type="cellIs" priority="120" dxfId="2" operator="equal">
      <formula>"OK"</formula>
    </cfRule>
  </conditionalFormatting>
  <conditionalFormatting sqref="L55">
    <cfRule type="cellIs" priority="117" dxfId="1" operator="equal">
      <formula>"NEVYHOVUJE"</formula>
    </cfRule>
    <cfRule type="cellIs" priority="118" dxfId="2" operator="equal">
      <formula>"OK"</formula>
    </cfRule>
  </conditionalFormatting>
  <conditionalFormatting sqref="L56">
    <cfRule type="cellIs" priority="115" dxfId="1" operator="equal">
      <formula>"NEVYHOVUJE"</formula>
    </cfRule>
    <cfRule type="cellIs" priority="116" dxfId="2" operator="equal">
      <formula>"OK"</formula>
    </cfRule>
  </conditionalFormatting>
  <conditionalFormatting sqref="L57">
    <cfRule type="cellIs" priority="113" dxfId="1" operator="equal">
      <formula>"NEVYHOVUJE"</formula>
    </cfRule>
    <cfRule type="cellIs" priority="114" dxfId="2" operator="equal">
      <formula>"OK"</formula>
    </cfRule>
  </conditionalFormatting>
  <conditionalFormatting sqref="L58">
    <cfRule type="cellIs" priority="111" dxfId="1" operator="equal">
      <formula>"NEVYHOVUJE"</formula>
    </cfRule>
    <cfRule type="cellIs" priority="112" dxfId="2" operator="equal">
      <formula>"OK"</formula>
    </cfRule>
  </conditionalFormatting>
  <conditionalFormatting sqref="L59">
    <cfRule type="cellIs" priority="109" dxfId="1" operator="equal">
      <formula>"NEVYHOVUJE"</formula>
    </cfRule>
    <cfRule type="cellIs" priority="110" dxfId="2" operator="equal">
      <formula>"OK"</formula>
    </cfRule>
  </conditionalFormatting>
  <conditionalFormatting sqref="L60">
    <cfRule type="cellIs" priority="107" dxfId="1" operator="equal">
      <formula>"NEVYHOVUJE"</formula>
    </cfRule>
    <cfRule type="cellIs" priority="108" dxfId="2" operator="equal">
      <formula>"OK"</formula>
    </cfRule>
  </conditionalFormatting>
  <conditionalFormatting sqref="L61">
    <cfRule type="cellIs" priority="105" dxfId="1" operator="equal">
      <formula>"NEVYHOVUJE"</formula>
    </cfRule>
    <cfRule type="cellIs" priority="106" dxfId="2" operator="equal">
      <formula>"OK"</formula>
    </cfRule>
  </conditionalFormatting>
  <conditionalFormatting sqref="L62">
    <cfRule type="cellIs" priority="103" dxfId="1" operator="equal">
      <formula>"NEVYHOVUJE"</formula>
    </cfRule>
    <cfRule type="cellIs" priority="104" dxfId="2" operator="equal">
      <formula>"OK"</formula>
    </cfRule>
  </conditionalFormatting>
  <conditionalFormatting sqref="L63">
    <cfRule type="cellIs" priority="101" dxfId="1" operator="equal">
      <formula>"NEVYHOVUJE"</formula>
    </cfRule>
    <cfRule type="cellIs" priority="102" dxfId="2" operator="equal">
      <formula>"OK"</formula>
    </cfRule>
  </conditionalFormatting>
  <conditionalFormatting sqref="L64">
    <cfRule type="cellIs" priority="99" dxfId="1" operator="equal">
      <formula>"NEVYHOVUJE"</formula>
    </cfRule>
    <cfRule type="cellIs" priority="100" dxfId="2" operator="equal">
      <formula>"OK"</formula>
    </cfRule>
  </conditionalFormatting>
  <conditionalFormatting sqref="L65">
    <cfRule type="cellIs" priority="97" dxfId="1" operator="equal">
      <formula>"NEVYHOVUJE"</formula>
    </cfRule>
    <cfRule type="cellIs" priority="98" dxfId="2" operator="equal">
      <formula>"OK"</formula>
    </cfRule>
  </conditionalFormatting>
  <conditionalFormatting sqref="L66">
    <cfRule type="cellIs" priority="95" dxfId="1" operator="equal">
      <formula>"NEVYHOVUJE"</formula>
    </cfRule>
    <cfRule type="cellIs" priority="96" dxfId="2" operator="equal">
      <formula>"OK"</formula>
    </cfRule>
  </conditionalFormatting>
  <conditionalFormatting sqref="L67">
    <cfRule type="cellIs" priority="93" dxfId="1" operator="equal">
      <formula>"NEVYHOVUJE"</formula>
    </cfRule>
    <cfRule type="cellIs" priority="94" dxfId="2" operator="equal">
      <formula>"OK"</formula>
    </cfRule>
  </conditionalFormatting>
  <conditionalFormatting sqref="L68">
    <cfRule type="cellIs" priority="91" dxfId="1" operator="equal">
      <formula>"NEVYHOVUJE"</formula>
    </cfRule>
    <cfRule type="cellIs" priority="92" dxfId="2" operator="equal">
      <formula>"OK"</formula>
    </cfRule>
  </conditionalFormatting>
  <conditionalFormatting sqref="L69">
    <cfRule type="cellIs" priority="89" dxfId="1" operator="equal">
      <formula>"NEVYHOVUJE"</formula>
    </cfRule>
    <cfRule type="cellIs" priority="90" dxfId="2" operator="equal">
      <formula>"OK"</formula>
    </cfRule>
  </conditionalFormatting>
  <conditionalFormatting sqref="L70">
    <cfRule type="cellIs" priority="87" dxfId="1" operator="equal">
      <formula>"NEVYHOVUJE"</formula>
    </cfRule>
    <cfRule type="cellIs" priority="88" dxfId="2" operator="equal">
      <formula>"OK"</formula>
    </cfRule>
  </conditionalFormatting>
  <conditionalFormatting sqref="L71">
    <cfRule type="cellIs" priority="85" dxfId="1" operator="equal">
      <formula>"NEVYHOVUJE"</formula>
    </cfRule>
    <cfRule type="cellIs" priority="86" dxfId="2" operator="equal">
      <formula>"OK"</formula>
    </cfRule>
  </conditionalFormatting>
  <conditionalFormatting sqref="L72">
    <cfRule type="cellIs" priority="83" dxfId="1" operator="equal">
      <formula>"NEVYHOVUJE"</formula>
    </cfRule>
    <cfRule type="cellIs" priority="84" dxfId="2" operator="equal">
      <formula>"OK"</formula>
    </cfRule>
  </conditionalFormatting>
  <conditionalFormatting sqref="L73">
    <cfRule type="cellIs" priority="81" dxfId="1" operator="equal">
      <formula>"NEVYHOVUJE"</formula>
    </cfRule>
    <cfRule type="cellIs" priority="82" dxfId="2" operator="equal">
      <formula>"OK"</formula>
    </cfRule>
  </conditionalFormatting>
  <conditionalFormatting sqref="L74">
    <cfRule type="cellIs" priority="79" dxfId="1" operator="equal">
      <formula>"NEVYHOVUJE"</formula>
    </cfRule>
    <cfRule type="cellIs" priority="80" dxfId="2" operator="equal">
      <formula>"OK"</formula>
    </cfRule>
  </conditionalFormatting>
  <conditionalFormatting sqref="L75">
    <cfRule type="cellIs" priority="77" dxfId="1" operator="equal">
      <formula>"NEVYHOVUJE"</formula>
    </cfRule>
    <cfRule type="cellIs" priority="78" dxfId="2" operator="equal">
      <formula>"OK"</formula>
    </cfRule>
  </conditionalFormatting>
  <conditionalFormatting sqref="L76">
    <cfRule type="cellIs" priority="75" dxfId="1" operator="equal">
      <formula>"NEVYHOVUJE"</formula>
    </cfRule>
    <cfRule type="cellIs" priority="76" dxfId="2" operator="equal">
      <formula>"OK"</formula>
    </cfRule>
  </conditionalFormatting>
  <conditionalFormatting sqref="L77">
    <cfRule type="cellIs" priority="73" dxfId="1" operator="equal">
      <formula>"NEVYHOVUJE"</formula>
    </cfRule>
    <cfRule type="cellIs" priority="74" dxfId="2" operator="equal">
      <formula>"OK"</formula>
    </cfRule>
  </conditionalFormatting>
  <conditionalFormatting sqref="L78">
    <cfRule type="cellIs" priority="71" dxfId="1" operator="equal">
      <formula>"NEVYHOVUJE"</formula>
    </cfRule>
    <cfRule type="cellIs" priority="72" dxfId="2" operator="equal">
      <formula>"OK"</formula>
    </cfRule>
  </conditionalFormatting>
  <conditionalFormatting sqref="L79">
    <cfRule type="cellIs" priority="69" dxfId="1" operator="equal">
      <formula>"NEVYHOVUJE"</formula>
    </cfRule>
    <cfRule type="cellIs" priority="70" dxfId="2" operator="equal">
      <formula>"OK"</formula>
    </cfRule>
  </conditionalFormatting>
  <conditionalFormatting sqref="L80">
    <cfRule type="cellIs" priority="67" dxfId="1" operator="equal">
      <formula>"NEVYHOVUJE"</formula>
    </cfRule>
    <cfRule type="cellIs" priority="68" dxfId="2" operator="equal">
      <formula>"OK"</formula>
    </cfRule>
  </conditionalFormatting>
  <conditionalFormatting sqref="L81">
    <cfRule type="cellIs" priority="65" dxfId="1" operator="equal">
      <formula>"NEVYHOVUJE"</formula>
    </cfRule>
    <cfRule type="cellIs" priority="66" dxfId="2" operator="equal">
      <formula>"OK"</formula>
    </cfRule>
  </conditionalFormatting>
  <conditionalFormatting sqref="L82">
    <cfRule type="cellIs" priority="63" dxfId="1" operator="equal">
      <formula>"NEVYHOVUJE"</formula>
    </cfRule>
    <cfRule type="cellIs" priority="64" dxfId="2" operator="equal">
      <formula>"OK"</formula>
    </cfRule>
  </conditionalFormatting>
  <conditionalFormatting sqref="L83">
    <cfRule type="cellIs" priority="61" dxfId="1" operator="equal">
      <formula>"NEVYHOVUJE"</formula>
    </cfRule>
    <cfRule type="cellIs" priority="62" dxfId="2" operator="equal">
      <formula>"OK"</formula>
    </cfRule>
  </conditionalFormatting>
  <conditionalFormatting sqref="L84">
    <cfRule type="cellIs" priority="59" dxfId="1" operator="equal">
      <formula>"NEVYHOVUJE"</formula>
    </cfRule>
    <cfRule type="cellIs" priority="60" dxfId="2" operator="equal">
      <formula>"OK"</formula>
    </cfRule>
  </conditionalFormatting>
  <conditionalFormatting sqref="L85">
    <cfRule type="cellIs" priority="57" dxfId="1" operator="equal">
      <formula>"NEVYHOVUJE"</formula>
    </cfRule>
    <cfRule type="cellIs" priority="58" dxfId="2" operator="equal">
      <formula>"OK"</formula>
    </cfRule>
  </conditionalFormatting>
  <conditionalFormatting sqref="L86">
    <cfRule type="cellIs" priority="55" dxfId="1" operator="equal">
      <formula>"NEVYHOVUJE"</formula>
    </cfRule>
    <cfRule type="cellIs" priority="56" dxfId="2" operator="equal">
      <formula>"OK"</formula>
    </cfRule>
  </conditionalFormatting>
  <conditionalFormatting sqref="L87">
    <cfRule type="cellIs" priority="53" dxfId="1" operator="equal">
      <formula>"NEVYHOVUJE"</formula>
    </cfRule>
    <cfRule type="cellIs" priority="54" dxfId="2" operator="equal">
      <formula>"OK"</formula>
    </cfRule>
  </conditionalFormatting>
  <conditionalFormatting sqref="L88">
    <cfRule type="cellIs" priority="51" dxfId="1" operator="equal">
      <formula>"NEVYHOVUJE"</formula>
    </cfRule>
    <cfRule type="cellIs" priority="52" dxfId="2" operator="equal">
      <formula>"OK"</formula>
    </cfRule>
  </conditionalFormatting>
  <conditionalFormatting sqref="L89">
    <cfRule type="cellIs" priority="49" dxfId="1" operator="equal">
      <formula>"NEVYHOVUJE"</formula>
    </cfRule>
    <cfRule type="cellIs" priority="50" dxfId="2" operator="equal">
      <formula>"OK"</formula>
    </cfRule>
  </conditionalFormatting>
  <conditionalFormatting sqref="L90">
    <cfRule type="cellIs" priority="47" dxfId="1" operator="equal">
      <formula>"NEVYHOVUJE"</formula>
    </cfRule>
    <cfRule type="cellIs" priority="48" dxfId="2" operator="equal">
      <formula>"OK"</formula>
    </cfRule>
  </conditionalFormatting>
  <conditionalFormatting sqref="L91">
    <cfRule type="cellIs" priority="45" dxfId="1" operator="equal">
      <formula>"NEVYHOVUJE"</formula>
    </cfRule>
    <cfRule type="cellIs" priority="46" dxfId="2" operator="equal">
      <formula>"OK"</formula>
    </cfRule>
  </conditionalFormatting>
  <conditionalFormatting sqref="L92">
    <cfRule type="cellIs" priority="43" dxfId="1" operator="equal">
      <formula>"NEVYHOVUJE"</formula>
    </cfRule>
    <cfRule type="cellIs" priority="44" dxfId="2" operator="equal">
      <formula>"OK"</formula>
    </cfRule>
  </conditionalFormatting>
  <conditionalFormatting sqref="L93">
    <cfRule type="cellIs" priority="41" dxfId="1" operator="equal">
      <formula>"NEVYHOVUJE"</formula>
    </cfRule>
    <cfRule type="cellIs" priority="42" dxfId="2" operator="equal">
      <formula>"OK"</formula>
    </cfRule>
  </conditionalFormatting>
  <conditionalFormatting sqref="L94">
    <cfRule type="cellIs" priority="39" dxfId="1" operator="equal">
      <formula>"NEVYHOVUJE"</formula>
    </cfRule>
    <cfRule type="cellIs" priority="40" dxfId="2" operator="equal">
      <formula>"OK"</formula>
    </cfRule>
  </conditionalFormatting>
  <conditionalFormatting sqref="L95">
    <cfRule type="cellIs" priority="37" dxfId="1" operator="equal">
      <formula>"NEVYHOVUJE"</formula>
    </cfRule>
    <cfRule type="cellIs" priority="38" dxfId="2" operator="equal">
      <formula>"OK"</formula>
    </cfRule>
  </conditionalFormatting>
  <conditionalFormatting sqref="L96">
    <cfRule type="cellIs" priority="35" dxfId="1" operator="equal">
      <formula>"NEVYHOVUJE"</formula>
    </cfRule>
    <cfRule type="cellIs" priority="36" dxfId="2" operator="equal">
      <formula>"OK"</formula>
    </cfRule>
  </conditionalFormatting>
  <conditionalFormatting sqref="L97">
    <cfRule type="cellIs" priority="33" dxfId="1" operator="equal">
      <formula>"NEVYHOVUJE"</formula>
    </cfRule>
    <cfRule type="cellIs" priority="34" dxfId="2" operator="equal">
      <formula>"OK"</formula>
    </cfRule>
  </conditionalFormatting>
  <conditionalFormatting sqref="L98">
    <cfRule type="cellIs" priority="31" dxfId="1" operator="equal">
      <formula>"NEVYHOVUJE"</formula>
    </cfRule>
    <cfRule type="cellIs" priority="32" dxfId="2" operator="equal">
      <formula>"OK"</formula>
    </cfRule>
  </conditionalFormatting>
  <conditionalFormatting sqref="L99">
    <cfRule type="cellIs" priority="29" dxfId="1" operator="equal">
      <formula>"NEVYHOVUJE"</formula>
    </cfRule>
    <cfRule type="cellIs" priority="30" dxfId="2" operator="equal">
      <formula>"OK"</formula>
    </cfRule>
  </conditionalFormatting>
  <conditionalFormatting sqref="L100">
    <cfRule type="cellIs" priority="27" dxfId="1" operator="equal">
      <formula>"NEVYHOVUJE"</formula>
    </cfRule>
    <cfRule type="cellIs" priority="28" dxfId="2" operator="equal">
      <formula>"OK"</formula>
    </cfRule>
  </conditionalFormatting>
  <conditionalFormatting sqref="L101">
    <cfRule type="cellIs" priority="25" dxfId="1" operator="equal">
      <formula>"NEVYHOVUJE"</formula>
    </cfRule>
    <cfRule type="cellIs" priority="26" dxfId="2" operator="equal">
      <formula>"OK"</formula>
    </cfRule>
  </conditionalFormatting>
  <conditionalFormatting sqref="L102">
    <cfRule type="cellIs" priority="23" dxfId="1" operator="equal">
      <formula>"NEVYHOVUJE"</formula>
    </cfRule>
    <cfRule type="cellIs" priority="24" dxfId="2" operator="equal">
      <formula>"OK"</formula>
    </cfRule>
  </conditionalFormatting>
  <conditionalFormatting sqref="L103">
    <cfRule type="cellIs" priority="21" dxfId="1" operator="equal">
      <formula>"NEVYHOVUJE"</formula>
    </cfRule>
    <cfRule type="cellIs" priority="22" dxfId="2" operator="equal">
      <formula>"OK"</formula>
    </cfRule>
  </conditionalFormatting>
  <conditionalFormatting sqref="L104">
    <cfRule type="cellIs" priority="19" dxfId="1" operator="equal">
      <formula>"NEVYHOVUJE"</formula>
    </cfRule>
    <cfRule type="cellIs" priority="20" dxfId="2" operator="equal">
      <formula>"OK"</formula>
    </cfRule>
  </conditionalFormatting>
  <conditionalFormatting sqref="L105">
    <cfRule type="cellIs" priority="17" dxfId="1" operator="equal">
      <formula>"NEVYHOVUJE"</formula>
    </cfRule>
    <cfRule type="cellIs" priority="18" dxfId="2" operator="equal">
      <formula>"OK"</formula>
    </cfRule>
  </conditionalFormatting>
  <conditionalFormatting sqref="L106">
    <cfRule type="cellIs" priority="15" dxfId="1" operator="equal">
      <formula>"NEVYHOVUJE"</formula>
    </cfRule>
    <cfRule type="cellIs" priority="16" dxfId="2" operator="equal">
      <formula>"OK"</formula>
    </cfRule>
  </conditionalFormatting>
  <conditionalFormatting sqref="L107">
    <cfRule type="cellIs" priority="13" dxfId="1" operator="equal">
      <formula>"NEVYHOVUJE"</formula>
    </cfRule>
    <cfRule type="cellIs" priority="14" dxfId="2" operator="equal">
      <formula>"OK"</formula>
    </cfRule>
  </conditionalFormatting>
  <conditionalFormatting sqref="L108">
    <cfRule type="cellIs" priority="11" dxfId="1" operator="equal">
      <formula>"NEVYHOVUJE"</formula>
    </cfRule>
    <cfRule type="cellIs" priority="12" dxfId="2" operator="equal">
      <formula>"OK"</formula>
    </cfRule>
  </conditionalFormatting>
  <conditionalFormatting sqref="L109">
    <cfRule type="cellIs" priority="9" dxfId="1" operator="equal">
      <formula>"NEVYHOVUJE"</formula>
    </cfRule>
    <cfRule type="cellIs" priority="10" dxfId="2" operator="equal">
      <formula>"OK"</formula>
    </cfRule>
  </conditionalFormatting>
  <conditionalFormatting sqref="L116">
    <cfRule type="cellIs" priority="1" dxfId="1" operator="equal">
      <formula>"NEVYHOVUJE"</formula>
    </cfRule>
    <cfRule type="cellIs" priority="2" dxfId="0" operator="equal">
      <formula>"OK"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Ozplz02</cp:lastModifiedBy>
  <cp:lastPrinted>2015-05-31T09:52:56Z</cp:lastPrinted>
  <dcterms:created xsi:type="dcterms:W3CDTF">2014-03-05T12:43:32Z</dcterms:created>
  <dcterms:modified xsi:type="dcterms:W3CDTF">2015-06-04T14:22:58Z</dcterms:modified>
  <cp:category/>
  <cp:version/>
  <cp:contentType/>
  <cp:contentStatus/>
</cp:coreProperties>
</file>