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20" yWindow="630" windowWidth="19320" windowHeight="10770" activeTab="0"/>
  </bookViews>
  <sheets>
    <sheet name="DATA" sheetId="5" r:id="rId1"/>
  </sheets>
  <definedNames>
    <definedName name="_xlnm.Print_Area" localSheetId="0">'DATA'!$B:$J</definedName>
    <definedName name="_xlnm.Print_Titles" localSheetId="0">'DATA'!$B:$B,'DATA'!$5:$5</definedName>
  </definedNames>
  <calcPr calcId="145621"/>
</workbook>
</file>

<file path=xl/sharedStrings.xml><?xml version="1.0" encoding="utf-8"?>
<sst xmlns="http://schemas.openxmlformats.org/spreadsheetml/2006/main" count="357" uniqueCount="214">
  <si>
    <t>Název</t>
  </si>
  <si>
    <t>Množství</t>
  </si>
  <si>
    <t>Jednotka [MJ]</t>
  </si>
  <si>
    <t>Popis</t>
  </si>
  <si>
    <t>Položka</t>
  </si>
  <si>
    <t>MÍSTO DODÁNÍ</t>
  </si>
  <si>
    <t>Neprůhledné papírové záložky. V balení 200ks (4 barvy po 50ks). Rozměr záložky: 20x50mm.</t>
  </si>
  <si>
    <t>Samolepicí záložka 20x50 mm, 4 barvy</t>
  </si>
  <si>
    <t>ks</t>
  </si>
  <si>
    <t>izolepa do strojku 19mm/10</t>
  </si>
  <si>
    <t>transparentní čirá lepící páska do strojku 19/10</t>
  </si>
  <si>
    <t>Univerzitní 22, Plzeň</t>
  </si>
  <si>
    <t>rozešívačka kancelářská</t>
  </si>
  <si>
    <t>kovové provedení</t>
  </si>
  <si>
    <t>bal</t>
  </si>
  <si>
    <t>pořadač A4, šíře 75mm, pákový, papírový, červený</t>
  </si>
  <si>
    <t>rychlovazač nezávěsný</t>
  </si>
  <si>
    <t>Euroobaly A4 50 čiré hladké/100ks</t>
  </si>
  <si>
    <t>formát A4 , karton 240 g</t>
  </si>
  <si>
    <t>papír xerox "C" formát A4, 1 bal /500 list</t>
  </si>
  <si>
    <t>gramáž 80±2; tlouštka 106±3; vlhost 3,9-5,3%;opacita min.90; bělost 146±CIE;  hrubost dle Bendsena 220±50 cm3/min; permeabilita &lt;1250cm3/min</t>
  </si>
  <si>
    <t xml:space="preserve">formát A4, páková mechanika,karton z vnější strany potažený prešpánem a z vnitřní strany hladký papír, kovová ochranná lišta pro delší životnost pořadače </t>
  </si>
  <si>
    <t>poznámkový blok lepený bílý</t>
  </si>
  <si>
    <t xml:space="preserve">korková tabule 100x60cm </t>
  </si>
  <si>
    <t>korková tabule  80x60cm</t>
  </si>
  <si>
    <t>UK-PRA pí Kozáková tel 37763 7744</t>
  </si>
  <si>
    <t>Korková tabule v dřevěném rámu, dodáváno včetně montážní sady</t>
  </si>
  <si>
    <t>papír xerox "B" formát A4, 1 bal/500 list</t>
  </si>
  <si>
    <t>gramáž 80±2; tlouštka 160±3; vlhost 3,9-5,3%;opacita min.90; bělost 151±CIE;  hrubost dle Bendsena 200±50 cm3/min; permeabilita &lt;1250cm3/min</t>
  </si>
  <si>
    <t>Sada magnetů v plastové barevné korunce. Mix barev.</t>
  </si>
  <si>
    <t xml:space="preserve">magnety mix barev, 20 mm, 6 ks </t>
  </si>
  <si>
    <t>plastové tělo. Vršek a uzávěr s klipem v barvě inkoustu. Popisovač na bílé tabule za sucha stíratelný na alkoholové bázi.Kulatý hrot 5 mm, šíře stopy 2,5 mm.</t>
  </si>
  <si>
    <t>popisovač 8559 černý</t>
  </si>
  <si>
    <t xml:space="preserve">samolepící bloček </t>
  </si>
  <si>
    <t>51x 75 mm žlutá, 100lis v bal</t>
  </si>
  <si>
    <t>záznamní kniha A5 linka</t>
  </si>
  <si>
    <t>šitá vazba , laminovaný povrch desek,  formát: A5, počet listů: 100 linkovaná</t>
  </si>
  <si>
    <t>obálky samolepící B4</t>
  </si>
  <si>
    <t>250x353 mm samolepící.Balení 250ks</t>
  </si>
  <si>
    <t>Čirá fólie A4 (216 × 303mm). Síla 80 mikronů. Balení 100 ks.</t>
  </si>
  <si>
    <t>Laminovací folie 80mic A4</t>
  </si>
  <si>
    <t>Čirá fólie A3 (303 × 426 mm). Síla 125 mikronů. Balení 100 ks</t>
  </si>
  <si>
    <t>laminovací folie 125mic A3</t>
  </si>
  <si>
    <t>sešívačka</t>
  </si>
  <si>
    <t xml:space="preserve">sešije až 20 listů, spojovače 24/6   </t>
  </si>
  <si>
    <t>rychlovazač A4 PVC</t>
  </si>
  <si>
    <t xml:space="preserve">zadní strana barevná, přední průhledná </t>
  </si>
  <si>
    <t>laminovací folie antistatické A4 100 mic</t>
  </si>
  <si>
    <t>Teslova 9, Plzeň</t>
  </si>
  <si>
    <r>
      <t xml:space="preserve">euroobaly </t>
    </r>
    <r>
      <rPr>
        <b/>
        <sz val="11"/>
        <color theme="1"/>
        <rFont val="Calibri"/>
        <family val="2"/>
        <scheme val="minor"/>
      </rPr>
      <t>U</t>
    </r>
    <r>
      <rPr>
        <sz val="11"/>
        <color theme="1"/>
        <rFont val="Calibri"/>
        <family val="2"/>
        <scheme val="minor"/>
      </rPr>
      <t xml:space="preserve"> MAXI A4 </t>
    </r>
  </si>
  <si>
    <t>bal.</t>
  </si>
  <si>
    <t>na sešití až 20 listů, na spojovače 24/6, plnění shora, kombinace kovu a plastu</t>
  </si>
  <si>
    <t>spojovače 24/6</t>
  </si>
  <si>
    <t>pozink. spojovače 24/6, 1000 ks v bal.</t>
  </si>
  <si>
    <t>spony dopisní 453</t>
  </si>
  <si>
    <t>kancelářské sponky kovové</t>
  </si>
  <si>
    <t>lepicí tyčinka 10g</t>
  </si>
  <si>
    <t>pryž v tužce</t>
  </si>
  <si>
    <t>děrovačka</t>
  </si>
  <si>
    <t>kuličkové pero modrá náplň</t>
  </si>
  <si>
    <t>kuličkové pero (propiska), modrá náplň, různé barvy, 12 ks/bal</t>
  </si>
  <si>
    <t>termovazač</t>
  </si>
  <si>
    <t>termoobálky</t>
  </si>
  <si>
    <t>desky pro termovazbu, přední strana transparentní PVC, zadní strana bílý karton, formát A4, hřbet 3 mm, kapacita (listy): 11 - 30</t>
  </si>
  <si>
    <t>hřebeny pro kroužkovou vazbu plastové 12 mm</t>
  </si>
  <si>
    <t>hřebeny pro kroužkovou vazbu plastové 16 mm</t>
  </si>
  <si>
    <t>hřebeny pro kroužkovou vazbu plastové 22 mm</t>
  </si>
  <si>
    <t>magnetická tabule 90 cm x 60 cm</t>
  </si>
  <si>
    <t>otevírač obálek</t>
  </si>
  <si>
    <t>rozešívátko</t>
  </si>
  <si>
    <t>nástroj na rozešívání svorek</t>
  </si>
  <si>
    <t>samolepící laserové etikety (1 list A4 = 7x2 et.) 1 bal 1400 etiket</t>
  </si>
  <si>
    <t>samolepící etikety 118 x 18 mm na CD</t>
  </si>
  <si>
    <t>zvlhčovač</t>
  </si>
  <si>
    <t>molitanová houbička na zvlhčování prstů</t>
  </si>
  <si>
    <t>pryž</t>
  </si>
  <si>
    <t>obyčejná malá pryž na grafitové tužky</t>
  </si>
  <si>
    <t>náhradní tuhy do mikrotužky</t>
  </si>
  <si>
    <t>HB 0,5, 12 ks v bal.</t>
  </si>
  <si>
    <t>kancelářské nůžky</t>
  </si>
  <si>
    <t>sada</t>
  </si>
  <si>
    <t>fixy na mazací tabuli - sada barev 4 ks</t>
  </si>
  <si>
    <t>Transparentní záložky do knih; popisovatelné; 25,4 x 38 mm, transparentní, přemistitelné, barevné</t>
  </si>
  <si>
    <t>zápisník s boční kroužkovou vazbou A5 linky</t>
  </si>
  <si>
    <t>tužka grafitová HB</t>
  </si>
  <si>
    <t>obyčejná grafitová tužka, tvrdost HB, bez gumy</t>
  </si>
  <si>
    <t>skartovačka</t>
  </si>
  <si>
    <t>křížový řez, skartace 8 -12listů najednou, skartuje sponky ,CD</t>
  </si>
  <si>
    <t>Čirá fólie A4 (216 × 303mm). Síla 100 mikronů. Balení 100 ks.</t>
  </si>
  <si>
    <t>formát A4 rozšířený na 220 mm, otvírání „U“,rozměr 220 x 300 mm,větší kapacita až 70 listů,hladký polypropylen,čirý , vkládání na výšku tlouš.50 mic. V balení 50ks</t>
  </si>
  <si>
    <r>
      <t>průhledné desky</t>
    </r>
    <r>
      <rPr>
        <b/>
        <sz val="11"/>
        <color theme="1"/>
        <rFont val="Calibri"/>
        <family val="2"/>
        <scheme val="minor"/>
      </rPr>
      <t xml:space="preserve"> "L" </t>
    </r>
    <r>
      <rPr>
        <sz val="11"/>
        <color theme="1"/>
        <rFont val="Calibri"/>
        <family val="2"/>
        <scheme val="minor"/>
      </rPr>
      <t>barevné mix - 6barev</t>
    </r>
  </si>
  <si>
    <t xml:space="preserve">obálky B4 </t>
  </si>
  <si>
    <t>obálky B4 rozšířené Bílá poštovní taška s křížovým dnem o velikosti 250x350mm,. Vysoká pevnost,lepící páska</t>
  </si>
  <si>
    <t xml:space="preserve">lepicí tyčinka - tuhé bílé lepidlo - 10g, lepí papír, karton, fotografie atd. </t>
  </si>
  <si>
    <t>pryž měkká  v tužce pro retušování (vymazávání) stop nejlépe grafitovou tuhou</t>
  </si>
  <si>
    <t>kovová čepel , plastová rukojeť</t>
  </si>
  <si>
    <t>samolepící etikety bílé, matné, kulaté na CD,2 etikety na A4, průměr 118,0mm / 18,0mm</t>
  </si>
  <si>
    <t>ergonomicky tvarované rukojeti, délka min 20 cm</t>
  </si>
  <si>
    <t xml:space="preserve">ořezávátko dvojité </t>
  </si>
  <si>
    <t>pro standardní i silnou tužku, plastové s odpadní nádobkou</t>
  </si>
  <si>
    <t>vědecký kalkulátor</t>
  </si>
  <si>
    <t>pryž na tužku a inkoust</t>
  </si>
  <si>
    <t>ořezávátko se zásobníkem - dvojité</t>
  </si>
  <si>
    <t>Kvalitní papír pro každodenní kancelářské použití. Vhodné pro monochromatický inkoustový a laserový tisk, kopírování a faxy. Balíky papíru jsou vybaveny inovativním systémem otevírání Tear Strip, díky kterému snadno a rychle balík otevřete.</t>
  </si>
  <si>
    <t>Kancelářský xerografický papír - A4, 80 g, bal/ 500 listů</t>
  </si>
  <si>
    <t> kovová sešívačka - na 45 listů</t>
  </si>
  <si>
    <t xml:space="preserve">Moderní kovová sešívačka s velkým místem pro ukládání drátků oproti běžným sešívačkám. Jednoduché přední plnění. Hloubka vkládání papíru 54 mm (Half Strip) a 78 mm (Full Strip). Drátky 24/6, 26/6, 24/8, 26/8. Na 45 listů. </t>
  </si>
  <si>
    <t>Vědecký kalkulátor s plně grafickým LCD displejem, který umožňuje zadávání a zobrazení výrazů v obvyklém matematickém vyjádření, stejně jako na papíře.,251 integrovaných funkcí,počítání se zlomky,•logaritmické a exponenciální funkce,•statistické výpočty jednorozměrné, dvourozměrné,solární panel + baterie, výpočty s pamětí</t>
  </si>
  <si>
    <t>desky - 3klopy</t>
  </si>
  <si>
    <t>Barevné lakované sponky, 32 mm. 75 ks v krabičce</t>
  </si>
  <si>
    <t>Barevné kancelářské sponky / 100 ks.</t>
  </si>
  <si>
    <t xml:space="preserve">napínáčky - špendlíky 100 ks nástěnkové </t>
  </si>
  <si>
    <t>napínáčky - špendlíky 100 ks nástěnkové mix barev /špulky</t>
  </si>
  <si>
    <t>Feritové magnety v černém provedení. průměr 20 mm cena za balení 20 ks    </t>
  </si>
  <si>
    <t>Feritové magnety, černé /Balení 20 ks.</t>
  </si>
  <si>
    <t>papírové desky, 3 chlopně. 4 x 50 ks. Karton 250 g/m2.</t>
  </si>
  <si>
    <t>desky - 3klopy mix - 4 barev</t>
  </si>
  <si>
    <t>drátky do sešívaček 24/6</t>
  </si>
  <si>
    <t>drátky do sešívaček 24/8</t>
  </si>
  <si>
    <t>drátky do sešívaček 26/6</t>
  </si>
  <si>
    <t>drátky do sešívaček 26/8</t>
  </si>
  <si>
    <t>Drátky do sešívaček, 1000 ks</t>
  </si>
  <si>
    <t>Drátky do sešívačky č. 24/8, 1000 ks</t>
  </si>
  <si>
    <t>drátky do sešívaček 26/6, 1000 ks</t>
  </si>
  <si>
    <t>Drátky do sešívačky č. 26/8, 1000 ks</t>
  </si>
  <si>
    <r>
      <t xml:space="preserve">euroobaly </t>
    </r>
    <r>
      <rPr>
        <b/>
        <sz val="11"/>
        <color theme="1"/>
        <rFont val="Calibri"/>
        <family val="2"/>
        <scheme val="minor"/>
      </rPr>
      <t xml:space="preserve">L/U </t>
    </r>
    <r>
      <rPr>
        <sz val="11"/>
        <color theme="1"/>
        <rFont val="Calibri"/>
        <family val="2"/>
        <scheme val="minor"/>
      </rPr>
      <t>A4,PP hladké čiré 150mic</t>
    </r>
  </si>
  <si>
    <t>euroobaly otvíratelné na horní krátké a boční dlouhé straně,bal/100ks</t>
  </si>
  <si>
    <t>formát A4, páková mechanika, karton z vnější strany potažený plastem, z vnitřní strany hladký papír, barevná povrchová úprava, hřbetní kapsa se štítkem na popisky, uzavírací kroužek proti náhodnému otevření, kovová ochranná lišta, hřbetní kroužek</t>
  </si>
  <si>
    <t xml:space="preserve">formát A4, páková mechanika, karton z vnější strany potažený plastem, z vnitřní strany hladký papír, barevná povrchová úprava, hřbetní kapsa se štítkem na popisky, uzavírací kroužek proti náhodnému otevření, kovová ochranná lišta, hřbetní kroužek
</t>
  </si>
  <si>
    <t>hřebeny pro kroužkov. vazbu plast 16 mm - černé,1 bal = 100 ks</t>
  </si>
  <si>
    <t>hřebeny pro kroužkov. vazbu plast 12 mm - černé,1 bal = 100 ks</t>
  </si>
  <si>
    <t>hřebeny pro kroužkovou vazbu plastové 22 mm černé,1 bal = 50ks</t>
  </si>
  <si>
    <t>bílá magnetická tabule s lakovaným povrchem , robustní hliníkový rám v premium kvalitě, odkládací lišta,robustní kontrukce tabule pro povrchovou stabilitu, sada pro připevnění na zeď součástí balení, rozměry: 60 x 90 cm</t>
  </si>
  <si>
    <t>vazba do termoobálek , max. kapacita 300 listů 80g ,max. délka vazby 300 mm , max. tloušťka vazby 30 mm, doba vazby 40 s, akustická signalizace ukončení vazby, automatické vypnutí do stavu stand-by po 5 minutách nečinnosti</t>
  </si>
  <si>
    <t>50 listů , plastová spirálová vazba, linkovaný ,bezdřevý papír,formát: A5 , provedení: boční spirála</t>
  </si>
  <si>
    <t>zápisník s boční kroužkovou vazbou A6 linka</t>
  </si>
  <si>
    <t>50 listů , plastová spirálová vazba, linkovaný ,bezdřevý papír,formát: A6 , provedení: boční spirála</t>
  </si>
  <si>
    <t>formát A4, šíře hřbetu min 4,5 cm plast</t>
  </si>
  <si>
    <t>Transparentní plastové tělo ve tvaru trojhranu, stiskací mechanismus. S novým inkoustem InkJoy, který přináší pohodlné psaní bez námahy. Barva těla v barvě náplně. Jednorázová náplň.</t>
  </si>
  <si>
    <t xml:space="preserve">Bílá magnetická popisovatelná tabule - 100 x 150 </t>
  </si>
  <si>
    <t xml:space="preserve">Pákový pořadač, mramorový, 7,5 cm  </t>
  </si>
  <si>
    <t xml:space="preserve">Pořadač závěsný, 7,5 cm, mramorovaný </t>
  </si>
  <si>
    <t xml:space="preserve">Box na papír CHEMOPLAST </t>
  </si>
  <si>
    <t xml:space="preserve">Desky s tkanicí A4 spisové jednostranné černé  </t>
  </si>
  <si>
    <t xml:space="preserve">Drátěný odkladač stojan na tužky černý </t>
  </si>
  <si>
    <t>kuličková tužka - modrá, hrot o šíři 1 mm, šíře stopy 0,5 mm</t>
  </si>
  <si>
    <t>kuličková tužka - černá, hrot o šíři 1 mm, šíře stopy 0,5 mm</t>
  </si>
  <si>
    <t>kuličková tužka - červená, hrot o šíři 1 mm, šíře stopy 0,5 mm</t>
  </si>
  <si>
    <t>kuličková tužka - zelená, hrot o šíři 1 mm, šíře stopy 0,5 mm</t>
  </si>
  <si>
    <t>Moderní kovová sešívačka s velkým místem pro ukládání drátků oproti běžným sešívačkám. Jednoduché přední plnění. Hloubka vkládání papíru 54 mm (Half Strip) a 78 mm (Full Strip). Drátky 24/6, 26/6, 24/8, 26/8. Na 45 listů.</t>
  </si>
  <si>
    <t>Bílá magnetická tabule popisovatelná tabule v elegantním hliníkovém rámu. Posuvná odkládací lišta. Dodáváno včetně montážní sady. Rozměry tabule jsou 100 × 150 cm.</t>
  </si>
  <si>
    <t>papírové desky, 3 chlopně.Karton 250 g/m2.</t>
  </si>
  <si>
    <t xml:space="preserve">Blok s horní vinutou spirálou A5, linka, min 70 listů </t>
  </si>
  <si>
    <t>Tříchlopňové průhledné polypropylenové desky s gumičkami, potiskovatelné. 247 x 320 x 5 mm.</t>
  </si>
  <si>
    <t>desky tříklopá s gumou zelené</t>
  </si>
  <si>
    <t>Lepicí tyčinka na všechny druhy papíru a korek.  Hladká aplikace, prvotřídní kvalita, nezanechává stopy. Dlouhá životnost - lepicí tyčinka nevysychá!</t>
  </si>
  <si>
    <t>lepicí tyčinka - 15 g</t>
  </si>
  <si>
    <t>obyčejná tužka s pryží - HB</t>
  </si>
  <si>
    <t xml:space="preserve">napínáčky - špendlíky 100ks nástěnkové </t>
  </si>
  <si>
    <t xml:space="preserve">Čtyřkroužkový pořadač  - A4, hřbet 2 cm, modrý  </t>
  </si>
  <si>
    <t>Kancelářský odkladač plast  pro formáty A4. Zásuvný systém. Rozměry 360 × 255 × 70 mm.</t>
  </si>
  <si>
    <t>Strojní lepenka 1250g mramorovaný potisk v černé nebo modré barvě</t>
  </si>
  <si>
    <t xml:space="preserve">kovový drátěný organizér s přihrádkami na tužky, kancelářské spony,špalík atd. </t>
  </si>
  <si>
    <t>zvýrazňovač - sada 4ks</t>
  </si>
  <si>
    <t>Celobarevný velkokapacitní zvýrazňovač na všechny druhy papíru. Klínový hrot, šíře stopy 1-4,6 mm. Sada 4 barev</t>
  </si>
  <si>
    <t>Obaly PVC A4 L 150mic čiré ,nezávěsné</t>
  </si>
  <si>
    <t>hladké PVC • vkládání na šířku i na výšku</t>
  </si>
  <si>
    <t>pořadač pákový š. 5 cm A4 mix 5barev</t>
  </si>
  <si>
    <t>pořadač  pákový (šanon) š. 7,5 cm A4,mix 5barev</t>
  </si>
  <si>
    <t>pořadač  čtyřkroužkový A4 mix 2 barev</t>
  </si>
  <si>
    <t>pořadač  dvoukroužkový A4,mix 2barev</t>
  </si>
  <si>
    <t>Pákový pořadač, mramorový, 7,5 cm  mix 2barev</t>
  </si>
  <si>
    <t>formát A4 • extra silný polypropylen 800 mic. • průměr kroužků 15 mm • šíře hřbetu 2 cm • čtyřkroužková mechanika • kapacita 70 listů • potiskovatelné</t>
  </si>
  <si>
    <t>samostatná faktura</t>
  </si>
  <si>
    <t>samolepící etikety 105 x 41mm/100list</t>
  </si>
  <si>
    <t>transparentní záložky do knih</t>
  </si>
  <si>
    <r>
      <t>špalík blok 9x9x5</t>
    </r>
    <r>
      <rPr>
        <sz val="11"/>
        <color rgb="FF92D050"/>
        <rFont val="Calibri"/>
        <family val="2"/>
        <scheme val="minor"/>
      </rPr>
      <t xml:space="preserve"> </t>
    </r>
    <r>
      <rPr>
        <sz val="11"/>
        <rFont val="Calibri"/>
        <family val="2"/>
        <scheme val="minor"/>
      </rPr>
      <t>cm</t>
    </r>
  </si>
  <si>
    <t>Fakturace</t>
  </si>
  <si>
    <t>OP VK - CZ.1.07/2.3.00/20.0139</t>
  </si>
  <si>
    <t>Kontaktní osoba přo převzetí zboží / kontakt</t>
  </si>
  <si>
    <t>[DOPLNÍ UCHAZEČ]</t>
  </si>
  <si>
    <t>Maximální jednotková cena 
v Kč bez DPH</t>
  </si>
  <si>
    <t>Cena za MJ 
(ks, bal., sada) 
VYHOVUJE = OK / NEVYHOVUJE</t>
  </si>
  <si>
    <t xml:space="preserve">Cena za 
MJ (ks, bal., sada) 
v Kč bez DPH </t>
  </si>
  <si>
    <t>Nabídková cena CELKEM 
v Kč bez DPH</t>
  </si>
  <si>
    <t>Uchazeč:</t>
  </si>
  <si>
    <t>[DOPLNÍ UCHAZEČ] - obchodní název společnosti</t>
  </si>
  <si>
    <t>KP 007 - 2015</t>
  </si>
  <si>
    <t>51 x 38 mm žlutá, 3 bloky po 100 listech</t>
  </si>
  <si>
    <t>celokovová děrovačka,pevný příložník,Kapacita děrování min. 12 listů</t>
  </si>
  <si>
    <t>Celková nabídková cena v Kč bez DPH</t>
  </si>
  <si>
    <t xml:space="preserve">Uchazeč uvede na fakturu: název a číslo dotačního projektu: </t>
  </si>
  <si>
    <t>Univerzitní 22, 
Plzeň</t>
  </si>
  <si>
    <t>Sady Pětatřicátníků 16,
Plzeň</t>
  </si>
  <si>
    <t>Univerzitní 8, 
Plzeň</t>
  </si>
  <si>
    <t>Husova 11, 
Plzeň</t>
  </si>
  <si>
    <t>Teslova 9, 
Plzeň</t>
  </si>
  <si>
    <t xml:space="preserve">KKS - pí Ajšmanová tel: 730 106 179 </t>
  </si>
  <si>
    <t>ORA - NL pí Ottová tel: 377 631 332</t>
  </si>
  <si>
    <t xml:space="preserve">PER - pí Beránková, tel: 377 631 254 </t>
  </si>
  <si>
    <t xml:space="preserve">UK - pí Malá,
tel: 377 637 889 </t>
  </si>
  <si>
    <t>NTC - p.Šafránek, tel: 377 634 792</t>
  </si>
  <si>
    <t>NTC - pí Svobodová tel: 377 634 801</t>
  </si>
  <si>
    <t>Poznámka:</t>
  </si>
  <si>
    <t>Maximální (nepřekročitelná) celková nabídková cena  
v Kč bez DPH</t>
  </si>
  <si>
    <t>Nabídková cena celkem 
VYHOVUJE = OK / NEVYHOVUJE</t>
  </si>
  <si>
    <t>Podmínka Zadavatele:</t>
  </si>
  <si>
    <t>V případě, že se dodavatel při předání zboží na některá uvedená tel. čísla nedovolá, bude v takovém případě volat Centrální sklad:  p. Ottová, tel. 377 631 332.</t>
  </si>
  <si>
    <r>
      <t xml:space="preserve">50 ks modré,  50 ks žluté,                                                                                                                                           50 ks zelené, 50 ks čiré,                                                                                                      50 ks červené, 50 ks oranžové                                                                                    </t>
    </r>
    <r>
      <rPr>
        <sz val="11"/>
        <rFont val="Calibri"/>
        <family val="2"/>
        <scheme val="minor"/>
      </rPr>
      <t>obaly PVC</t>
    </r>
    <r>
      <rPr>
        <b/>
        <sz val="11"/>
        <rFont val="Calibri"/>
        <family val="2"/>
        <scheme val="minor"/>
      </rPr>
      <t xml:space="preserve"> </t>
    </r>
    <r>
      <rPr>
        <sz val="11"/>
        <rFont val="Calibri"/>
        <family val="2"/>
        <scheme val="minor"/>
      </rPr>
      <t>otvíratelné na horní krátké a boční dlouhé straně - nezávěsné</t>
    </r>
  </si>
  <si>
    <t>"NEVYHOVUJE" ve sloupci nazvaném: "Cena za MJ VYHOVUJE = OK / NEVYHOVUJE" a buňce pod textem "Nabídková cena celkem VYHOVUJE = OK / NEVYHOVUJE"  = překročení maximální jednotkové (nebo celkové) nepřekročitelné nabídkové ceny.  
Pokud se uchazeči při zadávání jednotkových cen do sloupce, který je nazvaný "Cena za MJ (ks, bal., sada) v Kč bez DPH" objeví se ve sloupci nazvaném "Cena za MJ (ks, bal., sada) 
VYHOVUJE = OK / NEVYHOVUJE" nebo v buňce pod textem "Nabídková cena celkem VYHOVUJE = OK / NEVYHOVUJE" výše uvedený text - "NEVYHOVUJE", znamená to překročení stanovené maximální nepřekročitelné nabídkové ceny a to znamená nesplnění podmínek stanovených Zadavatelem - podle ust. § 76 odst. 1 Zákona bude nabídka při posouzení vyřazena -  pokud bude nabídka v takovéto podobě Uchazečem podána Zadavateli - tj. ve výše uvedené buňce a sloupci s textem "NEVYHOVUJE".</t>
  </si>
  <si>
    <t>Priloha_c._1_KS_KP-007-2015-technicka_specifikace_Dle_DI_c._1</t>
  </si>
  <si>
    <t>hřbetní lišta</t>
  </si>
  <si>
    <t>hřbety pro vazbu plast. 1 až 30lis černé,1 bal = 50 ks</t>
  </si>
  <si>
    <t>hřbety pro vazbu plastové 30 až 60lis - černé,1 bal = 50ks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</si>
</sst>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5">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0"/>
      <color indexed="8"/>
      <name val="Calibri"/>
      <family val="2"/>
    </font>
    <font>
      <sz val="10"/>
      <color theme="1"/>
      <name val="Calibri"/>
      <family val="2"/>
      <scheme val="minor"/>
    </font>
    <font>
      <sz val="11"/>
      <color rgb="FF4B4B4B"/>
      <name val="Inherit"/>
      <family val="2"/>
    </font>
    <font>
      <sz val="11"/>
      <color theme="1" tint="0.04998999834060669"/>
      <name val="Calibri"/>
      <family val="2"/>
      <scheme val="minor"/>
    </font>
    <font>
      <sz val="11"/>
      <name val="Arial"/>
      <family val="2"/>
    </font>
    <font>
      <b/>
      <sz val="14"/>
      <color theme="1"/>
      <name val="Calibri"/>
      <family val="2"/>
      <scheme val="minor"/>
    </font>
    <font>
      <b/>
      <sz val="12"/>
      <color theme="1"/>
      <name val="Calibri"/>
      <family val="2"/>
      <scheme val="minor"/>
    </font>
    <font>
      <sz val="11"/>
      <color rgb="FF92D050"/>
      <name val="Calibri"/>
      <family val="2"/>
      <scheme val="minor"/>
    </font>
    <font>
      <b/>
      <sz val="16"/>
      <color theme="1"/>
      <name val="Calibri"/>
      <family val="2"/>
      <scheme val="minor"/>
    </font>
  </fonts>
  <fills count="8">
    <fill>
      <patternFill/>
    </fill>
    <fill>
      <patternFill patternType="gray125"/>
    </fill>
    <fill>
      <patternFill patternType="solid">
        <fgColor rgb="FF92D050"/>
        <bgColor indexed="64"/>
      </patternFill>
    </fill>
    <fill>
      <patternFill patternType="solid">
        <fgColor rgb="FFF8FAB0"/>
        <bgColor indexed="64"/>
      </patternFill>
    </fill>
    <fill>
      <patternFill patternType="solid">
        <fgColor rgb="FFC5D9F1"/>
        <bgColor indexed="64"/>
      </patternFill>
    </fill>
    <fill>
      <patternFill patternType="solid">
        <fgColor theme="3" tint="0.7999799847602844"/>
        <bgColor indexed="64"/>
      </patternFill>
    </fill>
    <fill>
      <patternFill patternType="solid">
        <fgColor theme="0"/>
        <bgColor indexed="64"/>
      </patternFill>
    </fill>
    <fill>
      <patternFill patternType="solid">
        <fgColor rgb="FFABE9FF"/>
        <bgColor indexed="64"/>
      </patternFill>
    </fill>
  </fills>
  <borders count="52">
    <border>
      <left/>
      <right/>
      <top/>
      <bottom/>
      <diagonal/>
    </border>
    <border>
      <left style="medium"/>
      <right style="medium"/>
      <top style="thick"/>
      <bottom/>
    </border>
    <border>
      <left style="thick"/>
      <right style="medium"/>
      <top style="thick"/>
      <bottom/>
    </border>
    <border>
      <left style="thin"/>
      <right style="thin"/>
      <top/>
      <bottom/>
    </border>
    <border>
      <left style="thick"/>
      <right style="thick"/>
      <top style="thick"/>
      <bottom style="double"/>
    </border>
    <border>
      <left style="medium"/>
      <right/>
      <top style="thick"/>
      <bottom style="double"/>
    </border>
    <border>
      <left/>
      <right style="thick"/>
      <top style="thick"/>
      <bottom style="double"/>
    </border>
    <border>
      <left style="medium"/>
      <right style="medium"/>
      <top style="thin"/>
      <bottom/>
    </border>
    <border>
      <left style="medium"/>
      <right style="medium"/>
      <top/>
      <bottom style="thin"/>
    </border>
    <border>
      <left style="medium"/>
      <right style="medium"/>
      <top/>
      <bottom style="thick"/>
    </border>
    <border>
      <left style="thin"/>
      <right style="thin"/>
      <top style="double"/>
      <bottom style="medium"/>
    </border>
    <border>
      <left/>
      <right/>
      <top/>
      <bottom style="thin"/>
    </border>
    <border>
      <left style="thick"/>
      <right style="medium"/>
      <top style="double"/>
      <bottom style="thin"/>
    </border>
    <border>
      <left style="medium"/>
      <right style="medium"/>
      <top style="double"/>
      <bottom style="thin"/>
    </border>
    <border>
      <left/>
      <right style="thick"/>
      <top/>
      <bottom style="thin"/>
    </border>
    <border>
      <left/>
      <right/>
      <top style="thin"/>
      <bottom style="thin"/>
    </border>
    <border>
      <left style="thick"/>
      <right style="medium"/>
      <top style="thin"/>
      <bottom style="thin"/>
    </border>
    <border>
      <left style="medium"/>
      <right style="medium"/>
      <top style="thin"/>
      <bottom style="thin"/>
    </border>
    <border>
      <left/>
      <right/>
      <top style="thin"/>
      <bottom/>
    </border>
    <border>
      <left style="thick"/>
      <right style="medium"/>
      <top style="thin"/>
      <bottom style="thick"/>
    </border>
    <border>
      <left style="medium"/>
      <right style="medium"/>
      <top style="thin"/>
      <bottom style="thick"/>
    </border>
    <border>
      <left style="medium"/>
      <right/>
      <top/>
      <bottom style="thick"/>
    </border>
    <border>
      <left/>
      <right style="thick"/>
      <top/>
      <bottom style="thick"/>
    </border>
    <border>
      <left style="thick"/>
      <right style="medium"/>
      <top style="thick"/>
      <bottom style="thin"/>
    </border>
    <border>
      <left style="medium"/>
      <right style="medium"/>
      <top style="thick"/>
      <bottom style="thin"/>
    </border>
    <border>
      <left style="thick"/>
      <right style="medium"/>
      <top/>
      <bottom style="thin"/>
    </border>
    <border>
      <left style="thick"/>
      <right style="medium"/>
      <top style="thin"/>
      <bottom/>
    </border>
    <border>
      <left style="thick"/>
      <right style="medium"/>
      <top style="thick"/>
      <bottom style="thick"/>
    </border>
    <border>
      <left style="medium"/>
      <right style="medium"/>
      <top style="thick"/>
      <bottom style="thick"/>
    </border>
    <border diagonalUp="1" diagonalDown="1">
      <left style="medium"/>
      <right style="medium"/>
      <top style="thick"/>
      <bottom style="thick"/>
      <diagonal style="thin"/>
    </border>
    <border>
      <left style="thick"/>
      <right style="medium"/>
      <top/>
      <bottom/>
    </border>
    <border>
      <left style="medium"/>
      <right style="medium"/>
      <top/>
      <bottom/>
    </border>
    <border>
      <left style="medium"/>
      <right/>
      <top style="thin"/>
      <bottom style="thick"/>
    </border>
    <border>
      <left style="medium"/>
      <right style="thin"/>
      <top style="double"/>
      <bottom style="medium"/>
    </border>
    <border>
      <left/>
      <right style="medium"/>
      <top/>
      <bottom style="medium"/>
    </border>
    <border>
      <left style="medium"/>
      <right style="medium"/>
      <top style="double"/>
      <bottom/>
    </border>
    <border diagonalUp="1" diagonalDown="1">
      <left style="medium"/>
      <right style="medium"/>
      <top style="double"/>
      <bottom/>
      <diagonal style="thin"/>
    </border>
    <border diagonalUp="1" diagonalDown="1">
      <left style="medium"/>
      <right style="medium"/>
      <top/>
      <bottom/>
      <diagonal style="thin"/>
    </border>
    <border diagonalUp="1" diagonalDown="1">
      <left style="medium"/>
      <right style="medium"/>
      <top/>
      <bottom style="thick"/>
      <diagonal style="thin"/>
    </border>
    <border diagonalUp="1" diagonalDown="1">
      <left style="medium"/>
      <right style="medium"/>
      <top style="thick"/>
      <bottom/>
      <diagonal style="thin"/>
    </border>
    <border>
      <left style="thick"/>
      <right/>
      <top style="thick"/>
      <bottom style="thick"/>
    </border>
    <border>
      <left/>
      <right/>
      <top style="thick"/>
      <bottom style="thick"/>
    </border>
    <border>
      <left/>
      <right style="thick"/>
      <top style="thick"/>
      <bottom style="thick"/>
    </border>
    <border>
      <left style="medium"/>
      <right/>
      <top style="medium"/>
      <bottom/>
    </border>
    <border>
      <left style="medium"/>
      <right/>
      <top/>
      <bottom/>
    </border>
    <border>
      <left style="medium"/>
      <right/>
      <top/>
      <bottom style="double"/>
    </border>
    <border>
      <left style="thin"/>
      <right/>
      <top style="medium"/>
      <bottom/>
    </border>
    <border>
      <left style="thin"/>
      <right/>
      <top/>
      <bottom/>
    </border>
    <border>
      <left style="thin"/>
      <right/>
      <top/>
      <bottom style="double"/>
    </border>
    <border>
      <left style="thin"/>
      <right style="medium"/>
      <top style="medium"/>
      <bottom/>
    </border>
    <border>
      <left style="thin"/>
      <right style="medium"/>
      <top/>
      <bottom/>
    </border>
    <border>
      <left style="thin"/>
      <right style="medium"/>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48">
    <xf numFmtId="0" fontId="0" fillId="0" borderId="0" xfId="0"/>
    <xf numFmtId="49" fontId="4" fillId="2" borderId="1"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top" wrapText="1"/>
      <protection/>
    </xf>
    <xf numFmtId="49" fontId="4" fillId="2" borderId="2" xfId="0" applyNumberFormat="1" applyFont="1" applyFill="1" applyBorder="1" applyAlignment="1" applyProtection="1">
      <alignment horizontal="center" vertical="center" wrapText="1"/>
      <protection/>
    </xf>
    <xf numFmtId="0" fontId="0" fillId="3" borderId="3" xfId="0" applyFill="1" applyBorder="1" applyAlignment="1" applyProtection="1">
      <alignment horizontal="center" vertical="center"/>
      <protection/>
    </xf>
    <xf numFmtId="49" fontId="4" fillId="4" borderId="4" xfId="0" applyNumberFormat="1" applyFont="1" applyFill="1" applyBorder="1" applyAlignment="1" applyProtection="1">
      <alignment horizontal="center" vertical="center" wrapText="1"/>
      <protection/>
    </xf>
    <xf numFmtId="49" fontId="4" fillId="5" borderId="5" xfId="0" applyNumberFormat="1" applyFont="1" applyFill="1" applyBorder="1" applyAlignment="1" applyProtection="1">
      <alignment horizontal="center" vertical="center" wrapText="1"/>
      <protection/>
    </xf>
    <xf numFmtId="49" fontId="4" fillId="3" borderId="4" xfId="0" applyNumberFormat="1" applyFont="1" applyFill="1" applyBorder="1" applyAlignment="1" applyProtection="1">
      <alignment horizontal="center" vertical="center" wrapText="1"/>
      <protection/>
    </xf>
    <xf numFmtId="49" fontId="4" fillId="5" borderId="6" xfId="0" applyNumberFormat="1" applyFont="1" applyFill="1" applyBorder="1" applyAlignment="1" applyProtection="1">
      <alignment horizontal="center" vertical="center" wrapText="1"/>
      <protection/>
    </xf>
    <xf numFmtId="0" fontId="11" fillId="0" borderId="0" xfId="0" applyFont="1" applyProtection="1">
      <protection/>
    </xf>
    <xf numFmtId="49" fontId="0" fillId="0" borderId="0" xfId="0" applyNumberFormat="1" applyFill="1" applyAlignment="1" applyProtection="1">
      <alignment vertical="top" wrapText="1"/>
      <protection/>
    </xf>
    <xf numFmtId="49" fontId="0" fillId="0" borderId="0" xfId="0" applyNumberFormat="1" applyFill="1" applyAlignment="1" applyProtection="1">
      <alignment horizontal="center" vertical="center" wrapText="1"/>
      <protection/>
    </xf>
    <xf numFmtId="0" fontId="6" fillId="0" borderId="7" xfId="20" applyFont="1" applyFill="1" applyBorder="1" applyAlignment="1" applyProtection="1">
      <alignment vertical="center" wrapText="1"/>
      <protection/>
    </xf>
    <xf numFmtId="164" fontId="0" fillId="0" borderId="8" xfId="0" applyNumberFormat="1" applyFill="1" applyBorder="1" applyAlignment="1" applyProtection="1">
      <alignment horizontal="center" vertical="center"/>
      <protection/>
    </xf>
    <xf numFmtId="164" fontId="0" fillId="0" borderId="9" xfId="0" applyNumberFormat="1" applyFill="1" applyBorder="1" applyAlignment="1" applyProtection="1">
      <alignment horizontal="center"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0" borderId="0" xfId="0" applyProtection="1">
      <protection/>
    </xf>
    <xf numFmtId="0" fontId="0" fillId="0" borderId="0" xfId="0" applyAlignment="1" applyProtection="1">
      <alignment wrapText="1"/>
      <protection/>
    </xf>
    <xf numFmtId="164" fontId="0" fillId="0" borderId="10" xfId="0" applyNumberFormat="1" applyFill="1" applyBorder="1" applyAlignment="1" applyProtection="1">
      <alignment horizontal="center" vertical="center"/>
      <protection/>
    </xf>
    <xf numFmtId="0" fontId="0" fillId="0" borderId="0" xfId="0" applyAlignment="1" applyProtection="1">
      <alignment horizontal="left" vertical="center" wrapText="1"/>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11" xfId="0" applyBorder="1" applyProtection="1">
      <protection/>
    </xf>
    <xf numFmtId="0" fontId="0" fillId="0" borderId="11" xfId="0" applyBorder="1" applyAlignment="1" applyProtection="1">
      <alignment vertical="top"/>
      <protection/>
    </xf>
    <xf numFmtId="0" fontId="0" fillId="0" borderId="12" xfId="0" applyBorder="1" applyAlignment="1" applyProtection="1">
      <alignment horizontal="center" vertical="center"/>
      <protection/>
    </xf>
    <xf numFmtId="49" fontId="0" fillId="0" borderId="13" xfId="0" applyNumberFormat="1" applyFill="1" applyBorder="1" applyAlignment="1" applyProtection="1">
      <alignment vertical="center" wrapText="1"/>
      <protection/>
    </xf>
    <xf numFmtId="0" fontId="0" fillId="0" borderId="13" xfId="0" applyNumberFormat="1" applyFill="1" applyBorder="1" applyAlignment="1" applyProtection="1">
      <alignment horizontal="center" vertical="center" wrapText="1"/>
      <protection/>
    </xf>
    <xf numFmtId="49" fontId="0" fillId="0" borderId="13" xfId="0" applyNumberFormat="1" applyFill="1" applyBorder="1" applyAlignment="1" applyProtection="1">
      <alignment horizontal="center" vertical="center" wrapText="1"/>
      <protection/>
    </xf>
    <xf numFmtId="2" fontId="0" fillId="0" borderId="11" xfId="0" applyNumberFormat="1" applyBorder="1" applyAlignment="1" applyProtection="1">
      <alignment horizontal="right" vertical="center" indent="1"/>
      <protection/>
    </xf>
    <xf numFmtId="164" fontId="0" fillId="0" borderId="14" xfId="0" applyNumberFormat="1" applyBorder="1" applyAlignment="1" applyProtection="1">
      <alignment horizontal="right" vertical="center" indent="1"/>
      <protection/>
    </xf>
    <xf numFmtId="0" fontId="0" fillId="0" borderId="15" xfId="0" applyBorder="1" applyAlignment="1" applyProtection="1">
      <alignment vertical="top"/>
      <protection/>
    </xf>
    <xf numFmtId="0" fontId="0" fillId="0" borderId="16" xfId="0" applyBorder="1" applyAlignment="1" applyProtection="1">
      <alignment horizontal="center" vertical="center"/>
      <protection/>
    </xf>
    <xf numFmtId="49" fontId="0" fillId="0" borderId="17" xfId="0" applyNumberFormat="1" applyFill="1" applyBorder="1" applyAlignment="1" applyProtection="1">
      <alignment vertical="center" wrapText="1"/>
      <protection/>
    </xf>
    <xf numFmtId="0" fontId="0" fillId="0" borderId="17"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horizontal="center" vertical="center" wrapText="1"/>
      <protection/>
    </xf>
    <xf numFmtId="0" fontId="0" fillId="0" borderId="18" xfId="0" applyBorder="1" applyAlignment="1" applyProtection="1">
      <alignment vertical="top"/>
      <protection/>
    </xf>
    <xf numFmtId="0" fontId="0" fillId="0" borderId="19" xfId="0" applyBorder="1" applyAlignment="1" applyProtection="1">
      <alignment horizontal="center" vertical="center"/>
      <protection/>
    </xf>
    <xf numFmtId="49" fontId="0" fillId="0" borderId="20" xfId="0" applyNumberFormat="1" applyFill="1" applyBorder="1" applyAlignment="1" applyProtection="1">
      <alignment vertical="center" wrapText="1"/>
      <protection/>
    </xf>
    <xf numFmtId="0" fontId="0" fillId="0" borderId="20" xfId="0" applyNumberFormat="1" applyFill="1" applyBorder="1" applyAlignment="1" applyProtection="1">
      <alignment horizontal="center" vertical="center" wrapText="1"/>
      <protection/>
    </xf>
    <xf numFmtId="49" fontId="0" fillId="0" borderId="20" xfId="0" applyNumberFormat="1" applyFill="1" applyBorder="1" applyAlignment="1" applyProtection="1">
      <alignment horizontal="center" vertical="center" wrapText="1"/>
      <protection/>
    </xf>
    <xf numFmtId="2" fontId="0" fillId="0" borderId="21" xfId="0" applyNumberFormat="1" applyBorder="1" applyAlignment="1" applyProtection="1">
      <alignment horizontal="right" vertical="center" indent="1"/>
      <protection/>
    </xf>
    <xf numFmtId="164" fontId="0" fillId="0" borderId="22" xfId="0" applyNumberFormat="1" applyBorder="1" applyAlignment="1" applyProtection="1">
      <alignment horizontal="right" vertical="center" indent="1"/>
      <protection/>
    </xf>
    <xf numFmtId="0" fontId="0" fillId="0" borderId="23" xfId="0" applyBorder="1" applyAlignment="1" applyProtection="1">
      <alignment horizontal="center" vertical="center"/>
      <protection/>
    </xf>
    <xf numFmtId="49" fontId="0" fillId="0" borderId="24" xfId="0" applyNumberFormat="1" applyFill="1" applyBorder="1" applyAlignment="1" applyProtection="1">
      <alignment vertical="center" wrapText="1"/>
      <protection/>
    </xf>
    <xf numFmtId="0" fontId="0" fillId="0" borderId="24" xfId="0" applyNumberFormat="1" applyFill="1" applyBorder="1" applyAlignment="1" applyProtection="1">
      <alignment horizontal="center" vertical="center" wrapText="1"/>
      <protection/>
    </xf>
    <xf numFmtId="49" fontId="0" fillId="0" borderId="24" xfId="0" applyNumberFormat="1" applyFill="1" applyBorder="1" applyAlignment="1" applyProtection="1">
      <alignment horizontal="center" vertical="center" wrapText="1"/>
      <protection/>
    </xf>
    <xf numFmtId="0" fontId="0" fillId="0" borderId="17" xfId="0" applyBorder="1" applyAlignment="1" applyProtection="1">
      <alignment vertical="center"/>
      <protection/>
    </xf>
    <xf numFmtId="0" fontId="0" fillId="0" borderId="25" xfId="0" applyBorder="1" applyAlignment="1" applyProtection="1">
      <alignment horizontal="center" vertical="center"/>
      <protection/>
    </xf>
    <xf numFmtId="49" fontId="0" fillId="0" borderId="8" xfId="0" applyNumberFormat="1" applyFill="1" applyBorder="1" applyAlignment="1" applyProtection="1">
      <alignment vertical="center" wrapText="1"/>
      <protection/>
    </xf>
    <xf numFmtId="0" fontId="0" fillId="0" borderId="8" xfId="0" applyNumberFormat="1" applyFill="1" applyBorder="1" applyAlignment="1" applyProtection="1">
      <alignment horizontal="center" vertical="center" wrapText="1"/>
      <protection/>
    </xf>
    <xf numFmtId="49" fontId="0" fillId="0" borderId="8" xfId="0" applyNumberFormat="1" applyFill="1" applyBorder="1" applyAlignment="1" applyProtection="1">
      <alignment horizontal="center" vertical="center" wrapText="1"/>
      <protection/>
    </xf>
    <xf numFmtId="0" fontId="0" fillId="0" borderId="26" xfId="0" applyBorder="1" applyAlignment="1" applyProtection="1">
      <alignment horizontal="center" vertical="center"/>
      <protection/>
    </xf>
    <xf numFmtId="49" fontId="0" fillId="0" borderId="7" xfId="0" applyNumberFormat="1" applyFill="1" applyBorder="1" applyAlignment="1" applyProtection="1">
      <alignment vertical="center" wrapText="1"/>
      <protection/>
    </xf>
    <xf numFmtId="0" fontId="0" fillId="0" borderId="7" xfId="0" applyNumberFormat="1" applyFill="1" applyBorder="1" applyAlignment="1" applyProtection="1">
      <alignment horizontal="center" vertical="center" wrapText="1"/>
      <protection/>
    </xf>
    <xf numFmtId="49" fontId="0" fillId="0" borderId="7" xfId="0" applyNumberFormat="1" applyFill="1" applyBorder="1" applyAlignment="1" applyProtection="1">
      <alignment horizontal="center" vertical="center" wrapText="1"/>
      <protection/>
    </xf>
    <xf numFmtId="49" fontId="0" fillId="0" borderId="8" xfId="0" applyNumberFormat="1" applyFill="1" applyBorder="1" applyAlignment="1" applyProtection="1">
      <alignment horizontal="left" vertical="center" wrapText="1"/>
      <protection/>
    </xf>
    <xf numFmtId="49" fontId="0" fillId="0" borderId="17" xfId="0" applyNumberFormat="1" applyFill="1" applyBorder="1" applyAlignment="1" applyProtection="1">
      <alignment horizontal="left" vertical="center" wrapText="1"/>
      <protection/>
    </xf>
    <xf numFmtId="49" fontId="4" fillId="0" borderId="17" xfId="0" applyNumberFormat="1" applyFont="1" applyFill="1" applyBorder="1" applyAlignment="1" applyProtection="1">
      <alignment vertical="center" wrapText="1"/>
      <protection/>
    </xf>
    <xf numFmtId="49" fontId="0" fillId="6" borderId="17" xfId="0" applyNumberFormat="1" applyFill="1" applyBorder="1" applyAlignment="1" applyProtection="1">
      <alignment horizontal="left" vertical="center" wrapText="1"/>
      <protection/>
    </xf>
    <xf numFmtId="49" fontId="0" fillId="6" borderId="17" xfId="0" applyNumberFormat="1" applyFill="1" applyBorder="1" applyAlignment="1" applyProtection="1">
      <alignment vertical="center" wrapText="1"/>
      <protection/>
    </xf>
    <xf numFmtId="49" fontId="5" fillId="6" borderId="17" xfId="0" applyNumberFormat="1" applyFont="1" applyFill="1" applyBorder="1" applyAlignment="1" applyProtection="1">
      <alignment horizontal="left" vertical="center" wrapText="1"/>
      <protection/>
    </xf>
    <xf numFmtId="0" fontId="5" fillId="6" borderId="17" xfId="0" applyNumberFormat="1" applyFont="1" applyFill="1" applyBorder="1" applyAlignment="1" applyProtection="1">
      <alignment horizontal="center" vertical="center" wrapText="1"/>
      <protection/>
    </xf>
    <xf numFmtId="49" fontId="5" fillId="6" borderId="17" xfId="0" applyNumberFormat="1" applyFont="1" applyFill="1" applyBorder="1" applyAlignment="1" applyProtection="1">
      <alignment horizontal="center" vertical="center" wrapText="1"/>
      <protection/>
    </xf>
    <xf numFmtId="49" fontId="5" fillId="6" borderId="17" xfId="0" applyNumberFormat="1" applyFont="1" applyFill="1" applyBorder="1" applyAlignment="1" applyProtection="1">
      <alignment vertical="center" wrapText="1"/>
      <protection/>
    </xf>
    <xf numFmtId="0" fontId="0" fillId="0" borderId="17" xfId="0" applyBorder="1" applyAlignment="1" applyProtection="1">
      <alignment vertical="center" wrapText="1"/>
      <protection/>
    </xf>
    <xf numFmtId="0" fontId="0" fillId="0" borderId="17" xfId="0" applyBorder="1" applyAlignment="1" applyProtection="1">
      <alignment horizontal="left" vertical="center"/>
      <protection/>
    </xf>
    <xf numFmtId="0" fontId="0" fillId="0" borderId="17" xfId="0" applyNumberForma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7" xfId="0" applyBorder="1" applyAlignment="1" applyProtection="1">
      <alignment horizontal="left" vertical="center" wrapText="1"/>
      <protection/>
    </xf>
    <xf numFmtId="0" fontId="0" fillId="6" borderId="17" xfId="0" applyNumberFormat="1" applyFill="1" applyBorder="1" applyAlignment="1" applyProtection="1">
      <alignment horizontal="center" vertical="center"/>
      <protection/>
    </xf>
    <xf numFmtId="0" fontId="5" fillId="6" borderId="17" xfId="0" applyNumberFormat="1" applyFont="1" applyFill="1" applyBorder="1" applyAlignment="1" applyProtection="1">
      <alignment horizontal="center" vertical="center"/>
      <protection/>
    </xf>
    <xf numFmtId="0" fontId="9" fillId="0" borderId="17" xfId="0" applyFont="1" applyBorder="1" applyAlignment="1" applyProtection="1">
      <alignment horizontal="left" vertical="center"/>
      <protection/>
    </xf>
    <xf numFmtId="0" fontId="7" fillId="0" borderId="17" xfId="0" applyFont="1" applyBorder="1" applyAlignment="1" applyProtection="1">
      <alignment vertical="center" wrapText="1"/>
      <protection/>
    </xf>
    <xf numFmtId="49" fontId="7" fillId="0" borderId="17" xfId="0" applyNumberFormat="1" applyFont="1" applyFill="1" applyBorder="1" applyAlignment="1" applyProtection="1">
      <alignment horizontal="left" vertical="center" wrapText="1"/>
      <protection/>
    </xf>
    <xf numFmtId="0" fontId="0" fillId="0" borderId="7" xfId="0" applyBorder="1" applyAlignment="1" applyProtection="1">
      <alignment horizontal="left" vertical="center"/>
      <protection/>
    </xf>
    <xf numFmtId="0" fontId="0" fillId="0" borderId="7" xfId="0" applyNumberFormat="1"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7" xfId="0" applyBorder="1" applyAlignment="1" applyProtection="1">
      <alignment vertical="center" wrapText="1"/>
      <protection/>
    </xf>
    <xf numFmtId="0" fontId="0" fillId="0" borderId="0" xfId="0" applyBorder="1" applyAlignment="1" applyProtection="1">
      <alignment vertical="top"/>
      <protection/>
    </xf>
    <xf numFmtId="0" fontId="0" fillId="0" borderId="27" xfId="0" applyBorder="1" applyAlignment="1" applyProtection="1">
      <alignment horizontal="center" vertical="center"/>
      <protection/>
    </xf>
    <xf numFmtId="49" fontId="0" fillId="0" borderId="28" xfId="0" applyNumberFormat="1" applyFill="1" applyBorder="1" applyAlignment="1" applyProtection="1">
      <alignment vertical="center" wrapText="1"/>
      <protection/>
    </xf>
    <xf numFmtId="0" fontId="0" fillId="0" borderId="28" xfId="0" applyNumberFormat="1" applyFill="1" applyBorder="1" applyAlignment="1" applyProtection="1">
      <alignment horizontal="center" vertical="center" wrapText="1"/>
      <protection/>
    </xf>
    <xf numFmtId="49" fontId="0" fillId="0" borderId="28" xfId="0" applyNumberFormat="1" applyFill="1" applyBorder="1" applyAlignment="1" applyProtection="1">
      <alignment horizontal="center" vertical="center" wrapText="1"/>
      <protection/>
    </xf>
    <xf numFmtId="49" fontId="0" fillId="0" borderId="29" xfId="0" applyNumberFormat="1" applyFill="1" applyBorder="1" applyAlignment="1" applyProtection="1">
      <alignment vertical="top" wrapText="1"/>
      <protection/>
    </xf>
    <xf numFmtId="0" fontId="0" fillId="0" borderId="28" xfId="0" applyBorder="1" applyAlignment="1" applyProtection="1">
      <alignment horizontal="center" vertical="center" wrapText="1"/>
      <protection/>
    </xf>
    <xf numFmtId="2" fontId="5" fillId="0" borderId="21" xfId="0" applyNumberFormat="1" applyFont="1" applyBorder="1" applyAlignment="1" applyProtection="1">
      <alignment horizontal="right" vertical="center" indent="1"/>
      <protection/>
    </xf>
    <xf numFmtId="0" fontId="0" fillId="0" borderId="30" xfId="0" applyBorder="1" applyAlignment="1" applyProtection="1">
      <alignment horizontal="center" vertical="center"/>
      <protection/>
    </xf>
    <xf numFmtId="49" fontId="0" fillId="0" borderId="31" xfId="0" applyNumberFormat="1" applyFill="1" applyBorder="1" applyAlignment="1" applyProtection="1">
      <alignment vertical="center" wrapText="1"/>
      <protection/>
    </xf>
    <xf numFmtId="0" fontId="0" fillId="0" borderId="31" xfId="0" applyNumberFormat="1" applyFill="1" applyBorder="1" applyAlignment="1" applyProtection="1">
      <alignment horizontal="center" vertical="center" wrapText="1"/>
      <protection/>
    </xf>
    <xf numFmtId="49" fontId="0" fillId="0" borderId="31" xfId="0" applyNumberFormat="1"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24" xfId="0" applyBorder="1" applyAlignment="1" applyProtection="1">
      <alignment vertical="center" wrapText="1"/>
      <protection/>
    </xf>
    <xf numFmtId="2" fontId="5" fillId="0" borderId="11" xfId="0" applyNumberFormat="1" applyFont="1" applyBorder="1" applyAlignment="1" applyProtection="1">
      <alignment horizontal="right" vertical="center" indent="1"/>
      <protection/>
    </xf>
    <xf numFmtId="2" fontId="5" fillId="0" borderId="15" xfId="0" applyNumberFormat="1" applyFont="1" applyBorder="1" applyAlignment="1" applyProtection="1">
      <alignment horizontal="right" vertical="center" indent="1"/>
      <protection/>
    </xf>
    <xf numFmtId="0" fontId="0" fillId="0" borderId="20" xfId="0" applyBorder="1" applyAlignment="1" applyProtection="1">
      <alignment vertical="center" wrapText="1"/>
      <protection/>
    </xf>
    <xf numFmtId="2" fontId="5" fillId="0" borderId="32" xfId="0" applyNumberFormat="1" applyFont="1" applyBorder="1" applyAlignment="1" applyProtection="1">
      <alignment horizontal="right" vertical="center" indent="1"/>
      <protection/>
    </xf>
    <xf numFmtId="0" fontId="0" fillId="0" borderId="8" xfId="0" applyBorder="1" applyAlignment="1" applyProtection="1">
      <alignment vertical="center" wrapText="1"/>
      <protection/>
    </xf>
    <xf numFmtId="0" fontId="8" fillId="0" borderId="17" xfId="0" applyFont="1" applyBorder="1" applyAlignment="1" applyProtection="1">
      <alignment horizontal="left" vertical="center" wrapText="1"/>
      <protection/>
    </xf>
    <xf numFmtId="0" fontId="10" fillId="0" borderId="17" xfId="0" applyNumberFormat="1" applyFont="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wrapText="1"/>
      <protection/>
    </xf>
    <xf numFmtId="0" fontId="0" fillId="0" borderId="7" xfId="0" applyBorder="1" applyAlignment="1" applyProtection="1">
      <alignment vertical="center"/>
      <protection/>
    </xf>
    <xf numFmtId="0" fontId="0" fillId="0" borderId="0" xfId="0" applyAlignment="1" applyProtection="1">
      <alignment horizontal="center" vertical="center"/>
      <protection/>
    </xf>
    <xf numFmtId="164" fontId="0" fillId="0" borderId="33" xfId="0" applyNumberFormat="1" applyBorder="1" applyAlignment="1" applyProtection="1">
      <alignment horizontal="center" vertical="center"/>
      <protection/>
    </xf>
    <xf numFmtId="164" fontId="0" fillId="0" borderId="34" xfId="0" applyNumberFormat="1" applyBorder="1" applyAlignment="1" applyProtection="1">
      <alignment horizontal="center" vertical="center"/>
      <protection/>
    </xf>
    <xf numFmtId="49" fontId="0" fillId="0" borderId="0" xfId="0" applyNumberFormat="1" applyFill="1" applyAlignment="1" applyProtection="1">
      <alignment horizontal="left" vertical="center" wrapText="1"/>
      <protection/>
    </xf>
    <xf numFmtId="4" fontId="0" fillId="0" borderId="0" xfId="0" applyNumberFormat="1" applyFill="1" applyAlignment="1" applyProtection="1">
      <alignment horizontal="center" vertical="center" wrapText="1"/>
      <protection/>
    </xf>
    <xf numFmtId="49" fontId="0" fillId="0" borderId="0" xfId="0" applyNumberFormat="1" applyFill="1" applyAlignment="1" applyProtection="1">
      <alignment vertical="center" wrapText="1"/>
      <protection/>
    </xf>
    <xf numFmtId="49" fontId="11" fillId="0" borderId="0" xfId="0" applyNumberFormat="1" applyFont="1" applyFill="1" applyAlignment="1" applyProtection="1">
      <alignment vertical="top" wrapText="1"/>
      <protection/>
    </xf>
    <xf numFmtId="164" fontId="0" fillId="3" borderId="8" xfId="0" applyNumberFormat="1" applyFill="1" applyBorder="1" applyAlignment="1" applyProtection="1">
      <alignment horizontal="right" vertical="center" indent="1"/>
      <protection locked="0"/>
    </xf>
    <xf numFmtId="164" fontId="0" fillId="3" borderId="9" xfId="0" applyNumberFormat="1" applyFill="1" applyBorder="1" applyAlignment="1" applyProtection="1">
      <alignment horizontal="right" vertical="center" indent="1"/>
      <protection locked="0"/>
    </xf>
    <xf numFmtId="0" fontId="0" fillId="7" borderId="16" xfId="0" applyFill="1" applyBorder="1" applyAlignment="1" applyProtection="1">
      <alignment horizontal="center" vertical="center"/>
      <protection/>
    </xf>
    <xf numFmtId="0" fontId="0" fillId="7" borderId="17" xfId="0" applyFill="1" applyBorder="1" applyAlignment="1" applyProtection="1">
      <alignment horizontal="left" vertical="center"/>
      <protection/>
    </xf>
    <xf numFmtId="0" fontId="0" fillId="7" borderId="17" xfId="0" applyFill="1" applyBorder="1" applyAlignment="1" applyProtection="1">
      <alignment horizontal="left" vertical="top" wrapText="1"/>
      <protection/>
    </xf>
    <xf numFmtId="49" fontId="0" fillId="0" borderId="1" xfId="0" applyNumberFormat="1" applyFill="1" applyBorder="1" applyAlignment="1" applyProtection="1">
      <alignment horizontal="center" vertical="center" wrapText="1"/>
      <protection/>
    </xf>
    <xf numFmtId="49" fontId="0" fillId="0" borderId="31" xfId="0" applyNumberForma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49" fontId="0" fillId="3" borderId="0" xfId="0" applyNumberFormat="1" applyFill="1" applyAlignment="1" applyProtection="1">
      <alignment horizontal="center" vertical="center" wrapText="1"/>
      <protection locked="0"/>
    </xf>
    <xf numFmtId="49" fontId="0" fillId="0" borderId="35" xfId="0" applyNumberFormat="1" applyFill="1" applyBorder="1" applyAlignment="1" applyProtection="1">
      <alignment horizontal="center" vertical="center" wrapText="1"/>
      <protection/>
    </xf>
    <xf numFmtId="49" fontId="0" fillId="0" borderId="36" xfId="0" applyNumberFormat="1" applyFill="1" applyBorder="1" applyAlignment="1" applyProtection="1">
      <alignment horizontal="center" vertical="top" wrapText="1"/>
      <protection/>
    </xf>
    <xf numFmtId="49" fontId="0" fillId="0" borderId="37" xfId="0" applyNumberFormat="1" applyFill="1" applyBorder="1" applyAlignment="1" applyProtection="1">
      <alignment horizontal="center" vertical="top" wrapText="1"/>
      <protection/>
    </xf>
    <xf numFmtId="49" fontId="0" fillId="0" borderId="38" xfId="0" applyNumberFormat="1" applyFill="1" applyBorder="1" applyAlignment="1" applyProtection="1">
      <alignment horizontal="center" vertical="top" wrapText="1"/>
      <protection/>
    </xf>
    <xf numFmtId="0" fontId="0" fillId="0" borderId="35" xfId="0" applyBorder="1" applyAlignment="1" applyProtection="1">
      <alignment horizontal="center" vertical="center" wrapText="1"/>
      <protection/>
    </xf>
    <xf numFmtId="49" fontId="0" fillId="0" borderId="39" xfId="0" applyNumberFormat="1" applyFill="1" applyBorder="1" applyAlignment="1" applyProtection="1">
      <alignment horizontal="center" vertical="top" wrapText="1"/>
      <protection/>
    </xf>
    <xf numFmtId="0" fontId="0" fillId="0" borderId="31" xfId="0"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1" xfId="0" applyBorder="1" applyAlignment="1" applyProtection="1">
      <alignment horizontal="center" vertical="center"/>
      <protection/>
    </xf>
    <xf numFmtId="0" fontId="2" fillId="0" borderId="0" xfId="0" applyFont="1" applyAlignment="1" applyProtection="1">
      <alignment horizontal="left" vertical="center" wrapText="1"/>
      <protection/>
    </xf>
    <xf numFmtId="0" fontId="0" fillId="0" borderId="0" xfId="0" applyAlignment="1" applyProtection="1">
      <alignment horizontal="left" vertical="center"/>
      <protection/>
    </xf>
    <xf numFmtId="49" fontId="12" fillId="0" borderId="0" xfId="0" applyNumberFormat="1" applyFont="1" applyFill="1" applyAlignment="1" applyProtection="1">
      <alignment horizontal="center" vertical="top" wrapText="1"/>
      <protection/>
    </xf>
    <xf numFmtId="0" fontId="14" fillId="0" borderId="40" xfId="0" applyFont="1" applyBorder="1" applyAlignment="1" applyProtection="1">
      <alignment horizontal="center" vertical="center"/>
      <protection/>
    </xf>
    <xf numFmtId="0" fontId="14" fillId="0" borderId="41" xfId="0" applyFont="1" applyBorder="1" applyAlignment="1" applyProtection="1">
      <alignment horizontal="center" vertical="center"/>
      <protection/>
    </xf>
    <xf numFmtId="0" fontId="14" fillId="0" borderId="42" xfId="0" applyFont="1" applyBorder="1" applyAlignment="1" applyProtection="1">
      <alignment horizontal="center" vertical="center"/>
      <protection/>
    </xf>
    <xf numFmtId="164" fontId="14" fillId="0" borderId="40" xfId="0" applyNumberFormat="1" applyFont="1" applyBorder="1" applyAlignment="1" applyProtection="1">
      <alignment horizontal="center" vertical="center"/>
      <protection/>
    </xf>
    <xf numFmtId="0" fontId="2" fillId="0" borderId="0" xfId="0" applyFont="1" applyAlignment="1" applyProtection="1">
      <alignment horizontal="left"/>
      <protection/>
    </xf>
    <xf numFmtId="0" fontId="0" fillId="0" borderId="43"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0" xfId="0"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4">
    <dxf>
      <fill>
        <patternFill>
          <bgColor rgb="FF80F4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8</xdr:row>
      <xdr:rowOff>0</xdr:rowOff>
    </xdr:from>
    <xdr:to>
      <xdr:col>19</xdr:col>
      <xdr:colOff>190500</xdr:colOff>
      <xdr:row>8</xdr:row>
      <xdr:rowOff>190500</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952750"/>
          <a:ext cx="190500" cy="190500"/>
        </a:xfrm>
        <a:prstGeom prst="rect">
          <a:avLst/>
        </a:prstGeom>
        <a:noFill/>
        <a:ln>
          <a:noFill/>
        </a:ln>
      </xdr:spPr>
    </xdr:pic>
    <xdr:clientData/>
  </xdr:twoCellAnchor>
  <xdr:twoCellAnchor editAs="oneCell">
    <xdr:from>
      <xdr:col>19</xdr:col>
      <xdr:colOff>0</xdr:colOff>
      <xdr:row>9</xdr:row>
      <xdr:rowOff>0</xdr:rowOff>
    </xdr:from>
    <xdr:to>
      <xdr:col>19</xdr:col>
      <xdr:colOff>190500</xdr:colOff>
      <xdr:row>10</xdr:row>
      <xdr:rowOff>0</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324225"/>
          <a:ext cx="190500" cy="381000"/>
        </a:xfrm>
        <a:prstGeom prst="rect">
          <a:avLst/>
        </a:prstGeom>
        <a:noFill/>
        <a:ln>
          <a:noFill/>
        </a:ln>
      </xdr:spPr>
    </xdr:pic>
    <xdr:clientData/>
  </xdr:twoCellAnchor>
  <xdr:twoCellAnchor editAs="oneCell">
    <xdr:from>
      <xdr:col>19</xdr:col>
      <xdr:colOff>0</xdr:colOff>
      <xdr:row>11</xdr:row>
      <xdr:rowOff>0</xdr:rowOff>
    </xdr:from>
    <xdr:to>
      <xdr:col>19</xdr:col>
      <xdr:colOff>190500</xdr:colOff>
      <xdr:row>11</xdr:row>
      <xdr:rowOff>180975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848225"/>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190500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038725"/>
          <a:ext cx="190500" cy="190500"/>
        </a:xfrm>
        <a:prstGeom prst="rect">
          <a:avLst/>
        </a:prstGeom>
        <a:noFill/>
        <a:ln>
          <a:noFill/>
        </a:ln>
      </xdr:spPr>
    </xdr:pic>
    <xdr:clientData/>
  </xdr:twoCellAnchor>
  <xdr:twoCellAnchor editAs="oneCell">
    <xdr:from>
      <xdr:col>19</xdr:col>
      <xdr:colOff>0</xdr:colOff>
      <xdr:row>13</xdr:row>
      <xdr:rowOff>0</xdr:rowOff>
    </xdr:from>
    <xdr:to>
      <xdr:col>19</xdr:col>
      <xdr:colOff>190500</xdr:colOff>
      <xdr:row>13</xdr:row>
      <xdr:rowOff>190500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981700"/>
          <a:ext cx="190500" cy="190500"/>
        </a:xfrm>
        <a:prstGeom prst="rect">
          <a:avLst/>
        </a:prstGeom>
        <a:noFill/>
        <a:ln>
          <a:noFill/>
        </a:ln>
      </xdr:spPr>
    </xdr:pic>
    <xdr:clientData/>
  </xdr:twoCellAnchor>
  <xdr:twoCellAnchor editAs="oneCell">
    <xdr:from>
      <xdr:col>19</xdr:col>
      <xdr:colOff>0</xdr:colOff>
      <xdr:row>15</xdr:row>
      <xdr:rowOff>0</xdr:rowOff>
    </xdr:from>
    <xdr:to>
      <xdr:col>19</xdr:col>
      <xdr:colOff>190500</xdr:colOff>
      <xdr:row>15</xdr:row>
      <xdr:rowOff>190500</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7134225"/>
          <a:ext cx="190500" cy="190500"/>
        </a:xfrm>
        <a:prstGeom prst="rect">
          <a:avLst/>
        </a:prstGeom>
        <a:noFill/>
        <a:ln>
          <a:noFill/>
        </a:ln>
      </xdr:spPr>
    </xdr:pic>
    <xdr:clientData/>
  </xdr:twoCellAnchor>
  <xdr:twoCellAnchor editAs="oneCell">
    <xdr:from>
      <xdr:col>19</xdr:col>
      <xdr:colOff>0</xdr:colOff>
      <xdr:row>17</xdr:row>
      <xdr:rowOff>0</xdr:rowOff>
    </xdr:from>
    <xdr:to>
      <xdr:col>19</xdr:col>
      <xdr:colOff>190500</xdr:colOff>
      <xdr:row>18</xdr:row>
      <xdr:rowOff>0</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8324850"/>
          <a:ext cx="190500" cy="190500"/>
        </a:xfrm>
        <a:prstGeom prst="rect">
          <a:avLst/>
        </a:prstGeom>
        <a:noFill/>
        <a:ln>
          <a:noFill/>
        </a:ln>
      </xdr:spPr>
    </xdr:pic>
    <xdr:clientData/>
  </xdr:twoCellAnchor>
  <xdr:twoCellAnchor editAs="oneCell">
    <xdr:from>
      <xdr:col>19</xdr:col>
      <xdr:colOff>0</xdr:colOff>
      <xdr:row>17</xdr:row>
      <xdr:rowOff>0</xdr:rowOff>
    </xdr:from>
    <xdr:to>
      <xdr:col>19</xdr:col>
      <xdr:colOff>190500</xdr:colOff>
      <xdr:row>18</xdr:row>
      <xdr:rowOff>0</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8324850"/>
          <a:ext cx="190500" cy="190500"/>
        </a:xfrm>
        <a:prstGeom prst="rect">
          <a:avLst/>
        </a:prstGeom>
        <a:noFill/>
        <a:ln>
          <a:noFill/>
        </a:ln>
      </xdr:spPr>
    </xdr:pic>
    <xdr:clientData/>
  </xdr:twoCellAnchor>
  <xdr:twoCellAnchor editAs="oneCell">
    <xdr:from>
      <xdr:col>19</xdr:col>
      <xdr:colOff>0</xdr:colOff>
      <xdr:row>18</xdr:row>
      <xdr:rowOff>0</xdr:rowOff>
    </xdr:from>
    <xdr:to>
      <xdr:col>19</xdr:col>
      <xdr:colOff>190500</xdr:colOff>
      <xdr:row>18</xdr:row>
      <xdr:rowOff>190500</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8515350"/>
          <a:ext cx="190500" cy="190500"/>
        </a:xfrm>
        <a:prstGeom prst="rect">
          <a:avLst/>
        </a:prstGeom>
        <a:noFill/>
        <a:ln>
          <a:noFill/>
        </a:ln>
      </xdr:spPr>
    </xdr:pic>
    <xdr:clientData/>
  </xdr:twoCellAnchor>
  <xdr:twoCellAnchor editAs="oneCell">
    <xdr:from>
      <xdr:col>19</xdr:col>
      <xdr:colOff>0</xdr:colOff>
      <xdr:row>19</xdr:row>
      <xdr:rowOff>0</xdr:rowOff>
    </xdr:from>
    <xdr:to>
      <xdr:col>19</xdr:col>
      <xdr:colOff>190500</xdr:colOff>
      <xdr:row>19</xdr:row>
      <xdr:rowOff>180975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9086850"/>
          <a:ext cx="190500" cy="180975"/>
        </a:xfrm>
        <a:prstGeom prst="rect">
          <a:avLst/>
        </a:prstGeom>
        <a:noFill/>
        <a:ln>
          <a:noFill/>
        </a:ln>
      </xdr:spPr>
    </xdr:pic>
    <xdr:clientData/>
  </xdr:twoCellAnchor>
  <xdr:twoCellAnchor editAs="oneCell">
    <xdr:from>
      <xdr:col>19</xdr:col>
      <xdr:colOff>0</xdr:colOff>
      <xdr:row>20</xdr:row>
      <xdr:rowOff>0</xdr:rowOff>
    </xdr:from>
    <xdr:to>
      <xdr:col>19</xdr:col>
      <xdr:colOff>190500</xdr:colOff>
      <xdr:row>20</xdr:row>
      <xdr:rowOff>190500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94678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32</xdr:row>
      <xdr:rowOff>0</xdr:rowOff>
    </xdr:from>
    <xdr:to>
      <xdr:col>19</xdr:col>
      <xdr:colOff>190500</xdr:colOff>
      <xdr:row>32</xdr:row>
      <xdr:rowOff>190500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9859625"/>
          <a:ext cx="190500" cy="190500"/>
        </a:xfrm>
        <a:prstGeom prst="rect">
          <a:avLst/>
        </a:prstGeom>
        <a:noFill/>
        <a:ln>
          <a:noFill/>
        </a:ln>
      </xdr:spPr>
    </xdr:pic>
    <xdr:clientData/>
  </xdr:twoCellAnchor>
  <xdr:twoCellAnchor editAs="oneCell">
    <xdr:from>
      <xdr:col>19</xdr:col>
      <xdr:colOff>0</xdr:colOff>
      <xdr:row>37</xdr:row>
      <xdr:rowOff>9525</xdr:rowOff>
    </xdr:from>
    <xdr:to>
      <xdr:col>19</xdr:col>
      <xdr:colOff>190500</xdr:colOff>
      <xdr:row>37</xdr:row>
      <xdr:rowOff>190500</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2364700"/>
          <a:ext cx="190500" cy="180975"/>
        </a:xfrm>
        <a:prstGeom prst="rect">
          <a:avLst/>
        </a:prstGeom>
        <a:noFill/>
        <a:ln>
          <a:noFill/>
        </a:ln>
      </xdr:spPr>
    </xdr:pic>
    <xdr:clientData/>
  </xdr:twoCellAnchor>
  <xdr:twoCellAnchor editAs="oneCell">
    <xdr:from>
      <xdr:col>19</xdr:col>
      <xdr:colOff>0</xdr:colOff>
      <xdr:row>35</xdr:row>
      <xdr:rowOff>0</xdr:rowOff>
    </xdr:from>
    <xdr:to>
      <xdr:col>19</xdr:col>
      <xdr:colOff>190500</xdr:colOff>
      <xdr:row>36</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1593175"/>
          <a:ext cx="190500" cy="190500"/>
        </a:xfrm>
        <a:prstGeom prst="rect">
          <a:avLst/>
        </a:prstGeom>
        <a:noFill/>
        <a:ln>
          <a:noFill/>
        </a:ln>
      </xdr:spPr>
    </xdr:pic>
    <xdr:clientData/>
  </xdr:twoCellAnchor>
  <xdr:twoCellAnchor editAs="oneCell">
    <xdr:from>
      <xdr:col>19</xdr:col>
      <xdr:colOff>0</xdr:colOff>
      <xdr:row>37</xdr:row>
      <xdr:rowOff>0</xdr:rowOff>
    </xdr:from>
    <xdr:to>
      <xdr:col>19</xdr:col>
      <xdr:colOff>190500</xdr:colOff>
      <xdr:row>37</xdr:row>
      <xdr:rowOff>190500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2355175"/>
          <a:ext cx="190500" cy="190500"/>
        </a:xfrm>
        <a:prstGeom prst="rect">
          <a:avLst/>
        </a:prstGeom>
        <a:noFill/>
        <a:ln>
          <a:noFill/>
        </a:ln>
      </xdr:spPr>
    </xdr:pic>
    <xdr:clientData/>
  </xdr:twoCellAnchor>
  <xdr:twoCellAnchor editAs="oneCell">
    <xdr:from>
      <xdr:col>19</xdr:col>
      <xdr:colOff>0</xdr:colOff>
      <xdr:row>38</xdr:row>
      <xdr:rowOff>0</xdr:rowOff>
    </xdr:from>
    <xdr:to>
      <xdr:col>19</xdr:col>
      <xdr:colOff>190500</xdr:colOff>
      <xdr:row>38</xdr:row>
      <xdr:rowOff>190500</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2926675"/>
          <a:ext cx="190500" cy="190500"/>
        </a:xfrm>
        <a:prstGeom prst="rect">
          <a:avLst/>
        </a:prstGeom>
        <a:noFill/>
        <a:ln>
          <a:noFill/>
        </a:ln>
      </xdr:spPr>
    </xdr:pic>
    <xdr:clientData/>
  </xdr:twoCellAnchor>
  <xdr:twoCellAnchor editAs="oneCell">
    <xdr:from>
      <xdr:col>19</xdr:col>
      <xdr:colOff>0</xdr:colOff>
      <xdr:row>47</xdr:row>
      <xdr:rowOff>0</xdr:rowOff>
    </xdr:from>
    <xdr:to>
      <xdr:col>19</xdr:col>
      <xdr:colOff>190500</xdr:colOff>
      <xdr:row>47</xdr:row>
      <xdr:rowOff>190500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8860750"/>
          <a:ext cx="190500" cy="190500"/>
        </a:xfrm>
        <a:prstGeom prst="rect">
          <a:avLst/>
        </a:prstGeom>
        <a:noFill/>
        <a:ln>
          <a:noFill/>
        </a:ln>
      </xdr:spPr>
    </xdr:pic>
    <xdr:clientData/>
  </xdr:twoCellAnchor>
  <xdr:twoCellAnchor editAs="oneCell">
    <xdr:from>
      <xdr:col>19</xdr:col>
      <xdr:colOff>0</xdr:colOff>
      <xdr:row>47</xdr:row>
      <xdr:rowOff>0</xdr:rowOff>
    </xdr:from>
    <xdr:to>
      <xdr:col>19</xdr:col>
      <xdr:colOff>190500</xdr:colOff>
      <xdr:row>47</xdr:row>
      <xdr:rowOff>190500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8860750"/>
          <a:ext cx="190500" cy="190500"/>
        </a:xfrm>
        <a:prstGeom prst="rect">
          <a:avLst/>
        </a:prstGeom>
        <a:noFill/>
        <a:ln>
          <a:noFill/>
        </a:ln>
      </xdr:spPr>
    </xdr:pic>
    <xdr:clientData/>
  </xdr:twoCellAnchor>
  <xdr:twoCellAnchor editAs="oneCell">
    <xdr:from>
      <xdr:col>19</xdr:col>
      <xdr:colOff>0</xdr:colOff>
      <xdr:row>49</xdr:row>
      <xdr:rowOff>0</xdr:rowOff>
    </xdr:from>
    <xdr:to>
      <xdr:col>19</xdr:col>
      <xdr:colOff>190500</xdr:colOff>
      <xdr:row>50</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0575250"/>
          <a:ext cx="190500" cy="190500"/>
        </a:xfrm>
        <a:prstGeom prst="rect">
          <a:avLst/>
        </a:prstGeom>
        <a:noFill/>
        <a:ln>
          <a:noFill/>
        </a:ln>
      </xdr:spPr>
    </xdr:pic>
    <xdr:clientData/>
  </xdr:twoCellAnchor>
  <xdr:twoCellAnchor editAs="oneCell">
    <xdr:from>
      <xdr:col>19</xdr:col>
      <xdr:colOff>0</xdr:colOff>
      <xdr:row>50</xdr:row>
      <xdr:rowOff>0</xdr:rowOff>
    </xdr:from>
    <xdr:to>
      <xdr:col>19</xdr:col>
      <xdr:colOff>190500</xdr:colOff>
      <xdr:row>50</xdr:row>
      <xdr:rowOff>190500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0765750"/>
          <a:ext cx="190500" cy="190500"/>
        </a:xfrm>
        <a:prstGeom prst="rect">
          <a:avLst/>
        </a:prstGeom>
        <a:noFill/>
        <a:ln>
          <a:noFill/>
        </a:ln>
      </xdr:spPr>
    </xdr:pic>
    <xdr:clientData/>
  </xdr:twoCellAnchor>
  <xdr:twoCellAnchor editAs="oneCell">
    <xdr:from>
      <xdr:col>19</xdr:col>
      <xdr:colOff>0</xdr:colOff>
      <xdr:row>52</xdr:row>
      <xdr:rowOff>0</xdr:rowOff>
    </xdr:from>
    <xdr:to>
      <xdr:col>19</xdr:col>
      <xdr:colOff>190500</xdr:colOff>
      <xdr:row>52</xdr:row>
      <xdr:rowOff>180975</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1908750"/>
          <a:ext cx="190500" cy="180975"/>
        </a:xfrm>
        <a:prstGeom prst="rect">
          <a:avLst/>
        </a:prstGeom>
        <a:noFill/>
        <a:ln>
          <a:noFill/>
        </a:ln>
      </xdr:spPr>
    </xdr:pic>
    <xdr:clientData/>
  </xdr:twoCellAnchor>
  <xdr:twoCellAnchor editAs="oneCell">
    <xdr:from>
      <xdr:col>19</xdr:col>
      <xdr:colOff>0</xdr:colOff>
      <xdr:row>53</xdr:row>
      <xdr:rowOff>0</xdr:rowOff>
    </xdr:from>
    <xdr:to>
      <xdr:col>19</xdr:col>
      <xdr:colOff>190500</xdr:colOff>
      <xdr:row>54</xdr:row>
      <xdr:rowOff>9525</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2289750"/>
          <a:ext cx="190500" cy="390525"/>
        </a:xfrm>
        <a:prstGeom prst="rect">
          <a:avLst/>
        </a:prstGeom>
        <a:noFill/>
        <a:ln>
          <a:noFill/>
        </a:ln>
      </xdr:spPr>
    </xdr:pic>
    <xdr:clientData/>
  </xdr:twoCellAnchor>
  <xdr:twoCellAnchor editAs="oneCell">
    <xdr:from>
      <xdr:col>19</xdr:col>
      <xdr:colOff>0</xdr:colOff>
      <xdr:row>55</xdr:row>
      <xdr:rowOff>0</xdr:rowOff>
    </xdr:from>
    <xdr:to>
      <xdr:col>19</xdr:col>
      <xdr:colOff>190500</xdr:colOff>
      <xdr:row>55</xdr:row>
      <xdr:rowOff>190500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2861250"/>
          <a:ext cx="190500" cy="190500"/>
        </a:xfrm>
        <a:prstGeom prst="rect">
          <a:avLst/>
        </a:prstGeom>
        <a:noFill/>
        <a:ln>
          <a:noFill/>
        </a:ln>
      </xdr:spPr>
    </xdr:pic>
    <xdr:clientData/>
  </xdr:twoCellAnchor>
  <xdr:twoCellAnchor editAs="oneCell">
    <xdr:from>
      <xdr:col>19</xdr:col>
      <xdr:colOff>0</xdr:colOff>
      <xdr:row>57</xdr:row>
      <xdr:rowOff>0</xdr:rowOff>
    </xdr:from>
    <xdr:to>
      <xdr:col>19</xdr:col>
      <xdr:colOff>190500</xdr:colOff>
      <xdr:row>57</xdr:row>
      <xdr:rowOff>190500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4137600"/>
          <a:ext cx="190500" cy="190500"/>
        </a:xfrm>
        <a:prstGeom prst="rect">
          <a:avLst/>
        </a:prstGeom>
        <a:noFill/>
        <a:ln>
          <a:noFill/>
        </a:ln>
      </xdr:spPr>
    </xdr:pic>
    <xdr:clientData/>
  </xdr:twoCellAnchor>
  <xdr:twoCellAnchor editAs="oneCell">
    <xdr:from>
      <xdr:col>19</xdr:col>
      <xdr:colOff>0</xdr:colOff>
      <xdr:row>58</xdr:row>
      <xdr:rowOff>0</xdr:rowOff>
    </xdr:from>
    <xdr:to>
      <xdr:col>19</xdr:col>
      <xdr:colOff>190500</xdr:colOff>
      <xdr:row>58</xdr:row>
      <xdr:rowOff>190500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4518600"/>
          <a:ext cx="190500" cy="190500"/>
        </a:xfrm>
        <a:prstGeom prst="rect">
          <a:avLst/>
        </a:prstGeom>
        <a:noFill/>
        <a:ln>
          <a:noFill/>
        </a:ln>
      </xdr:spPr>
    </xdr:pic>
    <xdr:clientData/>
  </xdr:twoCellAnchor>
  <xdr:twoCellAnchor editAs="oneCell">
    <xdr:from>
      <xdr:col>19</xdr:col>
      <xdr:colOff>0</xdr:colOff>
      <xdr:row>59</xdr:row>
      <xdr:rowOff>0</xdr:rowOff>
    </xdr:from>
    <xdr:to>
      <xdr:col>19</xdr:col>
      <xdr:colOff>190500</xdr:colOff>
      <xdr:row>59</xdr:row>
      <xdr:rowOff>190500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5166300"/>
          <a:ext cx="190500" cy="190500"/>
        </a:xfrm>
        <a:prstGeom prst="rect">
          <a:avLst/>
        </a:prstGeom>
        <a:noFill/>
        <a:ln>
          <a:noFill/>
        </a:ln>
      </xdr:spPr>
    </xdr:pic>
    <xdr:clientData/>
  </xdr:twoCellAnchor>
  <xdr:twoCellAnchor editAs="oneCell">
    <xdr:from>
      <xdr:col>19</xdr:col>
      <xdr:colOff>0</xdr:colOff>
      <xdr:row>61</xdr:row>
      <xdr:rowOff>0</xdr:rowOff>
    </xdr:from>
    <xdr:to>
      <xdr:col>19</xdr:col>
      <xdr:colOff>190500</xdr:colOff>
      <xdr:row>61</xdr:row>
      <xdr:rowOff>190500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6499800"/>
          <a:ext cx="190500" cy="190500"/>
        </a:xfrm>
        <a:prstGeom prst="rect">
          <a:avLst/>
        </a:prstGeom>
        <a:noFill/>
        <a:ln>
          <a:noFill/>
        </a:ln>
      </xdr:spPr>
    </xdr:pic>
    <xdr:clientData/>
  </xdr:twoCellAnchor>
  <xdr:twoCellAnchor editAs="oneCell">
    <xdr:from>
      <xdr:col>19</xdr:col>
      <xdr:colOff>0</xdr:colOff>
      <xdr:row>62</xdr:row>
      <xdr:rowOff>0</xdr:rowOff>
    </xdr:from>
    <xdr:to>
      <xdr:col>19</xdr:col>
      <xdr:colOff>190500</xdr:colOff>
      <xdr:row>62</xdr:row>
      <xdr:rowOff>190500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6890325"/>
          <a:ext cx="190500" cy="190500"/>
        </a:xfrm>
        <a:prstGeom prst="rect">
          <a:avLst/>
        </a:prstGeom>
        <a:noFill/>
        <a:ln>
          <a:noFill/>
        </a:ln>
      </xdr:spPr>
    </xdr:pic>
    <xdr:clientData/>
  </xdr:twoCellAnchor>
  <xdr:twoCellAnchor editAs="oneCell">
    <xdr:from>
      <xdr:col>19</xdr:col>
      <xdr:colOff>0</xdr:colOff>
      <xdr:row>63</xdr:row>
      <xdr:rowOff>0</xdr:rowOff>
    </xdr:from>
    <xdr:to>
      <xdr:col>19</xdr:col>
      <xdr:colOff>190500</xdr:colOff>
      <xdr:row>63</xdr:row>
      <xdr:rowOff>190500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7480875"/>
          <a:ext cx="190500" cy="190500"/>
        </a:xfrm>
        <a:prstGeom prst="rect">
          <a:avLst/>
        </a:prstGeom>
        <a:noFill/>
        <a:ln>
          <a:noFill/>
        </a:ln>
      </xdr:spPr>
    </xdr:pic>
    <xdr:clientData/>
  </xdr:twoCellAnchor>
  <xdr:twoCellAnchor editAs="oneCell">
    <xdr:from>
      <xdr:col>19</xdr:col>
      <xdr:colOff>0</xdr:colOff>
      <xdr:row>64</xdr:row>
      <xdr:rowOff>0</xdr:rowOff>
    </xdr:from>
    <xdr:to>
      <xdr:col>19</xdr:col>
      <xdr:colOff>190500</xdr:colOff>
      <xdr:row>64</xdr:row>
      <xdr:rowOff>190500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8433375"/>
          <a:ext cx="190500" cy="190500"/>
        </a:xfrm>
        <a:prstGeom prst="rect">
          <a:avLst/>
        </a:prstGeom>
        <a:noFill/>
        <a:ln>
          <a:noFill/>
        </a:ln>
      </xdr:spPr>
    </xdr:pic>
    <xdr:clientData/>
  </xdr:twoCellAnchor>
  <xdr:twoCellAnchor editAs="oneCell">
    <xdr:from>
      <xdr:col>19</xdr:col>
      <xdr:colOff>0</xdr:colOff>
      <xdr:row>66</xdr:row>
      <xdr:rowOff>0</xdr:rowOff>
    </xdr:from>
    <xdr:to>
      <xdr:col>19</xdr:col>
      <xdr:colOff>190500</xdr:colOff>
      <xdr:row>67</xdr:row>
      <xdr:rowOff>0</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1290875"/>
          <a:ext cx="190500" cy="190500"/>
        </a:xfrm>
        <a:prstGeom prst="rect">
          <a:avLst/>
        </a:prstGeom>
        <a:noFill/>
        <a:ln>
          <a:noFill/>
        </a:ln>
      </xdr:spPr>
    </xdr:pic>
    <xdr:clientData/>
  </xdr:twoCellAnchor>
  <xdr:twoCellAnchor editAs="oneCell">
    <xdr:from>
      <xdr:col>19</xdr:col>
      <xdr:colOff>0</xdr:colOff>
      <xdr:row>70</xdr:row>
      <xdr:rowOff>0</xdr:rowOff>
    </xdr:from>
    <xdr:to>
      <xdr:col>19</xdr:col>
      <xdr:colOff>190500</xdr:colOff>
      <xdr:row>70</xdr:row>
      <xdr:rowOff>190500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2052875"/>
          <a:ext cx="190500" cy="190500"/>
        </a:xfrm>
        <a:prstGeom prst="rect">
          <a:avLst/>
        </a:prstGeom>
        <a:noFill/>
        <a:ln>
          <a:noFill/>
        </a:ln>
      </xdr:spPr>
    </xdr:pic>
    <xdr:clientData/>
  </xdr:twoCellAnchor>
  <xdr:twoCellAnchor editAs="oneCell">
    <xdr:from>
      <xdr:col>19</xdr:col>
      <xdr:colOff>0</xdr:colOff>
      <xdr:row>72</xdr:row>
      <xdr:rowOff>0</xdr:rowOff>
    </xdr:from>
    <xdr:to>
      <xdr:col>19</xdr:col>
      <xdr:colOff>190500</xdr:colOff>
      <xdr:row>73</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4138850"/>
          <a:ext cx="190500" cy="190500"/>
        </a:xfrm>
        <a:prstGeom prst="rect">
          <a:avLst/>
        </a:prstGeom>
        <a:noFill/>
        <a:ln>
          <a:noFill/>
        </a:ln>
      </xdr:spPr>
    </xdr:pic>
    <xdr:clientData/>
  </xdr:twoCellAnchor>
  <xdr:twoCellAnchor editAs="oneCell">
    <xdr:from>
      <xdr:col>19</xdr:col>
      <xdr:colOff>0</xdr:colOff>
      <xdr:row>73</xdr:row>
      <xdr:rowOff>0</xdr:rowOff>
    </xdr:from>
    <xdr:to>
      <xdr:col>19</xdr:col>
      <xdr:colOff>190500</xdr:colOff>
      <xdr:row>73</xdr:row>
      <xdr:rowOff>190500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4329350"/>
          <a:ext cx="190500" cy="190500"/>
        </a:xfrm>
        <a:prstGeom prst="rect">
          <a:avLst/>
        </a:prstGeom>
        <a:noFill/>
        <a:ln>
          <a:noFill/>
        </a:ln>
      </xdr:spPr>
    </xdr:pic>
    <xdr:clientData/>
  </xdr:twoCellAnchor>
  <xdr:twoCellAnchor editAs="oneCell">
    <xdr:from>
      <xdr:col>19</xdr:col>
      <xdr:colOff>0</xdr:colOff>
      <xdr:row>74</xdr:row>
      <xdr:rowOff>0</xdr:rowOff>
    </xdr:from>
    <xdr:to>
      <xdr:col>19</xdr:col>
      <xdr:colOff>190500</xdr:colOff>
      <xdr:row>74</xdr:row>
      <xdr:rowOff>180975</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4710350"/>
          <a:ext cx="190500" cy="180975"/>
        </a:xfrm>
        <a:prstGeom prst="rect">
          <a:avLst/>
        </a:prstGeom>
        <a:noFill/>
        <a:ln>
          <a:noFill/>
        </a:ln>
      </xdr:spPr>
    </xdr:pic>
    <xdr:clientData/>
  </xdr:twoCellAnchor>
  <xdr:twoCellAnchor editAs="oneCell">
    <xdr:from>
      <xdr:col>19</xdr:col>
      <xdr:colOff>0</xdr:colOff>
      <xdr:row>75</xdr:row>
      <xdr:rowOff>0</xdr:rowOff>
    </xdr:from>
    <xdr:to>
      <xdr:col>19</xdr:col>
      <xdr:colOff>190500</xdr:colOff>
      <xdr:row>75</xdr:row>
      <xdr:rowOff>190500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5091350"/>
          <a:ext cx="190500" cy="190500"/>
        </a:xfrm>
        <a:prstGeom prst="rect">
          <a:avLst/>
        </a:prstGeom>
        <a:noFill/>
        <a:ln>
          <a:noFill/>
        </a:ln>
      </xdr:spPr>
    </xdr:pic>
    <xdr:clientData/>
  </xdr:twoCellAnchor>
  <xdr:twoCellAnchor editAs="oneCell">
    <xdr:from>
      <xdr:col>19</xdr:col>
      <xdr:colOff>0</xdr:colOff>
      <xdr:row>76</xdr:row>
      <xdr:rowOff>0</xdr:rowOff>
    </xdr:from>
    <xdr:to>
      <xdr:col>19</xdr:col>
      <xdr:colOff>190500</xdr:colOff>
      <xdr:row>76</xdr:row>
      <xdr:rowOff>190500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5472350"/>
          <a:ext cx="190500" cy="190500"/>
        </a:xfrm>
        <a:prstGeom prst="rect">
          <a:avLst/>
        </a:prstGeom>
        <a:noFill/>
        <a:ln>
          <a:noFill/>
        </a:ln>
      </xdr:spPr>
    </xdr:pic>
    <xdr:clientData/>
  </xdr:twoCellAnchor>
  <xdr:twoCellAnchor editAs="oneCell">
    <xdr:from>
      <xdr:col>19</xdr:col>
      <xdr:colOff>0</xdr:colOff>
      <xdr:row>77</xdr:row>
      <xdr:rowOff>0</xdr:rowOff>
    </xdr:from>
    <xdr:to>
      <xdr:col>19</xdr:col>
      <xdr:colOff>190500</xdr:colOff>
      <xdr:row>77</xdr:row>
      <xdr:rowOff>190500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5853350"/>
          <a:ext cx="190500" cy="190500"/>
        </a:xfrm>
        <a:prstGeom prst="rect">
          <a:avLst/>
        </a:prstGeom>
        <a:noFill/>
        <a:ln>
          <a:noFill/>
        </a:ln>
      </xdr:spPr>
    </xdr:pic>
    <xdr:clientData/>
  </xdr:twoCellAnchor>
  <xdr:twoCellAnchor editAs="oneCell">
    <xdr:from>
      <xdr:col>19</xdr:col>
      <xdr:colOff>0</xdr:colOff>
      <xdr:row>78</xdr:row>
      <xdr:rowOff>0</xdr:rowOff>
    </xdr:from>
    <xdr:to>
      <xdr:col>19</xdr:col>
      <xdr:colOff>190500</xdr:colOff>
      <xdr:row>78</xdr:row>
      <xdr:rowOff>190500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6434375"/>
          <a:ext cx="190500" cy="190500"/>
        </a:xfrm>
        <a:prstGeom prst="rect">
          <a:avLst/>
        </a:prstGeom>
        <a:noFill/>
        <a:ln>
          <a:noFill/>
        </a:ln>
      </xdr:spPr>
    </xdr:pic>
    <xdr:clientData/>
  </xdr:twoCellAnchor>
  <xdr:twoCellAnchor editAs="oneCell">
    <xdr:from>
      <xdr:col>19</xdr:col>
      <xdr:colOff>0</xdr:colOff>
      <xdr:row>82</xdr:row>
      <xdr:rowOff>0</xdr:rowOff>
    </xdr:from>
    <xdr:to>
      <xdr:col>19</xdr:col>
      <xdr:colOff>190500</xdr:colOff>
      <xdr:row>82</xdr:row>
      <xdr:rowOff>190500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1206400"/>
          <a:ext cx="190500" cy="190500"/>
        </a:xfrm>
        <a:prstGeom prst="rect">
          <a:avLst/>
        </a:prstGeom>
        <a:noFill/>
        <a:ln>
          <a:noFill/>
        </a:ln>
      </xdr:spPr>
    </xdr:pic>
    <xdr:clientData/>
  </xdr:twoCellAnchor>
  <xdr:twoCellAnchor editAs="oneCell">
    <xdr:from>
      <xdr:col>19</xdr:col>
      <xdr:colOff>0</xdr:colOff>
      <xdr:row>83</xdr:row>
      <xdr:rowOff>0</xdr:rowOff>
    </xdr:from>
    <xdr:to>
      <xdr:col>19</xdr:col>
      <xdr:colOff>190500</xdr:colOff>
      <xdr:row>84</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2539900"/>
          <a:ext cx="190500" cy="190500"/>
        </a:xfrm>
        <a:prstGeom prst="rect">
          <a:avLst/>
        </a:prstGeom>
        <a:noFill/>
        <a:ln>
          <a:noFill/>
        </a:ln>
      </xdr:spPr>
    </xdr:pic>
    <xdr:clientData/>
  </xdr:twoCellAnchor>
  <xdr:twoCellAnchor editAs="oneCell">
    <xdr:from>
      <xdr:col>19</xdr:col>
      <xdr:colOff>0</xdr:colOff>
      <xdr:row>87</xdr:row>
      <xdr:rowOff>0</xdr:rowOff>
    </xdr:from>
    <xdr:to>
      <xdr:col>19</xdr:col>
      <xdr:colOff>190500</xdr:colOff>
      <xdr:row>87</xdr:row>
      <xdr:rowOff>190500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3301900"/>
          <a:ext cx="190500" cy="190500"/>
        </a:xfrm>
        <a:prstGeom prst="rect">
          <a:avLst/>
        </a:prstGeom>
        <a:noFill/>
        <a:ln>
          <a:noFill/>
        </a:ln>
      </xdr:spPr>
    </xdr:pic>
    <xdr:clientData/>
  </xdr:twoCellAnchor>
  <xdr:twoCellAnchor editAs="oneCell">
    <xdr:from>
      <xdr:col>19</xdr:col>
      <xdr:colOff>0</xdr:colOff>
      <xdr:row>88</xdr:row>
      <xdr:rowOff>0</xdr:rowOff>
    </xdr:from>
    <xdr:to>
      <xdr:col>19</xdr:col>
      <xdr:colOff>190500</xdr:colOff>
      <xdr:row>88</xdr:row>
      <xdr:rowOff>190500</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4635400"/>
          <a:ext cx="190500" cy="190500"/>
        </a:xfrm>
        <a:prstGeom prst="rect">
          <a:avLst/>
        </a:prstGeom>
        <a:noFill/>
        <a:ln>
          <a:noFill/>
        </a:ln>
      </xdr:spPr>
    </xdr:pic>
    <xdr:clientData/>
  </xdr:twoCellAnchor>
  <xdr:twoCellAnchor editAs="oneCell">
    <xdr:from>
      <xdr:col>19</xdr:col>
      <xdr:colOff>0</xdr:colOff>
      <xdr:row>89</xdr:row>
      <xdr:rowOff>0</xdr:rowOff>
    </xdr:from>
    <xdr:to>
      <xdr:col>19</xdr:col>
      <xdr:colOff>190500</xdr:colOff>
      <xdr:row>89</xdr:row>
      <xdr:rowOff>190500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5016400"/>
          <a:ext cx="190500" cy="190500"/>
        </a:xfrm>
        <a:prstGeom prst="rect">
          <a:avLst/>
        </a:prstGeom>
        <a:noFill/>
        <a:ln>
          <a:noFill/>
        </a:ln>
      </xdr:spPr>
    </xdr:pic>
    <xdr:clientData/>
  </xdr:twoCellAnchor>
  <xdr:twoCellAnchor editAs="oneCell">
    <xdr:from>
      <xdr:col>19</xdr:col>
      <xdr:colOff>0</xdr:colOff>
      <xdr:row>91</xdr:row>
      <xdr:rowOff>0</xdr:rowOff>
    </xdr:from>
    <xdr:to>
      <xdr:col>19</xdr:col>
      <xdr:colOff>190500</xdr:colOff>
      <xdr:row>91</xdr:row>
      <xdr:rowOff>190500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6140350"/>
          <a:ext cx="190500" cy="190500"/>
        </a:xfrm>
        <a:prstGeom prst="rect">
          <a:avLst/>
        </a:prstGeom>
        <a:noFill/>
        <a:ln>
          <a:noFill/>
        </a:ln>
      </xdr:spPr>
    </xdr:pic>
    <xdr:clientData/>
  </xdr:twoCellAnchor>
  <xdr:twoCellAnchor editAs="oneCell">
    <xdr:from>
      <xdr:col>19</xdr:col>
      <xdr:colOff>0</xdr:colOff>
      <xdr:row>92</xdr:row>
      <xdr:rowOff>0</xdr:rowOff>
    </xdr:from>
    <xdr:to>
      <xdr:col>19</xdr:col>
      <xdr:colOff>190500</xdr:colOff>
      <xdr:row>93</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7226200"/>
          <a:ext cx="190500" cy="190500"/>
        </a:xfrm>
        <a:prstGeom prst="rect">
          <a:avLst/>
        </a:prstGeom>
        <a:noFill/>
        <a:ln>
          <a:noFill/>
        </a:ln>
      </xdr:spPr>
    </xdr:pic>
    <xdr:clientData/>
  </xdr:twoCellAnchor>
  <xdr:twoCellAnchor editAs="oneCell">
    <xdr:from>
      <xdr:col>19</xdr:col>
      <xdr:colOff>0</xdr:colOff>
      <xdr:row>93</xdr:row>
      <xdr:rowOff>0</xdr:rowOff>
    </xdr:from>
    <xdr:to>
      <xdr:col>19</xdr:col>
      <xdr:colOff>190500</xdr:colOff>
      <xdr:row>93</xdr:row>
      <xdr:rowOff>190500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7416700"/>
          <a:ext cx="190500" cy="190500"/>
        </a:xfrm>
        <a:prstGeom prst="rect">
          <a:avLst/>
        </a:prstGeom>
        <a:noFill/>
        <a:ln>
          <a:noFill/>
        </a:ln>
      </xdr:spPr>
    </xdr:pic>
    <xdr:clientData/>
  </xdr:twoCellAnchor>
  <xdr:twoCellAnchor editAs="oneCell">
    <xdr:from>
      <xdr:col>19</xdr:col>
      <xdr:colOff>0</xdr:colOff>
      <xdr:row>94</xdr:row>
      <xdr:rowOff>0</xdr:rowOff>
    </xdr:from>
    <xdr:to>
      <xdr:col>19</xdr:col>
      <xdr:colOff>190500</xdr:colOff>
      <xdr:row>94</xdr:row>
      <xdr:rowOff>190500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7797700"/>
          <a:ext cx="190500" cy="190500"/>
        </a:xfrm>
        <a:prstGeom prst="rect">
          <a:avLst/>
        </a:prstGeom>
        <a:noFill/>
        <a:ln>
          <a:noFill/>
        </a:ln>
      </xdr:spPr>
    </xdr:pic>
    <xdr:clientData/>
  </xdr:twoCellAnchor>
  <xdr:twoCellAnchor editAs="oneCell">
    <xdr:from>
      <xdr:col>19</xdr:col>
      <xdr:colOff>0</xdr:colOff>
      <xdr:row>97</xdr:row>
      <xdr:rowOff>0</xdr:rowOff>
    </xdr:from>
    <xdr:to>
      <xdr:col>19</xdr:col>
      <xdr:colOff>190500</xdr:colOff>
      <xdr:row>97</xdr:row>
      <xdr:rowOff>190500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9540775"/>
          <a:ext cx="190500" cy="190500"/>
        </a:xfrm>
        <a:prstGeom prst="rect">
          <a:avLst/>
        </a:prstGeom>
        <a:noFill/>
        <a:ln>
          <a:noFill/>
        </a:ln>
      </xdr:spPr>
    </xdr:pic>
    <xdr:clientData/>
  </xdr:twoCellAnchor>
  <xdr:twoCellAnchor editAs="oneCell">
    <xdr:from>
      <xdr:col>19</xdr:col>
      <xdr:colOff>0</xdr:colOff>
      <xdr:row>99</xdr:row>
      <xdr:rowOff>0</xdr:rowOff>
    </xdr:from>
    <xdr:to>
      <xdr:col>19</xdr:col>
      <xdr:colOff>190500</xdr:colOff>
      <xdr:row>99</xdr:row>
      <xdr:rowOff>190500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0683775"/>
          <a:ext cx="190500" cy="190500"/>
        </a:xfrm>
        <a:prstGeom prst="rect">
          <a:avLst/>
        </a:prstGeom>
        <a:noFill/>
        <a:ln>
          <a:noFill/>
        </a:ln>
      </xdr:spPr>
    </xdr:pic>
    <xdr:clientData/>
  </xdr:twoCellAnchor>
  <xdr:twoCellAnchor editAs="oneCell">
    <xdr:from>
      <xdr:col>19</xdr:col>
      <xdr:colOff>0</xdr:colOff>
      <xdr:row>101</xdr:row>
      <xdr:rowOff>0</xdr:rowOff>
    </xdr:from>
    <xdr:to>
      <xdr:col>19</xdr:col>
      <xdr:colOff>190500</xdr:colOff>
      <xdr:row>101</xdr:row>
      <xdr:rowOff>190500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2055375"/>
          <a:ext cx="190500" cy="190500"/>
        </a:xfrm>
        <a:prstGeom prst="rect">
          <a:avLst/>
        </a:prstGeom>
        <a:noFill/>
        <a:ln>
          <a:noFill/>
        </a:ln>
      </xdr:spPr>
    </xdr:pic>
    <xdr:clientData/>
  </xdr:twoCellAnchor>
  <xdr:twoCellAnchor editAs="oneCell">
    <xdr:from>
      <xdr:col>19</xdr:col>
      <xdr:colOff>0</xdr:colOff>
      <xdr:row>102</xdr:row>
      <xdr:rowOff>0</xdr:rowOff>
    </xdr:from>
    <xdr:to>
      <xdr:col>19</xdr:col>
      <xdr:colOff>190500</xdr:colOff>
      <xdr:row>102</xdr:row>
      <xdr:rowOff>190500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3207900"/>
          <a:ext cx="190500" cy="190500"/>
        </a:xfrm>
        <a:prstGeom prst="rect">
          <a:avLst/>
        </a:prstGeom>
        <a:noFill/>
        <a:ln>
          <a:noFill/>
        </a:ln>
      </xdr:spPr>
    </xdr:pic>
    <xdr:clientData/>
  </xdr:twoCellAnchor>
  <xdr:twoCellAnchor editAs="oneCell">
    <xdr:from>
      <xdr:col>19</xdr:col>
      <xdr:colOff>0</xdr:colOff>
      <xdr:row>103</xdr:row>
      <xdr:rowOff>0</xdr:rowOff>
    </xdr:from>
    <xdr:to>
      <xdr:col>19</xdr:col>
      <xdr:colOff>190500</xdr:colOff>
      <xdr:row>104</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3588900"/>
          <a:ext cx="190500" cy="381000"/>
        </a:xfrm>
        <a:prstGeom prst="rect">
          <a:avLst/>
        </a:prstGeom>
        <a:noFill/>
        <a:ln>
          <a:noFill/>
        </a:ln>
      </xdr:spPr>
    </xdr:pic>
    <xdr:clientData/>
  </xdr:twoCellAnchor>
  <xdr:twoCellAnchor editAs="oneCell">
    <xdr:from>
      <xdr:col>19</xdr:col>
      <xdr:colOff>0</xdr:colOff>
      <xdr:row>104</xdr:row>
      <xdr:rowOff>0</xdr:rowOff>
    </xdr:from>
    <xdr:to>
      <xdr:col>19</xdr:col>
      <xdr:colOff>190500</xdr:colOff>
      <xdr:row>105</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3969900"/>
          <a:ext cx="190500" cy="200025"/>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105</xdr:row>
      <xdr:rowOff>0</xdr:rowOff>
    </xdr:from>
    <xdr:to>
      <xdr:col>19</xdr:col>
      <xdr:colOff>190500</xdr:colOff>
      <xdr:row>105</xdr:row>
      <xdr:rowOff>190500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169925"/>
          <a:ext cx="190500" cy="190500"/>
        </a:xfrm>
        <a:prstGeom prst="rect">
          <a:avLst/>
        </a:prstGeom>
        <a:noFill/>
        <a:ln>
          <a:noFill/>
        </a:ln>
      </xdr:spPr>
    </xdr:pic>
    <xdr:clientData/>
  </xdr:twoCellAnchor>
  <xdr:twoCellAnchor editAs="oneCell">
    <xdr:from>
      <xdr:col>19</xdr:col>
      <xdr:colOff>0</xdr:colOff>
      <xdr:row>106</xdr:row>
      <xdr:rowOff>0</xdr:rowOff>
    </xdr:from>
    <xdr:to>
      <xdr:col>19</xdr:col>
      <xdr:colOff>190500</xdr:colOff>
      <xdr:row>106</xdr:row>
      <xdr:rowOff>180975</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541400"/>
          <a:ext cx="190500" cy="180975"/>
        </a:xfrm>
        <a:prstGeom prst="rect">
          <a:avLst/>
        </a:prstGeom>
        <a:noFill/>
        <a:ln>
          <a:noFill/>
        </a:ln>
      </xdr:spPr>
    </xdr:pic>
    <xdr:clientData/>
  </xdr:twoCellAnchor>
  <xdr:twoCellAnchor editAs="oneCell">
    <xdr:from>
      <xdr:col>19</xdr:col>
      <xdr:colOff>0</xdr:colOff>
      <xdr:row>107</xdr:row>
      <xdr:rowOff>0</xdr:rowOff>
    </xdr:from>
    <xdr:to>
      <xdr:col>19</xdr:col>
      <xdr:colOff>190500</xdr:colOff>
      <xdr:row>107</xdr:row>
      <xdr:rowOff>180975</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750950"/>
          <a:ext cx="190500" cy="180975"/>
        </a:xfrm>
        <a:prstGeom prst="rect">
          <a:avLst/>
        </a:prstGeom>
        <a:noFill/>
        <a:ln>
          <a:noFill/>
        </a:ln>
      </xdr:spPr>
    </xdr:pic>
    <xdr:clientData/>
  </xdr:twoCellAnchor>
  <xdr:twoCellAnchor editAs="oneCell">
    <xdr:from>
      <xdr:col>19</xdr:col>
      <xdr:colOff>0</xdr:colOff>
      <xdr:row>108</xdr:row>
      <xdr:rowOff>0</xdr:rowOff>
    </xdr:from>
    <xdr:to>
      <xdr:col>19</xdr:col>
      <xdr:colOff>190500</xdr:colOff>
      <xdr:row>109</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4941450"/>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112</xdr:row>
      <xdr:rowOff>180975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6046350"/>
          <a:ext cx="190500" cy="180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112</xdr:row>
      <xdr:rowOff>180975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6046350"/>
          <a:ext cx="190500" cy="180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115</xdr:row>
      <xdr:rowOff>180975</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6960750"/>
          <a:ext cx="190500" cy="180975"/>
        </a:xfrm>
        <a:prstGeom prst="rect">
          <a:avLst/>
        </a:prstGeom>
        <a:noFill/>
        <a:ln>
          <a:noFill/>
        </a:ln>
      </xdr:spPr>
    </xdr:pic>
    <xdr:clientData/>
  </xdr:twoCellAnchor>
  <xdr:twoCellAnchor editAs="oneCell">
    <xdr:from>
      <xdr:col>19</xdr:col>
      <xdr:colOff>0</xdr:colOff>
      <xdr:row>115</xdr:row>
      <xdr:rowOff>0</xdr:rowOff>
    </xdr:from>
    <xdr:to>
      <xdr:col>19</xdr:col>
      <xdr:colOff>190500</xdr:colOff>
      <xdr:row>115</xdr:row>
      <xdr:rowOff>180975</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6960750"/>
          <a:ext cx="190500" cy="1809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117</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7265550"/>
          <a:ext cx="190500" cy="190500"/>
        </a:xfrm>
        <a:prstGeom prst="rect">
          <a:avLst/>
        </a:prstGeom>
        <a:noFill/>
        <a:ln>
          <a:noFill/>
        </a:ln>
      </xdr:spPr>
    </xdr:pic>
    <xdr:clientData/>
  </xdr:twoCellAnchor>
  <xdr:twoCellAnchor editAs="oneCell">
    <xdr:from>
      <xdr:col>19</xdr:col>
      <xdr:colOff>0</xdr:colOff>
      <xdr:row>117</xdr:row>
      <xdr:rowOff>0</xdr:rowOff>
    </xdr:from>
    <xdr:to>
      <xdr:col>19</xdr:col>
      <xdr:colOff>190500</xdr:colOff>
      <xdr:row>117</xdr:row>
      <xdr:rowOff>180975</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7456050"/>
          <a:ext cx="190500" cy="180975"/>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119</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764655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119</xdr:row>
      <xdr:rowOff>180975</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7837050"/>
          <a:ext cx="190500" cy="180975"/>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120</xdr:row>
      <xdr:rowOff>180975</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8075175"/>
          <a:ext cx="190500" cy="180975"/>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24</xdr:row>
      <xdr:rowOff>0</xdr:rowOff>
    </xdr:from>
    <xdr:to>
      <xdr:col>19</xdr:col>
      <xdr:colOff>190500</xdr:colOff>
      <xdr:row>24</xdr:row>
      <xdr:rowOff>190500</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1182350"/>
          <a:ext cx="190500" cy="190500"/>
        </a:xfrm>
        <a:prstGeom prst="rect">
          <a:avLst/>
        </a:prstGeom>
        <a:noFill/>
        <a:ln>
          <a:noFill/>
        </a:ln>
      </xdr:spPr>
    </xdr:pic>
    <xdr:clientData/>
  </xdr:twoCellAnchor>
  <xdr:twoCellAnchor editAs="oneCell">
    <xdr:from>
      <xdr:col>19</xdr:col>
      <xdr:colOff>0</xdr:colOff>
      <xdr:row>27</xdr:row>
      <xdr:rowOff>0</xdr:rowOff>
    </xdr:from>
    <xdr:to>
      <xdr:col>19</xdr:col>
      <xdr:colOff>190500</xdr:colOff>
      <xdr:row>27</xdr:row>
      <xdr:rowOff>190500</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3277850"/>
          <a:ext cx="190500" cy="190500"/>
        </a:xfrm>
        <a:prstGeom prst="rect">
          <a:avLst/>
        </a:prstGeom>
        <a:noFill/>
        <a:ln>
          <a:noFill/>
        </a:ln>
      </xdr:spPr>
    </xdr:pic>
    <xdr:clientData/>
  </xdr:twoCellAnchor>
  <xdr:twoCellAnchor editAs="oneCell">
    <xdr:from>
      <xdr:col>19</xdr:col>
      <xdr:colOff>0</xdr:colOff>
      <xdr:row>28</xdr:row>
      <xdr:rowOff>0</xdr:rowOff>
    </xdr:from>
    <xdr:to>
      <xdr:col>19</xdr:col>
      <xdr:colOff>190500</xdr:colOff>
      <xdr:row>28</xdr:row>
      <xdr:rowOff>190500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5373350"/>
          <a:ext cx="190500" cy="190500"/>
        </a:xfrm>
        <a:prstGeom prst="rect">
          <a:avLst/>
        </a:prstGeom>
        <a:noFill/>
        <a:ln>
          <a:noFill/>
        </a:ln>
      </xdr:spPr>
    </xdr:pic>
    <xdr:clientData/>
  </xdr:twoCellAnchor>
  <xdr:twoCellAnchor editAs="oneCell">
    <xdr:from>
      <xdr:col>19</xdr:col>
      <xdr:colOff>0</xdr:colOff>
      <xdr:row>29</xdr:row>
      <xdr:rowOff>0</xdr:rowOff>
    </xdr:from>
    <xdr:to>
      <xdr:col>19</xdr:col>
      <xdr:colOff>190500</xdr:colOff>
      <xdr:row>29</xdr:row>
      <xdr:rowOff>190500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7087850"/>
          <a:ext cx="190500" cy="190500"/>
        </a:xfrm>
        <a:prstGeom prst="rect">
          <a:avLst/>
        </a:prstGeom>
        <a:noFill/>
        <a:ln>
          <a:noFill/>
        </a:ln>
      </xdr:spPr>
    </xdr:pic>
    <xdr:clientData/>
  </xdr:twoCellAnchor>
  <xdr:twoCellAnchor editAs="oneCell">
    <xdr:from>
      <xdr:col>19</xdr:col>
      <xdr:colOff>0</xdr:colOff>
      <xdr:row>29</xdr:row>
      <xdr:rowOff>0</xdr:rowOff>
    </xdr:from>
    <xdr:to>
      <xdr:col>19</xdr:col>
      <xdr:colOff>190500</xdr:colOff>
      <xdr:row>29</xdr:row>
      <xdr:rowOff>190500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7087850"/>
          <a:ext cx="190500" cy="190500"/>
        </a:xfrm>
        <a:prstGeom prst="rect">
          <a:avLst/>
        </a:prstGeom>
        <a:noFill/>
        <a:ln>
          <a:noFill/>
        </a:ln>
      </xdr:spPr>
    </xdr:pic>
    <xdr:clientData/>
  </xdr:twoCellAnchor>
  <xdr:twoCellAnchor editAs="oneCell">
    <xdr:from>
      <xdr:col>19</xdr:col>
      <xdr:colOff>0</xdr:colOff>
      <xdr:row>30</xdr:row>
      <xdr:rowOff>0</xdr:rowOff>
    </xdr:from>
    <xdr:to>
      <xdr:col>19</xdr:col>
      <xdr:colOff>190500</xdr:colOff>
      <xdr:row>30</xdr:row>
      <xdr:rowOff>190500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7526000"/>
          <a:ext cx="190500" cy="190500"/>
        </a:xfrm>
        <a:prstGeom prst="rect">
          <a:avLst/>
        </a:prstGeom>
        <a:noFill/>
        <a:ln>
          <a:noFill/>
        </a:ln>
      </xdr:spPr>
    </xdr:pic>
    <xdr:clientData/>
  </xdr:twoCellAnchor>
  <xdr:twoCellAnchor editAs="oneCell">
    <xdr:from>
      <xdr:col>19</xdr:col>
      <xdr:colOff>0</xdr:colOff>
      <xdr:row>43</xdr:row>
      <xdr:rowOff>180975</xdr:rowOff>
    </xdr:from>
    <xdr:to>
      <xdr:col>19</xdr:col>
      <xdr:colOff>190500</xdr:colOff>
      <xdr:row>43</xdr:row>
      <xdr:rowOff>571500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7136725"/>
          <a:ext cx="190500" cy="390525"/>
        </a:xfrm>
        <a:prstGeom prst="rect">
          <a:avLst/>
        </a:prstGeom>
        <a:noFill/>
        <a:ln>
          <a:noFill/>
        </a:ln>
      </xdr:spPr>
    </xdr:pic>
    <xdr:clientData/>
  </xdr:twoCellAnchor>
  <xdr:twoCellAnchor editAs="oneCell">
    <xdr:from>
      <xdr:col>19</xdr:col>
      <xdr:colOff>0</xdr:colOff>
      <xdr:row>39</xdr:row>
      <xdr:rowOff>0</xdr:rowOff>
    </xdr:from>
    <xdr:to>
      <xdr:col>19</xdr:col>
      <xdr:colOff>190500</xdr:colOff>
      <xdr:row>39</xdr:row>
      <xdr:rowOff>190500</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3526750"/>
          <a:ext cx="190500" cy="190500"/>
        </a:xfrm>
        <a:prstGeom prst="rect">
          <a:avLst/>
        </a:prstGeom>
        <a:noFill/>
        <a:ln>
          <a:noFill/>
        </a:ln>
      </xdr:spPr>
    </xdr:pic>
    <xdr:clientData/>
  </xdr:twoCellAnchor>
  <xdr:twoCellAnchor editAs="oneCell">
    <xdr:from>
      <xdr:col>19</xdr:col>
      <xdr:colOff>0</xdr:colOff>
      <xdr:row>39</xdr:row>
      <xdr:rowOff>0</xdr:rowOff>
    </xdr:from>
    <xdr:to>
      <xdr:col>19</xdr:col>
      <xdr:colOff>190500</xdr:colOff>
      <xdr:row>39</xdr:row>
      <xdr:rowOff>190500</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3526750"/>
          <a:ext cx="190500" cy="190500"/>
        </a:xfrm>
        <a:prstGeom prst="rect">
          <a:avLst/>
        </a:prstGeom>
        <a:noFill/>
        <a:ln>
          <a:noFill/>
        </a:ln>
      </xdr:spPr>
    </xdr:pic>
    <xdr:clientData/>
  </xdr:twoCellAnchor>
  <xdr:twoCellAnchor editAs="oneCell">
    <xdr:from>
      <xdr:col>19</xdr:col>
      <xdr:colOff>0</xdr:colOff>
      <xdr:row>41</xdr:row>
      <xdr:rowOff>0</xdr:rowOff>
    </xdr:from>
    <xdr:to>
      <xdr:col>19</xdr:col>
      <xdr:colOff>190500</xdr:colOff>
      <xdr:row>41</xdr:row>
      <xdr:rowOff>190500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5431750"/>
          <a:ext cx="190500" cy="190500"/>
        </a:xfrm>
        <a:prstGeom prst="rect">
          <a:avLst/>
        </a:prstGeom>
        <a:noFill/>
        <a:ln>
          <a:noFill/>
        </a:ln>
      </xdr:spPr>
    </xdr:pic>
    <xdr:clientData/>
  </xdr:twoCellAnchor>
  <xdr:twoCellAnchor editAs="oneCell">
    <xdr:from>
      <xdr:col>19</xdr:col>
      <xdr:colOff>0</xdr:colOff>
      <xdr:row>42</xdr:row>
      <xdr:rowOff>0</xdr:rowOff>
    </xdr:from>
    <xdr:to>
      <xdr:col>19</xdr:col>
      <xdr:colOff>190500</xdr:colOff>
      <xdr:row>42</xdr:row>
      <xdr:rowOff>190500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6384250"/>
          <a:ext cx="190500" cy="190500"/>
        </a:xfrm>
        <a:prstGeom prst="rect">
          <a:avLst/>
        </a:prstGeom>
        <a:noFill/>
        <a:ln>
          <a:noFill/>
        </a:ln>
      </xdr:spPr>
    </xdr:pic>
    <xdr:clientData/>
  </xdr:twoCellAnchor>
  <xdr:twoCellAnchor editAs="oneCell">
    <xdr:from>
      <xdr:col>19</xdr:col>
      <xdr:colOff>0</xdr:colOff>
      <xdr:row>43</xdr:row>
      <xdr:rowOff>0</xdr:rowOff>
    </xdr:from>
    <xdr:to>
      <xdr:col>19</xdr:col>
      <xdr:colOff>190500</xdr:colOff>
      <xdr:row>43</xdr:row>
      <xdr:rowOff>190500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6955750"/>
          <a:ext cx="190500" cy="190500"/>
        </a:xfrm>
        <a:prstGeom prst="rect">
          <a:avLst/>
        </a:prstGeom>
        <a:noFill/>
        <a:ln>
          <a:noFill/>
        </a:ln>
      </xdr:spPr>
    </xdr:pic>
    <xdr:clientData/>
  </xdr:twoCellAnchor>
  <xdr:twoCellAnchor editAs="oneCell">
    <xdr:from>
      <xdr:col>19</xdr:col>
      <xdr:colOff>0</xdr:colOff>
      <xdr:row>44</xdr:row>
      <xdr:rowOff>0</xdr:rowOff>
    </xdr:from>
    <xdr:to>
      <xdr:col>19</xdr:col>
      <xdr:colOff>190500</xdr:colOff>
      <xdr:row>44</xdr:row>
      <xdr:rowOff>190500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7527250"/>
          <a:ext cx="190500" cy="190500"/>
        </a:xfrm>
        <a:prstGeom prst="rect">
          <a:avLst/>
        </a:prstGeom>
        <a:noFill/>
        <a:ln>
          <a:noFill/>
        </a:ln>
      </xdr:spPr>
    </xdr:pic>
    <xdr:clientData/>
  </xdr:twoCellAnchor>
  <xdr:twoCellAnchor editAs="oneCell">
    <xdr:from>
      <xdr:col>19</xdr:col>
      <xdr:colOff>0</xdr:colOff>
      <xdr:row>45</xdr:row>
      <xdr:rowOff>0</xdr:rowOff>
    </xdr:from>
    <xdr:to>
      <xdr:col>19</xdr:col>
      <xdr:colOff>190500</xdr:colOff>
      <xdr:row>45</xdr:row>
      <xdr:rowOff>190500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8098750"/>
          <a:ext cx="190500" cy="190500"/>
        </a:xfrm>
        <a:prstGeom prst="rect">
          <a:avLst/>
        </a:prstGeom>
        <a:noFill/>
        <a:ln>
          <a:noFill/>
        </a:ln>
      </xdr:spPr>
    </xdr:pic>
    <xdr:clientData/>
  </xdr:twoCellAnchor>
  <xdr:twoCellAnchor editAs="oneCell">
    <xdr:from>
      <xdr:col>19</xdr:col>
      <xdr:colOff>0</xdr:colOff>
      <xdr:row>46</xdr:row>
      <xdr:rowOff>0</xdr:rowOff>
    </xdr:from>
    <xdr:to>
      <xdr:col>19</xdr:col>
      <xdr:colOff>190500</xdr:colOff>
      <xdr:row>46</xdr:row>
      <xdr:rowOff>190500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8479750"/>
          <a:ext cx="190500" cy="190500"/>
        </a:xfrm>
        <a:prstGeom prst="rect">
          <a:avLst/>
        </a:prstGeom>
        <a:noFill/>
        <a:ln>
          <a:noFill/>
        </a:ln>
      </xdr:spPr>
    </xdr:pic>
    <xdr:clientData/>
  </xdr:twoCellAnchor>
  <xdr:twoCellAnchor editAs="oneCell">
    <xdr:from>
      <xdr:col>19</xdr:col>
      <xdr:colOff>0</xdr:colOff>
      <xdr:row>47</xdr:row>
      <xdr:rowOff>0</xdr:rowOff>
    </xdr:from>
    <xdr:to>
      <xdr:col>19</xdr:col>
      <xdr:colOff>190500</xdr:colOff>
      <xdr:row>47</xdr:row>
      <xdr:rowOff>190500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886075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5</xdr:row>
      <xdr:rowOff>0</xdr:rowOff>
    </xdr:from>
    <xdr:to>
      <xdr:col>19</xdr:col>
      <xdr:colOff>190500</xdr:colOff>
      <xdr:row>5</xdr:row>
      <xdr:rowOff>190500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600200"/>
          <a:ext cx="190500" cy="190500"/>
        </a:xfrm>
        <a:prstGeom prst="rect">
          <a:avLst/>
        </a:prstGeom>
        <a:noFill/>
        <a:ln>
          <a:noFill/>
        </a:ln>
      </xdr:spPr>
    </xdr:pic>
    <xdr:clientData/>
  </xdr:twoCellAnchor>
  <xdr:twoCellAnchor editAs="oneCell">
    <xdr:from>
      <xdr:col>19</xdr:col>
      <xdr:colOff>0</xdr:colOff>
      <xdr:row>7</xdr:row>
      <xdr:rowOff>0</xdr:rowOff>
    </xdr:from>
    <xdr:to>
      <xdr:col>19</xdr:col>
      <xdr:colOff>190500</xdr:colOff>
      <xdr:row>8</xdr:row>
      <xdr:rowOff>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752725"/>
          <a:ext cx="190500" cy="200025"/>
        </a:xfrm>
        <a:prstGeom prst="rect">
          <a:avLst/>
        </a:prstGeom>
        <a:noFill/>
        <a:ln>
          <a:noFill/>
        </a:ln>
      </xdr:spPr>
    </xdr:pic>
    <xdr:clientData/>
  </xdr:twoCellAnchor>
  <xdr:twoCellAnchor editAs="oneCell">
    <xdr:from>
      <xdr:col>19</xdr:col>
      <xdr:colOff>0</xdr:colOff>
      <xdr:row>8</xdr:row>
      <xdr:rowOff>0</xdr:rowOff>
    </xdr:from>
    <xdr:to>
      <xdr:col>19</xdr:col>
      <xdr:colOff>190500</xdr:colOff>
      <xdr:row>8</xdr:row>
      <xdr:rowOff>190500</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2952750"/>
          <a:ext cx="190500" cy="190500"/>
        </a:xfrm>
        <a:prstGeom prst="rect">
          <a:avLst/>
        </a:prstGeom>
        <a:noFill/>
        <a:ln>
          <a:noFill/>
        </a:ln>
      </xdr:spPr>
    </xdr:pic>
    <xdr:clientData/>
  </xdr:twoCellAnchor>
  <xdr:twoCellAnchor editAs="oneCell">
    <xdr:from>
      <xdr:col>19</xdr:col>
      <xdr:colOff>0</xdr:colOff>
      <xdr:row>9</xdr:row>
      <xdr:rowOff>0</xdr:rowOff>
    </xdr:from>
    <xdr:to>
      <xdr:col>19</xdr:col>
      <xdr:colOff>190500</xdr:colOff>
      <xdr:row>10</xdr:row>
      <xdr:rowOff>0</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324225"/>
          <a:ext cx="190500" cy="381000"/>
        </a:xfrm>
        <a:prstGeom prst="rect">
          <a:avLst/>
        </a:prstGeom>
        <a:noFill/>
        <a:ln>
          <a:noFill/>
        </a:ln>
      </xdr:spPr>
    </xdr:pic>
    <xdr:clientData/>
  </xdr:twoCellAnchor>
  <xdr:twoCellAnchor editAs="oneCell">
    <xdr:from>
      <xdr:col>19</xdr:col>
      <xdr:colOff>0</xdr:colOff>
      <xdr:row>10</xdr:row>
      <xdr:rowOff>0</xdr:rowOff>
    </xdr:from>
    <xdr:to>
      <xdr:col>19</xdr:col>
      <xdr:colOff>190500</xdr:colOff>
      <xdr:row>10</xdr:row>
      <xdr:rowOff>190500</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3705225"/>
          <a:ext cx="190500" cy="190500"/>
        </a:xfrm>
        <a:prstGeom prst="rect">
          <a:avLst/>
        </a:prstGeom>
        <a:noFill/>
        <a:ln>
          <a:noFill/>
        </a:ln>
      </xdr:spPr>
    </xdr:pic>
    <xdr:clientData/>
  </xdr:twoCellAnchor>
  <xdr:twoCellAnchor editAs="oneCell">
    <xdr:from>
      <xdr:col>19</xdr:col>
      <xdr:colOff>0</xdr:colOff>
      <xdr:row>11</xdr:row>
      <xdr:rowOff>0</xdr:rowOff>
    </xdr:from>
    <xdr:to>
      <xdr:col>19</xdr:col>
      <xdr:colOff>190500</xdr:colOff>
      <xdr:row>11</xdr:row>
      <xdr:rowOff>180975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4848225"/>
          <a:ext cx="190500" cy="180975"/>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190500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038725"/>
          <a:ext cx="190500" cy="19050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190500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038725"/>
          <a:ext cx="190500" cy="190500"/>
        </a:xfrm>
        <a:prstGeom prst="rect">
          <a:avLst/>
        </a:prstGeom>
        <a:noFill/>
        <a:ln>
          <a:noFill/>
        </a:ln>
      </xdr:spPr>
    </xdr:pic>
    <xdr:clientData/>
  </xdr:twoCellAnchor>
  <xdr:twoCellAnchor editAs="oneCell">
    <xdr:from>
      <xdr:col>19</xdr:col>
      <xdr:colOff>0</xdr:colOff>
      <xdr:row>12</xdr:row>
      <xdr:rowOff>0</xdr:rowOff>
    </xdr:from>
    <xdr:to>
      <xdr:col>19</xdr:col>
      <xdr:colOff>190500</xdr:colOff>
      <xdr:row>12</xdr:row>
      <xdr:rowOff>190500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5038725"/>
          <a:ext cx="190500" cy="190500"/>
        </a:xfrm>
        <a:prstGeom prst="rect">
          <a:avLst/>
        </a:prstGeom>
        <a:noFill/>
        <a:ln>
          <a:noFill/>
        </a:ln>
      </xdr:spPr>
    </xdr:pic>
    <xdr:clientData/>
  </xdr:twoCellAnchor>
  <xdr:twoCellAnchor editAs="oneCell">
    <xdr:from>
      <xdr:col>19</xdr:col>
      <xdr:colOff>0</xdr:colOff>
      <xdr:row>14</xdr:row>
      <xdr:rowOff>0</xdr:rowOff>
    </xdr:from>
    <xdr:to>
      <xdr:col>19</xdr:col>
      <xdr:colOff>190500</xdr:colOff>
      <xdr:row>14</xdr:row>
      <xdr:rowOff>190500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6562725"/>
          <a:ext cx="190500" cy="190500"/>
        </a:xfrm>
        <a:prstGeom prst="rect">
          <a:avLst/>
        </a:prstGeom>
        <a:noFill/>
        <a:ln>
          <a:noFill/>
        </a:ln>
      </xdr:spPr>
    </xdr:pic>
    <xdr:clientData/>
  </xdr:twoCellAnchor>
  <xdr:twoCellAnchor editAs="oneCell">
    <xdr:from>
      <xdr:col>19</xdr:col>
      <xdr:colOff>0</xdr:colOff>
      <xdr:row>15</xdr:row>
      <xdr:rowOff>0</xdr:rowOff>
    </xdr:from>
    <xdr:to>
      <xdr:col>19</xdr:col>
      <xdr:colOff>190500</xdr:colOff>
      <xdr:row>15</xdr:row>
      <xdr:rowOff>190500</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7134225"/>
          <a:ext cx="190500" cy="190500"/>
        </a:xfrm>
        <a:prstGeom prst="rect">
          <a:avLst/>
        </a:prstGeom>
        <a:noFill/>
        <a:ln>
          <a:noFill/>
        </a:ln>
      </xdr:spPr>
    </xdr:pic>
    <xdr:clientData/>
  </xdr:twoCellAnchor>
  <xdr:twoCellAnchor editAs="oneCell">
    <xdr:from>
      <xdr:col>19</xdr:col>
      <xdr:colOff>0</xdr:colOff>
      <xdr:row>16</xdr:row>
      <xdr:rowOff>0</xdr:rowOff>
    </xdr:from>
    <xdr:to>
      <xdr:col>19</xdr:col>
      <xdr:colOff>190500</xdr:colOff>
      <xdr:row>16</xdr:row>
      <xdr:rowOff>190500</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7953375"/>
          <a:ext cx="190500" cy="190500"/>
        </a:xfrm>
        <a:prstGeom prst="rect">
          <a:avLst/>
        </a:prstGeom>
        <a:noFill/>
        <a:ln>
          <a:noFill/>
        </a:ln>
      </xdr:spPr>
    </xdr:pic>
    <xdr:clientData/>
  </xdr:twoCellAnchor>
  <xdr:twoCellAnchor editAs="oneCell">
    <xdr:from>
      <xdr:col>19</xdr:col>
      <xdr:colOff>0</xdr:colOff>
      <xdr:row>17</xdr:row>
      <xdr:rowOff>0</xdr:rowOff>
    </xdr:from>
    <xdr:to>
      <xdr:col>19</xdr:col>
      <xdr:colOff>190500</xdr:colOff>
      <xdr:row>18</xdr:row>
      <xdr:rowOff>0</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8324850"/>
          <a:ext cx="190500" cy="190500"/>
        </a:xfrm>
        <a:prstGeom prst="rect">
          <a:avLst/>
        </a:prstGeom>
        <a:noFill/>
        <a:ln>
          <a:noFill/>
        </a:ln>
      </xdr:spPr>
    </xdr:pic>
    <xdr:clientData/>
  </xdr:twoCellAnchor>
  <xdr:twoCellAnchor editAs="oneCell">
    <xdr:from>
      <xdr:col>19</xdr:col>
      <xdr:colOff>0</xdr:colOff>
      <xdr:row>18</xdr:row>
      <xdr:rowOff>0</xdr:rowOff>
    </xdr:from>
    <xdr:to>
      <xdr:col>19</xdr:col>
      <xdr:colOff>190500</xdr:colOff>
      <xdr:row>18</xdr:row>
      <xdr:rowOff>190500</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8515350"/>
          <a:ext cx="190500" cy="190500"/>
        </a:xfrm>
        <a:prstGeom prst="rect">
          <a:avLst/>
        </a:prstGeom>
        <a:noFill/>
        <a:ln>
          <a:noFill/>
        </a:ln>
      </xdr:spPr>
    </xdr:pic>
    <xdr:clientData/>
  </xdr:twoCellAnchor>
  <xdr:twoCellAnchor editAs="oneCell">
    <xdr:from>
      <xdr:col>19</xdr:col>
      <xdr:colOff>0</xdr:colOff>
      <xdr:row>19</xdr:row>
      <xdr:rowOff>0</xdr:rowOff>
    </xdr:from>
    <xdr:to>
      <xdr:col>19</xdr:col>
      <xdr:colOff>190500</xdr:colOff>
      <xdr:row>19</xdr:row>
      <xdr:rowOff>180975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9086850"/>
          <a:ext cx="190500" cy="180975"/>
        </a:xfrm>
        <a:prstGeom prst="rect">
          <a:avLst/>
        </a:prstGeom>
        <a:noFill/>
        <a:ln>
          <a:noFill/>
        </a:ln>
      </xdr:spPr>
    </xdr:pic>
    <xdr:clientData/>
  </xdr:twoCellAnchor>
  <xdr:twoCellAnchor editAs="oneCell">
    <xdr:from>
      <xdr:col>19</xdr:col>
      <xdr:colOff>0</xdr:colOff>
      <xdr:row>20</xdr:row>
      <xdr:rowOff>0</xdr:rowOff>
    </xdr:from>
    <xdr:to>
      <xdr:col>19</xdr:col>
      <xdr:colOff>190500</xdr:colOff>
      <xdr:row>20</xdr:row>
      <xdr:rowOff>190500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94678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twoCellAnchor editAs="oneCell">
    <xdr:from>
      <xdr:col>19</xdr:col>
      <xdr:colOff>0</xdr:colOff>
      <xdr:row>21</xdr:row>
      <xdr:rowOff>0</xdr:rowOff>
    </xdr:from>
    <xdr:to>
      <xdr:col>19</xdr:col>
      <xdr:colOff>190500</xdr:colOff>
      <xdr:row>21</xdr:row>
      <xdr:rowOff>190500</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421475" y="10039350"/>
          <a:ext cx="190500" cy="190500"/>
        </a:xfrm>
        <a:prstGeom prst="rect">
          <a:avLst/>
        </a:prstGeom>
        <a:noFill/>
        <a:ln>
          <a:noFill/>
        </a:ln>
      </xdr:spPr>
    </xdr:pic>
    <xdr:clientData/>
  </xdr:twoCellAnchor>
  <xdr:oneCellAnchor>
    <xdr:from>
      <xdr:col>10</xdr:col>
      <xdr:colOff>0</xdr:colOff>
      <xdr:row>5</xdr:row>
      <xdr:rowOff>0</xdr:rowOff>
    </xdr:from>
    <xdr:ext cx="190500" cy="190500"/>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1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1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1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1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1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1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2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6002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295275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598170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2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79533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1839575" y="10810875"/>
          <a:ext cx="190500" cy="190500"/>
        </a:xfrm>
        <a:prstGeom prst="rect">
          <a:avLst/>
        </a:prstGeom>
        <a:noFill/>
        <a:ln>
          <a:noFill/>
        </a:ln>
      </xdr:spPr>
    </xdr:pic>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20"/>
  <sheetViews>
    <sheetView showGridLines="0" tabSelected="1" zoomScale="80" zoomScaleNormal="80" workbookViewId="0" topLeftCell="A85">
      <selection activeCell="M6" sqref="M6:M105"/>
    </sheetView>
  </sheetViews>
  <sheetFormatPr defaultColWidth="8.8515625" defaultRowHeight="15"/>
  <cols>
    <col min="1" max="1" width="3.28125" style="17" customWidth="1"/>
    <col min="2" max="2" width="7.57421875" style="22" customWidth="1"/>
    <col min="3" max="3" width="40.00390625" style="10" customWidth="1"/>
    <col min="4" max="4" width="11.57421875" style="15" customWidth="1"/>
    <col min="5" max="5" width="11.7109375" style="16" customWidth="1"/>
    <col min="6" max="6" width="34.140625" style="10" customWidth="1"/>
    <col min="7" max="7" width="12.8515625" style="10" customWidth="1"/>
    <col min="8" max="8" width="21.7109375" style="10" customWidth="1"/>
    <col min="9" max="9" width="18.421875" style="17" customWidth="1"/>
    <col min="10" max="11" width="16.28125" style="17" customWidth="1"/>
    <col min="12" max="12" width="17.28125" style="17" customWidth="1"/>
    <col min="13" max="13" width="18.140625" style="17" customWidth="1"/>
    <col min="14" max="14" width="17.7109375" style="17" customWidth="1"/>
    <col min="15" max="16384" width="8.8515625" style="17" customWidth="1"/>
  </cols>
  <sheetData>
    <row r="1" ht="15"/>
    <row r="2" spans="2:14" ht="18.75">
      <c r="B2" s="9" t="s">
        <v>187</v>
      </c>
      <c r="D2" s="11"/>
      <c r="N2" s="21" t="s">
        <v>210</v>
      </c>
    </row>
    <row r="3" spans="4:13" ht="15">
      <c r="D3" s="15" t="s">
        <v>185</v>
      </c>
      <c r="E3" s="120" t="s">
        <v>186</v>
      </c>
      <c r="F3" s="120"/>
      <c r="G3" s="120"/>
      <c r="M3" s="23"/>
    </row>
    <row r="4" ht="15.75" thickBot="1">
      <c r="M4" s="4" t="s">
        <v>180</v>
      </c>
    </row>
    <row r="5" spans="1:14" ht="61.5" thickBot="1" thickTop="1">
      <c r="A5" s="2"/>
      <c r="B5" s="3" t="s">
        <v>4</v>
      </c>
      <c r="C5" s="1" t="s">
        <v>0</v>
      </c>
      <c r="D5" s="1" t="s">
        <v>1</v>
      </c>
      <c r="E5" s="1" t="s">
        <v>2</v>
      </c>
      <c r="F5" s="1" t="s">
        <v>3</v>
      </c>
      <c r="G5" s="1" t="s">
        <v>177</v>
      </c>
      <c r="H5" s="1" t="s">
        <v>191</v>
      </c>
      <c r="I5" s="1" t="s">
        <v>179</v>
      </c>
      <c r="J5" s="1" t="s">
        <v>5</v>
      </c>
      <c r="K5" s="5" t="s">
        <v>181</v>
      </c>
      <c r="L5" s="6" t="s">
        <v>182</v>
      </c>
      <c r="M5" s="7" t="s">
        <v>183</v>
      </c>
      <c r="N5" s="8" t="s">
        <v>184</v>
      </c>
    </row>
    <row r="6" spans="1:14" ht="60.75" thickTop="1">
      <c r="A6" s="24"/>
      <c r="B6" s="25">
        <v>1</v>
      </c>
      <c r="C6" s="26" t="s">
        <v>7</v>
      </c>
      <c r="D6" s="27">
        <v>30</v>
      </c>
      <c r="E6" s="28" t="s">
        <v>8</v>
      </c>
      <c r="F6" s="26" t="s">
        <v>6</v>
      </c>
      <c r="G6" s="121" t="s">
        <v>173</v>
      </c>
      <c r="H6" s="122"/>
      <c r="I6" s="125" t="s">
        <v>198</v>
      </c>
      <c r="J6" s="125" t="s">
        <v>192</v>
      </c>
      <c r="K6" s="29">
        <v>34.8</v>
      </c>
      <c r="L6" s="13" t="str">
        <f aca="true" t="shared" si="0" ref="L6:L69">IF(ISNUMBER(M6),IF(M6&gt;K6,"NEVYHOVUJE","OK")," ")</f>
        <v>OK</v>
      </c>
      <c r="M6" s="109">
        <v>34.8</v>
      </c>
      <c r="N6" s="30">
        <f aca="true" t="shared" si="1" ref="N6:N11">D6*M6</f>
        <v>1044</v>
      </c>
    </row>
    <row r="7" spans="1:14" ht="30">
      <c r="A7" s="31"/>
      <c r="B7" s="32">
        <v>2</v>
      </c>
      <c r="C7" s="33" t="s">
        <v>9</v>
      </c>
      <c r="D7" s="34">
        <v>20</v>
      </c>
      <c r="E7" s="35" t="s">
        <v>8</v>
      </c>
      <c r="F7" s="33" t="s">
        <v>10</v>
      </c>
      <c r="G7" s="115"/>
      <c r="H7" s="123"/>
      <c r="I7" s="118"/>
      <c r="J7" s="118"/>
      <c r="K7" s="29">
        <v>12</v>
      </c>
      <c r="L7" s="13" t="str">
        <f t="shared" si="0"/>
        <v>OK</v>
      </c>
      <c r="M7" s="109">
        <v>3.5</v>
      </c>
      <c r="N7" s="30">
        <f t="shared" si="1"/>
        <v>70</v>
      </c>
    </row>
    <row r="8" spans="1:14" ht="15.75" thickBot="1">
      <c r="A8" s="36"/>
      <c r="B8" s="37">
        <v>3</v>
      </c>
      <c r="C8" s="38" t="s">
        <v>12</v>
      </c>
      <c r="D8" s="39">
        <v>10</v>
      </c>
      <c r="E8" s="40" t="s">
        <v>8</v>
      </c>
      <c r="F8" s="38" t="s">
        <v>13</v>
      </c>
      <c r="G8" s="116"/>
      <c r="H8" s="124"/>
      <c r="I8" s="119"/>
      <c r="J8" s="119"/>
      <c r="K8" s="41">
        <v>10.799999999999999</v>
      </c>
      <c r="L8" s="14" t="str">
        <f t="shared" si="0"/>
        <v>OK</v>
      </c>
      <c r="M8" s="110">
        <v>5.6</v>
      </c>
      <c r="N8" s="42">
        <f t="shared" si="1"/>
        <v>56</v>
      </c>
    </row>
    <row r="9" spans="1:14" ht="29.45" customHeight="1" thickTop="1">
      <c r="A9" s="24"/>
      <c r="B9" s="43">
        <v>4</v>
      </c>
      <c r="C9" s="44" t="s">
        <v>176</v>
      </c>
      <c r="D9" s="45">
        <v>6</v>
      </c>
      <c r="E9" s="46" t="s">
        <v>8</v>
      </c>
      <c r="F9" s="44" t="s">
        <v>22</v>
      </c>
      <c r="G9" s="114" t="s">
        <v>173</v>
      </c>
      <c r="H9" s="114" t="s">
        <v>178</v>
      </c>
      <c r="I9" s="117" t="s">
        <v>197</v>
      </c>
      <c r="J9" s="117" t="s">
        <v>192</v>
      </c>
      <c r="K9" s="29">
        <v>18</v>
      </c>
      <c r="L9" s="13" t="str">
        <f t="shared" si="0"/>
        <v>OK</v>
      </c>
      <c r="M9" s="109">
        <v>10.6</v>
      </c>
      <c r="N9" s="30">
        <f t="shared" si="1"/>
        <v>63.599999999999994</v>
      </c>
    </row>
    <row r="10" spans="1:14" ht="30">
      <c r="A10" s="31"/>
      <c r="B10" s="32">
        <v>5</v>
      </c>
      <c r="C10" s="33" t="s">
        <v>17</v>
      </c>
      <c r="D10" s="34">
        <v>4</v>
      </c>
      <c r="E10" s="35" t="s">
        <v>14</v>
      </c>
      <c r="F10" s="33" t="s">
        <v>17</v>
      </c>
      <c r="G10" s="115"/>
      <c r="H10" s="115"/>
      <c r="I10" s="118"/>
      <c r="J10" s="118"/>
      <c r="K10" s="29">
        <v>66</v>
      </c>
      <c r="L10" s="13" t="str">
        <f t="shared" si="0"/>
        <v>OK</v>
      </c>
      <c r="M10" s="109">
        <v>49.5</v>
      </c>
      <c r="N10" s="30">
        <f t="shared" si="1"/>
        <v>198</v>
      </c>
    </row>
    <row r="11" spans="1:14" ht="90">
      <c r="A11" s="31"/>
      <c r="B11" s="32">
        <v>6</v>
      </c>
      <c r="C11" s="33" t="s">
        <v>15</v>
      </c>
      <c r="D11" s="34">
        <v>6</v>
      </c>
      <c r="E11" s="35" t="s">
        <v>8</v>
      </c>
      <c r="F11" s="33" t="s">
        <v>21</v>
      </c>
      <c r="G11" s="115"/>
      <c r="H11" s="115"/>
      <c r="I11" s="118"/>
      <c r="J11" s="118"/>
      <c r="K11" s="29">
        <v>42</v>
      </c>
      <c r="L11" s="13" t="str">
        <f t="shared" si="0"/>
        <v>OK</v>
      </c>
      <c r="M11" s="109">
        <v>29.4</v>
      </c>
      <c r="N11" s="30">
        <f t="shared" si="1"/>
        <v>176.39999999999998</v>
      </c>
    </row>
    <row r="12" spans="1:14" ht="15">
      <c r="A12" s="31"/>
      <c r="B12" s="32">
        <v>7</v>
      </c>
      <c r="C12" s="33" t="s">
        <v>16</v>
      </c>
      <c r="D12" s="34">
        <v>10</v>
      </c>
      <c r="E12" s="35" t="s">
        <v>8</v>
      </c>
      <c r="F12" s="47" t="s">
        <v>18</v>
      </c>
      <c r="G12" s="115"/>
      <c r="H12" s="115"/>
      <c r="I12" s="118"/>
      <c r="J12" s="118"/>
      <c r="K12" s="29">
        <v>2.4</v>
      </c>
      <c r="L12" s="13" t="str">
        <f t="shared" si="0"/>
        <v>OK</v>
      </c>
      <c r="M12" s="109">
        <v>2</v>
      </c>
      <c r="N12" s="30">
        <f aca="true" t="shared" si="2" ref="N12:N75">D12*M12</f>
        <v>20</v>
      </c>
    </row>
    <row r="13" spans="1:14" ht="74.45" customHeight="1" thickBot="1">
      <c r="A13" s="36"/>
      <c r="B13" s="37">
        <v>8</v>
      </c>
      <c r="C13" s="38" t="s">
        <v>19</v>
      </c>
      <c r="D13" s="39">
        <v>20</v>
      </c>
      <c r="E13" s="40" t="s">
        <v>14</v>
      </c>
      <c r="F13" s="38" t="s">
        <v>20</v>
      </c>
      <c r="G13" s="116"/>
      <c r="H13" s="116"/>
      <c r="I13" s="119"/>
      <c r="J13" s="119"/>
      <c r="K13" s="41">
        <v>72</v>
      </c>
      <c r="L13" s="14" t="str">
        <f t="shared" si="0"/>
        <v>OK</v>
      </c>
      <c r="M13" s="110">
        <v>64.1</v>
      </c>
      <c r="N13" s="42">
        <f t="shared" si="2"/>
        <v>1282</v>
      </c>
    </row>
    <row r="14" spans="1:14" ht="45.75" thickTop="1">
      <c r="A14" s="24"/>
      <c r="B14" s="48">
        <v>9</v>
      </c>
      <c r="C14" s="49" t="s">
        <v>23</v>
      </c>
      <c r="D14" s="50">
        <v>2</v>
      </c>
      <c r="E14" s="51" t="s">
        <v>8</v>
      </c>
      <c r="F14" s="49" t="s">
        <v>26</v>
      </c>
      <c r="G14" s="114" t="s">
        <v>173</v>
      </c>
      <c r="H14" s="126"/>
      <c r="I14" s="117" t="s">
        <v>25</v>
      </c>
      <c r="J14" s="117" t="s">
        <v>193</v>
      </c>
      <c r="K14" s="29">
        <v>300</v>
      </c>
      <c r="L14" s="13" t="str">
        <f t="shared" si="0"/>
        <v>OK</v>
      </c>
      <c r="M14" s="109">
        <v>153</v>
      </c>
      <c r="N14" s="30">
        <f t="shared" si="2"/>
        <v>306</v>
      </c>
    </row>
    <row r="15" spans="1:14" ht="45">
      <c r="A15" s="31"/>
      <c r="B15" s="32">
        <v>10</v>
      </c>
      <c r="C15" s="33" t="s">
        <v>24</v>
      </c>
      <c r="D15" s="34">
        <v>2</v>
      </c>
      <c r="E15" s="35" t="s">
        <v>8</v>
      </c>
      <c r="F15" s="33" t="s">
        <v>26</v>
      </c>
      <c r="G15" s="115"/>
      <c r="H15" s="123"/>
      <c r="I15" s="118"/>
      <c r="J15" s="118"/>
      <c r="K15" s="29">
        <v>228</v>
      </c>
      <c r="L15" s="13" t="str">
        <f t="shared" si="0"/>
        <v>OK</v>
      </c>
      <c r="M15" s="109">
        <v>124.8</v>
      </c>
      <c r="N15" s="30">
        <f t="shared" si="2"/>
        <v>249.6</v>
      </c>
    </row>
    <row r="16" spans="1:14" ht="64.5" thickBot="1">
      <c r="A16" s="36"/>
      <c r="B16" s="52">
        <v>11</v>
      </c>
      <c r="C16" s="53" t="s">
        <v>27</v>
      </c>
      <c r="D16" s="54">
        <v>150</v>
      </c>
      <c r="E16" s="55" t="s">
        <v>14</v>
      </c>
      <c r="F16" s="12" t="s">
        <v>28</v>
      </c>
      <c r="G16" s="116"/>
      <c r="H16" s="124"/>
      <c r="I16" s="119"/>
      <c r="J16" s="119"/>
      <c r="K16" s="41">
        <v>96</v>
      </c>
      <c r="L16" s="14" t="str">
        <f t="shared" si="0"/>
        <v>OK</v>
      </c>
      <c r="M16" s="110">
        <v>65.1</v>
      </c>
      <c r="N16" s="42">
        <f t="shared" si="2"/>
        <v>9765</v>
      </c>
    </row>
    <row r="17" spans="1:14" ht="29.45" customHeight="1" thickTop="1">
      <c r="A17" s="24"/>
      <c r="B17" s="43">
        <v>12</v>
      </c>
      <c r="C17" s="44" t="s">
        <v>33</v>
      </c>
      <c r="D17" s="45">
        <v>20</v>
      </c>
      <c r="E17" s="46" t="s">
        <v>14</v>
      </c>
      <c r="F17" s="44" t="s">
        <v>188</v>
      </c>
      <c r="G17" s="114" t="s">
        <v>173</v>
      </c>
      <c r="H17" s="126"/>
      <c r="I17" s="117" t="s">
        <v>198</v>
      </c>
      <c r="J17" s="117" t="s">
        <v>192</v>
      </c>
      <c r="K17" s="29">
        <v>20.4</v>
      </c>
      <c r="L17" s="13" t="str">
        <f t="shared" si="0"/>
        <v>OK</v>
      </c>
      <c r="M17" s="109">
        <v>8</v>
      </c>
      <c r="N17" s="30">
        <f t="shared" si="2"/>
        <v>160</v>
      </c>
    </row>
    <row r="18" spans="1:14" ht="15">
      <c r="A18" s="31"/>
      <c r="B18" s="32">
        <v>13</v>
      </c>
      <c r="C18" s="33" t="s">
        <v>33</v>
      </c>
      <c r="D18" s="34">
        <v>20</v>
      </c>
      <c r="E18" s="35" t="s">
        <v>14</v>
      </c>
      <c r="F18" s="33" t="s">
        <v>34</v>
      </c>
      <c r="G18" s="115"/>
      <c r="H18" s="123"/>
      <c r="I18" s="118"/>
      <c r="J18" s="127"/>
      <c r="K18" s="29">
        <v>12</v>
      </c>
      <c r="L18" s="13" t="str">
        <f t="shared" si="0"/>
        <v>OK</v>
      </c>
      <c r="M18" s="109">
        <v>7</v>
      </c>
      <c r="N18" s="30">
        <f t="shared" si="2"/>
        <v>140</v>
      </c>
    </row>
    <row r="19" spans="1:14" ht="45">
      <c r="A19" s="31"/>
      <c r="B19" s="32">
        <v>14</v>
      </c>
      <c r="C19" s="33" t="s">
        <v>35</v>
      </c>
      <c r="D19" s="34">
        <v>10</v>
      </c>
      <c r="E19" s="35" t="s">
        <v>8</v>
      </c>
      <c r="F19" s="33" t="s">
        <v>36</v>
      </c>
      <c r="G19" s="115"/>
      <c r="H19" s="123"/>
      <c r="I19" s="118"/>
      <c r="J19" s="127"/>
      <c r="K19" s="29">
        <v>26.4</v>
      </c>
      <c r="L19" s="13" t="str">
        <f t="shared" si="0"/>
        <v>OK</v>
      </c>
      <c r="M19" s="109">
        <v>13.5</v>
      </c>
      <c r="N19" s="30">
        <f t="shared" si="2"/>
        <v>135</v>
      </c>
    </row>
    <row r="20" spans="1:14" ht="30">
      <c r="A20" s="31"/>
      <c r="B20" s="32">
        <v>15</v>
      </c>
      <c r="C20" s="33" t="s">
        <v>37</v>
      </c>
      <c r="D20" s="34">
        <v>1</v>
      </c>
      <c r="E20" s="35" t="s">
        <v>14</v>
      </c>
      <c r="F20" s="33" t="s">
        <v>38</v>
      </c>
      <c r="G20" s="115"/>
      <c r="H20" s="123"/>
      <c r="I20" s="118"/>
      <c r="J20" s="127"/>
      <c r="K20" s="29">
        <v>384</v>
      </c>
      <c r="L20" s="13" t="str">
        <f t="shared" si="0"/>
        <v>OK</v>
      </c>
      <c r="M20" s="109">
        <v>282.1</v>
      </c>
      <c r="N20" s="30">
        <f t="shared" si="2"/>
        <v>282.1</v>
      </c>
    </row>
    <row r="21" spans="1:14" ht="45">
      <c r="A21" s="31"/>
      <c r="B21" s="32">
        <v>16</v>
      </c>
      <c r="C21" s="33" t="s">
        <v>40</v>
      </c>
      <c r="D21" s="34">
        <v>2</v>
      </c>
      <c r="E21" s="35" t="s">
        <v>14</v>
      </c>
      <c r="F21" s="33" t="s">
        <v>39</v>
      </c>
      <c r="G21" s="115"/>
      <c r="H21" s="123"/>
      <c r="I21" s="118"/>
      <c r="J21" s="127"/>
      <c r="K21" s="29">
        <v>168</v>
      </c>
      <c r="L21" s="13" t="str">
        <f t="shared" si="0"/>
        <v>OK</v>
      </c>
      <c r="M21" s="109">
        <v>118.5</v>
      </c>
      <c r="N21" s="30">
        <f t="shared" si="2"/>
        <v>237</v>
      </c>
    </row>
    <row r="22" spans="1:14" ht="45">
      <c r="A22" s="31"/>
      <c r="B22" s="32">
        <v>17</v>
      </c>
      <c r="C22" s="33" t="s">
        <v>42</v>
      </c>
      <c r="D22" s="34">
        <v>1</v>
      </c>
      <c r="E22" s="35" t="s">
        <v>14</v>
      </c>
      <c r="F22" s="33" t="s">
        <v>41</v>
      </c>
      <c r="G22" s="115"/>
      <c r="H22" s="123"/>
      <c r="I22" s="118"/>
      <c r="J22" s="127"/>
      <c r="K22" s="29">
        <v>600</v>
      </c>
      <c r="L22" s="13" t="str">
        <f t="shared" si="0"/>
        <v>OK</v>
      </c>
      <c r="M22" s="109">
        <v>414</v>
      </c>
      <c r="N22" s="30">
        <f t="shared" si="2"/>
        <v>414</v>
      </c>
    </row>
    <row r="23" spans="1:14" ht="15.75" thickBot="1">
      <c r="A23" s="36"/>
      <c r="B23" s="37">
        <v>18</v>
      </c>
      <c r="C23" s="38" t="s">
        <v>43</v>
      </c>
      <c r="D23" s="39">
        <v>5</v>
      </c>
      <c r="E23" s="40" t="s">
        <v>8</v>
      </c>
      <c r="F23" s="38" t="s">
        <v>44</v>
      </c>
      <c r="G23" s="116"/>
      <c r="H23" s="124"/>
      <c r="I23" s="119"/>
      <c r="J23" s="128"/>
      <c r="K23" s="41">
        <v>60</v>
      </c>
      <c r="L23" s="14" t="str">
        <f t="shared" si="0"/>
        <v>OK</v>
      </c>
      <c r="M23" s="110">
        <v>18.1</v>
      </c>
      <c r="N23" s="42">
        <f t="shared" si="2"/>
        <v>90.5</v>
      </c>
    </row>
    <row r="24" spans="1:14" ht="29.45" customHeight="1" thickTop="1">
      <c r="A24" s="24"/>
      <c r="B24" s="48">
        <v>19</v>
      </c>
      <c r="C24" s="56" t="s">
        <v>45</v>
      </c>
      <c r="D24" s="50">
        <v>50</v>
      </c>
      <c r="E24" s="51" t="s">
        <v>8</v>
      </c>
      <c r="F24" s="49" t="s">
        <v>46</v>
      </c>
      <c r="G24" s="114" t="s">
        <v>173</v>
      </c>
      <c r="H24" s="126"/>
      <c r="I24" s="117" t="s">
        <v>202</v>
      </c>
      <c r="J24" s="129" t="s">
        <v>48</v>
      </c>
      <c r="K24" s="29">
        <v>4.8</v>
      </c>
      <c r="L24" s="13" t="str">
        <f t="shared" si="0"/>
        <v>OK</v>
      </c>
      <c r="M24" s="109">
        <v>2.1</v>
      </c>
      <c r="N24" s="30">
        <f t="shared" si="2"/>
        <v>105</v>
      </c>
    </row>
    <row r="25" spans="1:14" ht="45">
      <c r="A25" s="31"/>
      <c r="B25" s="32">
        <v>20</v>
      </c>
      <c r="C25" s="57" t="s">
        <v>47</v>
      </c>
      <c r="D25" s="34">
        <v>2</v>
      </c>
      <c r="E25" s="35" t="s">
        <v>14</v>
      </c>
      <c r="F25" s="33" t="s">
        <v>88</v>
      </c>
      <c r="G25" s="115"/>
      <c r="H25" s="123"/>
      <c r="I25" s="118"/>
      <c r="J25" s="127"/>
      <c r="K25" s="29">
        <v>192</v>
      </c>
      <c r="L25" s="13" t="str">
        <f t="shared" si="0"/>
        <v>OK</v>
      </c>
      <c r="M25" s="109">
        <v>154.5</v>
      </c>
      <c r="N25" s="30">
        <f t="shared" si="2"/>
        <v>309</v>
      </c>
    </row>
    <row r="26" spans="1:14" ht="75">
      <c r="A26" s="31"/>
      <c r="B26" s="32">
        <v>21</v>
      </c>
      <c r="C26" s="57" t="s">
        <v>49</v>
      </c>
      <c r="D26" s="34">
        <v>1</v>
      </c>
      <c r="E26" s="35" t="s">
        <v>50</v>
      </c>
      <c r="F26" s="33" t="s">
        <v>89</v>
      </c>
      <c r="G26" s="115"/>
      <c r="H26" s="123"/>
      <c r="I26" s="118"/>
      <c r="J26" s="127"/>
      <c r="K26" s="29">
        <v>72</v>
      </c>
      <c r="L26" s="13" t="str">
        <f t="shared" si="0"/>
        <v>OK</v>
      </c>
      <c r="M26" s="109">
        <v>72</v>
      </c>
      <c r="N26" s="30">
        <f t="shared" si="2"/>
        <v>72</v>
      </c>
    </row>
    <row r="27" spans="1:14" ht="45">
      <c r="A27" s="31"/>
      <c r="B27" s="32">
        <v>22</v>
      </c>
      <c r="C27" s="57" t="s">
        <v>125</v>
      </c>
      <c r="D27" s="34">
        <v>1</v>
      </c>
      <c r="E27" s="35" t="s">
        <v>50</v>
      </c>
      <c r="F27" s="33" t="s">
        <v>126</v>
      </c>
      <c r="G27" s="115"/>
      <c r="H27" s="123"/>
      <c r="I27" s="118"/>
      <c r="J27" s="127"/>
      <c r="K27" s="29">
        <v>564</v>
      </c>
      <c r="L27" s="13" t="str">
        <f t="shared" si="0"/>
        <v>OK</v>
      </c>
      <c r="M27" s="109">
        <v>2</v>
      </c>
      <c r="N27" s="30">
        <f t="shared" si="2"/>
        <v>2</v>
      </c>
    </row>
    <row r="28" spans="1:14" ht="165">
      <c r="A28" s="31"/>
      <c r="B28" s="32">
        <v>23</v>
      </c>
      <c r="C28" s="57" t="s">
        <v>90</v>
      </c>
      <c r="D28" s="34">
        <v>300</v>
      </c>
      <c r="E28" s="35" t="s">
        <v>8</v>
      </c>
      <c r="F28" s="58" t="s">
        <v>208</v>
      </c>
      <c r="G28" s="115"/>
      <c r="H28" s="123"/>
      <c r="I28" s="118"/>
      <c r="J28" s="127"/>
      <c r="K28" s="29">
        <v>4.8</v>
      </c>
      <c r="L28" s="13" t="str">
        <f t="shared" si="0"/>
        <v>OK</v>
      </c>
      <c r="M28" s="109">
        <v>4</v>
      </c>
      <c r="N28" s="30">
        <f t="shared" si="2"/>
        <v>1200</v>
      </c>
    </row>
    <row r="29" spans="1:14" ht="135">
      <c r="A29" s="31"/>
      <c r="B29" s="32">
        <v>24</v>
      </c>
      <c r="C29" s="59" t="s">
        <v>168</v>
      </c>
      <c r="D29" s="34">
        <v>25</v>
      </c>
      <c r="E29" s="35" t="s">
        <v>8</v>
      </c>
      <c r="F29" s="33" t="s">
        <v>127</v>
      </c>
      <c r="G29" s="115"/>
      <c r="H29" s="123"/>
      <c r="I29" s="118"/>
      <c r="J29" s="127"/>
      <c r="K29" s="29">
        <v>48</v>
      </c>
      <c r="L29" s="13" t="str">
        <f t="shared" si="0"/>
        <v>OK</v>
      </c>
      <c r="M29" s="109">
        <v>25.2</v>
      </c>
      <c r="N29" s="30">
        <f t="shared" si="2"/>
        <v>630</v>
      </c>
    </row>
    <row r="30" spans="1:14" ht="34.9" customHeight="1">
      <c r="A30" s="31"/>
      <c r="B30" s="32">
        <v>25</v>
      </c>
      <c r="C30" s="57" t="s">
        <v>169</v>
      </c>
      <c r="D30" s="34">
        <v>6</v>
      </c>
      <c r="E30" s="35" t="s">
        <v>8</v>
      </c>
      <c r="F30" s="33" t="s">
        <v>137</v>
      </c>
      <c r="G30" s="115"/>
      <c r="H30" s="123"/>
      <c r="I30" s="118"/>
      <c r="J30" s="127"/>
      <c r="K30" s="29">
        <v>54</v>
      </c>
      <c r="L30" s="13" t="str">
        <f t="shared" si="0"/>
        <v>OK</v>
      </c>
      <c r="M30" s="109">
        <v>54</v>
      </c>
      <c r="N30" s="30">
        <f t="shared" si="2"/>
        <v>324</v>
      </c>
    </row>
    <row r="31" spans="1:14" ht="150">
      <c r="A31" s="31"/>
      <c r="B31" s="32">
        <v>26</v>
      </c>
      <c r="C31" s="57" t="s">
        <v>167</v>
      </c>
      <c r="D31" s="34">
        <v>25</v>
      </c>
      <c r="E31" s="35" t="s">
        <v>8</v>
      </c>
      <c r="F31" s="60" t="s">
        <v>128</v>
      </c>
      <c r="G31" s="115"/>
      <c r="H31" s="123"/>
      <c r="I31" s="118"/>
      <c r="J31" s="127"/>
      <c r="K31" s="29">
        <v>48</v>
      </c>
      <c r="L31" s="13" t="str">
        <f t="shared" si="0"/>
        <v>OK</v>
      </c>
      <c r="M31" s="109">
        <v>36.3</v>
      </c>
      <c r="N31" s="30">
        <f t="shared" si="2"/>
        <v>907.4999999999999</v>
      </c>
    </row>
    <row r="32" spans="1:14" ht="34.15" customHeight="1">
      <c r="A32" s="31"/>
      <c r="B32" s="32">
        <v>27</v>
      </c>
      <c r="C32" s="57" t="s">
        <v>170</v>
      </c>
      <c r="D32" s="34">
        <v>6</v>
      </c>
      <c r="E32" s="35" t="s">
        <v>8</v>
      </c>
      <c r="F32" s="33" t="s">
        <v>137</v>
      </c>
      <c r="G32" s="115"/>
      <c r="H32" s="123"/>
      <c r="I32" s="118"/>
      <c r="J32" s="127"/>
      <c r="K32" s="29">
        <v>54</v>
      </c>
      <c r="L32" s="13" t="str">
        <f t="shared" si="0"/>
        <v>OK</v>
      </c>
      <c r="M32" s="109">
        <v>54</v>
      </c>
      <c r="N32" s="30">
        <f t="shared" si="2"/>
        <v>324</v>
      </c>
    </row>
    <row r="33" spans="1:14" ht="60">
      <c r="A33" s="31"/>
      <c r="B33" s="32">
        <v>28</v>
      </c>
      <c r="C33" s="61" t="s">
        <v>91</v>
      </c>
      <c r="D33" s="62">
        <v>20</v>
      </c>
      <c r="E33" s="63" t="s">
        <v>8</v>
      </c>
      <c r="F33" s="64" t="s">
        <v>92</v>
      </c>
      <c r="G33" s="115"/>
      <c r="H33" s="123"/>
      <c r="I33" s="118"/>
      <c r="J33" s="127"/>
      <c r="K33" s="29">
        <v>6</v>
      </c>
      <c r="L33" s="13" t="str">
        <f t="shared" si="0"/>
        <v>OK</v>
      </c>
      <c r="M33" s="109">
        <v>3.4</v>
      </c>
      <c r="N33" s="30">
        <f t="shared" si="2"/>
        <v>68</v>
      </c>
    </row>
    <row r="34" spans="1:14" ht="46.9" customHeight="1">
      <c r="A34" s="31"/>
      <c r="B34" s="32">
        <v>29</v>
      </c>
      <c r="C34" s="57" t="s">
        <v>43</v>
      </c>
      <c r="D34" s="34">
        <v>5</v>
      </c>
      <c r="E34" s="35" t="s">
        <v>8</v>
      </c>
      <c r="F34" s="33" t="s">
        <v>51</v>
      </c>
      <c r="G34" s="115"/>
      <c r="H34" s="123"/>
      <c r="I34" s="118"/>
      <c r="J34" s="127"/>
      <c r="K34" s="29">
        <v>72</v>
      </c>
      <c r="L34" s="13" t="str">
        <f t="shared" si="0"/>
        <v>OK</v>
      </c>
      <c r="M34" s="109">
        <v>18.1</v>
      </c>
      <c r="N34" s="30">
        <f t="shared" si="2"/>
        <v>90.5</v>
      </c>
    </row>
    <row r="35" spans="1:14" ht="30">
      <c r="A35" s="31"/>
      <c r="B35" s="32">
        <v>30</v>
      </c>
      <c r="C35" s="57" t="s">
        <v>52</v>
      </c>
      <c r="D35" s="34">
        <v>10</v>
      </c>
      <c r="E35" s="35" t="s">
        <v>50</v>
      </c>
      <c r="F35" s="33" t="s">
        <v>53</v>
      </c>
      <c r="G35" s="115"/>
      <c r="H35" s="123"/>
      <c r="I35" s="118"/>
      <c r="J35" s="127"/>
      <c r="K35" s="29">
        <v>10.799999999999999</v>
      </c>
      <c r="L35" s="13" t="str">
        <f t="shared" si="0"/>
        <v>OK</v>
      </c>
      <c r="M35" s="109">
        <v>4</v>
      </c>
      <c r="N35" s="30">
        <f t="shared" si="2"/>
        <v>40</v>
      </c>
    </row>
    <row r="36" spans="1:14" ht="15">
      <c r="A36" s="31"/>
      <c r="B36" s="32">
        <v>31</v>
      </c>
      <c r="C36" s="57" t="s">
        <v>54</v>
      </c>
      <c r="D36" s="34">
        <v>10</v>
      </c>
      <c r="E36" s="35" t="s">
        <v>50</v>
      </c>
      <c r="F36" s="33" t="s">
        <v>55</v>
      </c>
      <c r="G36" s="115"/>
      <c r="H36" s="123"/>
      <c r="I36" s="118"/>
      <c r="J36" s="127"/>
      <c r="K36" s="29">
        <v>12</v>
      </c>
      <c r="L36" s="13" t="str">
        <f t="shared" si="0"/>
        <v>OK</v>
      </c>
      <c r="M36" s="109">
        <v>5.1</v>
      </c>
      <c r="N36" s="30">
        <f t="shared" si="2"/>
        <v>51</v>
      </c>
    </row>
    <row r="37" spans="1:14" ht="45">
      <c r="A37" s="31"/>
      <c r="B37" s="32">
        <v>32</v>
      </c>
      <c r="C37" s="57" t="s">
        <v>56</v>
      </c>
      <c r="D37" s="34">
        <v>5</v>
      </c>
      <c r="E37" s="35" t="s">
        <v>8</v>
      </c>
      <c r="F37" s="33" t="s">
        <v>93</v>
      </c>
      <c r="G37" s="115"/>
      <c r="H37" s="123"/>
      <c r="I37" s="118"/>
      <c r="J37" s="127"/>
      <c r="K37" s="29">
        <v>13.2</v>
      </c>
      <c r="L37" s="13" t="str">
        <f t="shared" si="0"/>
        <v>OK</v>
      </c>
      <c r="M37" s="109">
        <v>9.5</v>
      </c>
      <c r="N37" s="30">
        <f t="shared" si="2"/>
        <v>47.5</v>
      </c>
    </row>
    <row r="38" spans="1:14" ht="45">
      <c r="A38" s="31"/>
      <c r="B38" s="32">
        <v>33</v>
      </c>
      <c r="C38" s="57" t="s">
        <v>57</v>
      </c>
      <c r="D38" s="34">
        <v>5</v>
      </c>
      <c r="E38" s="35" t="s">
        <v>8</v>
      </c>
      <c r="F38" s="33" t="s">
        <v>94</v>
      </c>
      <c r="G38" s="115"/>
      <c r="H38" s="123"/>
      <c r="I38" s="118"/>
      <c r="J38" s="127"/>
      <c r="K38" s="29">
        <v>18</v>
      </c>
      <c r="L38" s="13" t="str">
        <f t="shared" si="0"/>
        <v>OK</v>
      </c>
      <c r="M38" s="109">
        <v>18</v>
      </c>
      <c r="N38" s="30">
        <f t="shared" si="2"/>
        <v>90</v>
      </c>
    </row>
    <row r="39" spans="1:14" ht="47.45" customHeight="1">
      <c r="A39" s="31"/>
      <c r="B39" s="32">
        <v>34</v>
      </c>
      <c r="C39" s="57" t="s">
        <v>58</v>
      </c>
      <c r="D39" s="34">
        <v>1</v>
      </c>
      <c r="E39" s="35" t="s">
        <v>8</v>
      </c>
      <c r="F39" s="65" t="s">
        <v>189</v>
      </c>
      <c r="G39" s="115"/>
      <c r="H39" s="123"/>
      <c r="I39" s="118"/>
      <c r="J39" s="127"/>
      <c r="K39" s="29">
        <v>60</v>
      </c>
      <c r="L39" s="13" t="str">
        <f t="shared" si="0"/>
        <v>OK</v>
      </c>
      <c r="M39" s="109">
        <v>29.5</v>
      </c>
      <c r="N39" s="30">
        <f t="shared" si="2"/>
        <v>29.5</v>
      </c>
    </row>
    <row r="40" spans="1:14" ht="45">
      <c r="A40" s="31"/>
      <c r="B40" s="32">
        <v>35</v>
      </c>
      <c r="C40" s="57" t="s">
        <v>59</v>
      </c>
      <c r="D40" s="34">
        <v>2</v>
      </c>
      <c r="E40" s="35" t="s">
        <v>50</v>
      </c>
      <c r="F40" s="65" t="s">
        <v>60</v>
      </c>
      <c r="G40" s="115"/>
      <c r="H40" s="123"/>
      <c r="I40" s="118"/>
      <c r="J40" s="127"/>
      <c r="K40" s="29">
        <v>12</v>
      </c>
      <c r="L40" s="13" t="str">
        <f t="shared" si="0"/>
        <v>OK</v>
      </c>
      <c r="M40" s="109">
        <v>2.5</v>
      </c>
      <c r="N40" s="30">
        <f t="shared" si="2"/>
        <v>5</v>
      </c>
    </row>
    <row r="41" spans="1:14" ht="105">
      <c r="A41" s="31"/>
      <c r="B41" s="32">
        <v>36</v>
      </c>
      <c r="C41" s="66" t="s">
        <v>61</v>
      </c>
      <c r="D41" s="67">
        <v>1</v>
      </c>
      <c r="E41" s="68" t="s">
        <v>8</v>
      </c>
      <c r="F41" s="65" t="s">
        <v>133</v>
      </c>
      <c r="G41" s="115"/>
      <c r="H41" s="123"/>
      <c r="I41" s="118"/>
      <c r="J41" s="127"/>
      <c r="K41" s="29">
        <v>1080</v>
      </c>
      <c r="L41" s="13" t="str">
        <f t="shared" si="0"/>
        <v>OK</v>
      </c>
      <c r="M41" s="109">
        <v>832</v>
      </c>
      <c r="N41" s="30">
        <f t="shared" si="2"/>
        <v>832</v>
      </c>
    </row>
    <row r="42" spans="1:14" ht="75">
      <c r="A42" s="31"/>
      <c r="B42" s="32">
        <v>37</v>
      </c>
      <c r="C42" s="66" t="s">
        <v>62</v>
      </c>
      <c r="D42" s="67">
        <v>50</v>
      </c>
      <c r="E42" s="68" t="s">
        <v>8</v>
      </c>
      <c r="F42" s="65" t="s">
        <v>63</v>
      </c>
      <c r="G42" s="115"/>
      <c r="H42" s="123"/>
      <c r="I42" s="118"/>
      <c r="J42" s="127"/>
      <c r="K42" s="29">
        <v>8.4</v>
      </c>
      <c r="L42" s="13" t="str">
        <f t="shared" si="0"/>
        <v>OK</v>
      </c>
      <c r="M42" s="109">
        <v>5.1</v>
      </c>
      <c r="N42" s="30">
        <f t="shared" si="2"/>
        <v>254.99999999999997</v>
      </c>
    </row>
    <row r="43" spans="1:14" ht="45">
      <c r="A43" s="31"/>
      <c r="B43" s="32">
        <v>38</v>
      </c>
      <c r="C43" s="69" t="s">
        <v>64</v>
      </c>
      <c r="D43" s="70">
        <v>1</v>
      </c>
      <c r="E43" s="68" t="s">
        <v>14</v>
      </c>
      <c r="F43" s="69" t="s">
        <v>130</v>
      </c>
      <c r="G43" s="115"/>
      <c r="H43" s="123"/>
      <c r="I43" s="118"/>
      <c r="J43" s="127"/>
      <c r="K43" s="29">
        <v>180</v>
      </c>
      <c r="L43" s="13" t="str">
        <f t="shared" si="0"/>
        <v>OK</v>
      </c>
      <c r="M43" s="109">
        <v>135</v>
      </c>
      <c r="N43" s="30">
        <f t="shared" si="2"/>
        <v>135</v>
      </c>
    </row>
    <row r="44" spans="1:14" ht="45">
      <c r="A44" s="31"/>
      <c r="B44" s="32">
        <v>39</v>
      </c>
      <c r="C44" s="69" t="s">
        <v>65</v>
      </c>
      <c r="D44" s="70">
        <v>1</v>
      </c>
      <c r="E44" s="68" t="s">
        <v>14</v>
      </c>
      <c r="F44" s="69" t="s">
        <v>129</v>
      </c>
      <c r="G44" s="115"/>
      <c r="H44" s="123"/>
      <c r="I44" s="118"/>
      <c r="J44" s="127"/>
      <c r="K44" s="29">
        <v>348</v>
      </c>
      <c r="L44" s="13" t="str">
        <f t="shared" si="0"/>
        <v>OK</v>
      </c>
      <c r="M44" s="109">
        <v>157.5</v>
      </c>
      <c r="N44" s="30">
        <f t="shared" si="2"/>
        <v>157.5</v>
      </c>
    </row>
    <row r="45" spans="1:14" ht="45">
      <c r="A45" s="31"/>
      <c r="B45" s="32">
        <v>40</v>
      </c>
      <c r="C45" s="69" t="s">
        <v>66</v>
      </c>
      <c r="D45" s="71">
        <v>1</v>
      </c>
      <c r="E45" s="68" t="s">
        <v>14</v>
      </c>
      <c r="F45" s="69" t="s">
        <v>131</v>
      </c>
      <c r="G45" s="115"/>
      <c r="H45" s="123"/>
      <c r="I45" s="118"/>
      <c r="J45" s="127"/>
      <c r="K45" s="29">
        <v>216</v>
      </c>
      <c r="L45" s="13" t="str">
        <f t="shared" si="0"/>
        <v>OK</v>
      </c>
      <c r="M45" s="109">
        <v>167.5</v>
      </c>
      <c r="N45" s="30">
        <f t="shared" si="2"/>
        <v>167.5</v>
      </c>
    </row>
    <row r="46" spans="1:14" ht="30">
      <c r="A46" s="31"/>
      <c r="B46" s="111">
        <v>41</v>
      </c>
      <c r="C46" s="112" t="s">
        <v>211</v>
      </c>
      <c r="D46" s="70">
        <v>1</v>
      </c>
      <c r="E46" s="68" t="s">
        <v>14</v>
      </c>
      <c r="F46" s="113" t="s">
        <v>212</v>
      </c>
      <c r="G46" s="115"/>
      <c r="H46" s="123"/>
      <c r="I46" s="118"/>
      <c r="J46" s="127"/>
      <c r="K46" s="29">
        <v>240</v>
      </c>
      <c r="L46" s="13" t="str">
        <f t="shared" si="0"/>
        <v>OK</v>
      </c>
      <c r="M46" s="109">
        <v>157.4</v>
      </c>
      <c r="N46" s="30">
        <f t="shared" si="2"/>
        <v>157.4</v>
      </c>
    </row>
    <row r="47" spans="1:14" ht="30">
      <c r="A47" s="31"/>
      <c r="B47" s="111">
        <v>42</v>
      </c>
      <c r="C47" s="112" t="s">
        <v>211</v>
      </c>
      <c r="D47" s="70">
        <v>1</v>
      </c>
      <c r="E47" s="68" t="s">
        <v>14</v>
      </c>
      <c r="F47" s="113" t="s">
        <v>213</v>
      </c>
      <c r="G47" s="115"/>
      <c r="H47" s="123"/>
      <c r="I47" s="118"/>
      <c r="J47" s="127"/>
      <c r="K47" s="29">
        <v>300</v>
      </c>
      <c r="L47" s="13" t="str">
        <f t="shared" si="0"/>
        <v>OK</v>
      </c>
      <c r="M47" s="109">
        <v>173.6</v>
      </c>
      <c r="N47" s="30">
        <f t="shared" si="2"/>
        <v>173.6</v>
      </c>
    </row>
    <row r="48" spans="1:14" ht="120">
      <c r="A48" s="31"/>
      <c r="B48" s="32">
        <v>43</v>
      </c>
      <c r="C48" s="72" t="s">
        <v>67</v>
      </c>
      <c r="D48" s="67">
        <v>1</v>
      </c>
      <c r="E48" s="68" t="s">
        <v>8</v>
      </c>
      <c r="F48" s="65" t="s">
        <v>132</v>
      </c>
      <c r="G48" s="115"/>
      <c r="H48" s="123"/>
      <c r="I48" s="118"/>
      <c r="J48" s="127"/>
      <c r="K48" s="29">
        <v>1140</v>
      </c>
      <c r="L48" s="13" t="str">
        <f t="shared" si="0"/>
        <v>OK</v>
      </c>
      <c r="M48" s="109">
        <v>520.3</v>
      </c>
      <c r="N48" s="30">
        <f t="shared" si="2"/>
        <v>520.3</v>
      </c>
    </row>
    <row r="49" spans="1:14" ht="15">
      <c r="A49" s="31"/>
      <c r="B49" s="32">
        <v>44</v>
      </c>
      <c r="C49" s="66" t="s">
        <v>68</v>
      </c>
      <c r="D49" s="67">
        <v>1</v>
      </c>
      <c r="E49" s="68" t="s">
        <v>8</v>
      </c>
      <c r="F49" s="47" t="s">
        <v>95</v>
      </c>
      <c r="G49" s="115"/>
      <c r="H49" s="123"/>
      <c r="I49" s="118"/>
      <c r="J49" s="127"/>
      <c r="K49" s="29">
        <v>26.4</v>
      </c>
      <c r="L49" s="13" t="str">
        <f t="shared" si="0"/>
        <v>OK</v>
      </c>
      <c r="M49" s="109">
        <v>26</v>
      </c>
      <c r="N49" s="30">
        <f t="shared" si="2"/>
        <v>26</v>
      </c>
    </row>
    <row r="50" spans="1:14" ht="15">
      <c r="A50" s="31"/>
      <c r="B50" s="32">
        <v>45</v>
      </c>
      <c r="C50" s="66" t="s">
        <v>69</v>
      </c>
      <c r="D50" s="67">
        <v>1</v>
      </c>
      <c r="E50" s="68" t="s">
        <v>8</v>
      </c>
      <c r="F50" s="47" t="s">
        <v>70</v>
      </c>
      <c r="G50" s="115"/>
      <c r="H50" s="123"/>
      <c r="I50" s="118"/>
      <c r="J50" s="127"/>
      <c r="K50" s="29">
        <v>10.799999999999999</v>
      </c>
      <c r="L50" s="13" t="str">
        <f t="shared" si="0"/>
        <v>OK</v>
      </c>
      <c r="M50" s="109">
        <v>5.6</v>
      </c>
      <c r="N50" s="30">
        <f t="shared" si="2"/>
        <v>5.6</v>
      </c>
    </row>
    <row r="51" spans="1:14" ht="45">
      <c r="A51" s="31"/>
      <c r="B51" s="32">
        <v>46</v>
      </c>
      <c r="C51" s="66" t="s">
        <v>174</v>
      </c>
      <c r="D51" s="67">
        <v>1</v>
      </c>
      <c r="E51" s="68" t="s">
        <v>50</v>
      </c>
      <c r="F51" s="65" t="s">
        <v>71</v>
      </c>
      <c r="G51" s="115"/>
      <c r="H51" s="123"/>
      <c r="I51" s="118"/>
      <c r="J51" s="127"/>
      <c r="K51" s="29">
        <v>264</v>
      </c>
      <c r="L51" s="13" t="str">
        <f t="shared" si="0"/>
        <v>OK</v>
      </c>
      <c r="M51" s="109">
        <v>156</v>
      </c>
      <c r="N51" s="30">
        <f t="shared" si="2"/>
        <v>156</v>
      </c>
    </row>
    <row r="52" spans="1:14" ht="45">
      <c r="A52" s="31"/>
      <c r="B52" s="32">
        <v>47</v>
      </c>
      <c r="C52" s="66" t="s">
        <v>72</v>
      </c>
      <c r="D52" s="67">
        <v>1</v>
      </c>
      <c r="E52" s="68" t="s">
        <v>50</v>
      </c>
      <c r="F52" s="65" t="s">
        <v>96</v>
      </c>
      <c r="G52" s="115"/>
      <c r="H52" s="123"/>
      <c r="I52" s="118"/>
      <c r="J52" s="127"/>
      <c r="K52" s="29">
        <v>228</v>
      </c>
      <c r="L52" s="13" t="str">
        <f t="shared" si="0"/>
        <v>OK</v>
      </c>
      <c r="M52" s="109">
        <v>211.1</v>
      </c>
      <c r="N52" s="30">
        <f t="shared" si="2"/>
        <v>211.1</v>
      </c>
    </row>
    <row r="53" spans="1:14" ht="30" customHeight="1">
      <c r="A53" s="31"/>
      <c r="B53" s="32">
        <v>48</v>
      </c>
      <c r="C53" s="66" t="s">
        <v>73</v>
      </c>
      <c r="D53" s="67">
        <v>2</v>
      </c>
      <c r="E53" s="68" t="s">
        <v>8</v>
      </c>
      <c r="F53" s="73" t="s">
        <v>74</v>
      </c>
      <c r="G53" s="115"/>
      <c r="H53" s="123"/>
      <c r="I53" s="118"/>
      <c r="J53" s="127"/>
      <c r="K53" s="29">
        <v>22.8</v>
      </c>
      <c r="L53" s="13" t="str">
        <f t="shared" si="0"/>
        <v>OK</v>
      </c>
      <c r="M53" s="109">
        <v>9.5</v>
      </c>
      <c r="N53" s="30">
        <f t="shared" si="2"/>
        <v>19</v>
      </c>
    </row>
    <row r="54" spans="1:14" ht="30">
      <c r="A54" s="31"/>
      <c r="B54" s="32">
        <v>49</v>
      </c>
      <c r="C54" s="66" t="s">
        <v>75</v>
      </c>
      <c r="D54" s="67">
        <v>5</v>
      </c>
      <c r="E54" s="68" t="s">
        <v>8</v>
      </c>
      <c r="F54" s="65" t="s">
        <v>76</v>
      </c>
      <c r="G54" s="115"/>
      <c r="H54" s="123"/>
      <c r="I54" s="118"/>
      <c r="J54" s="127"/>
      <c r="K54" s="29">
        <v>4.8</v>
      </c>
      <c r="L54" s="13" t="str">
        <f t="shared" si="0"/>
        <v>OK</v>
      </c>
      <c r="M54" s="109">
        <v>0.6</v>
      </c>
      <c r="N54" s="30">
        <f t="shared" si="2"/>
        <v>3</v>
      </c>
    </row>
    <row r="55" spans="1:14" ht="15">
      <c r="A55" s="31"/>
      <c r="B55" s="32">
        <v>50</v>
      </c>
      <c r="C55" s="66" t="s">
        <v>77</v>
      </c>
      <c r="D55" s="67">
        <v>2</v>
      </c>
      <c r="E55" s="68" t="s">
        <v>50</v>
      </c>
      <c r="F55" s="47" t="s">
        <v>78</v>
      </c>
      <c r="G55" s="115"/>
      <c r="H55" s="123"/>
      <c r="I55" s="118"/>
      <c r="J55" s="127"/>
      <c r="K55" s="29">
        <v>6</v>
      </c>
      <c r="L55" s="13" t="str">
        <f t="shared" si="0"/>
        <v>OK</v>
      </c>
      <c r="M55" s="109">
        <v>3.8</v>
      </c>
      <c r="N55" s="30">
        <f t="shared" si="2"/>
        <v>7.6</v>
      </c>
    </row>
    <row r="56" spans="1:14" ht="25.5">
      <c r="A56" s="31"/>
      <c r="B56" s="32">
        <v>51</v>
      </c>
      <c r="C56" s="66" t="s">
        <v>79</v>
      </c>
      <c r="D56" s="67">
        <v>2</v>
      </c>
      <c r="E56" s="68" t="s">
        <v>8</v>
      </c>
      <c r="F56" s="73" t="s">
        <v>97</v>
      </c>
      <c r="G56" s="115"/>
      <c r="H56" s="123"/>
      <c r="I56" s="118"/>
      <c r="J56" s="127"/>
      <c r="K56" s="29">
        <v>36</v>
      </c>
      <c r="L56" s="13" t="str">
        <f t="shared" si="0"/>
        <v>OK</v>
      </c>
      <c r="M56" s="109">
        <v>15.2</v>
      </c>
      <c r="N56" s="30">
        <f t="shared" si="2"/>
        <v>30.4</v>
      </c>
    </row>
    <row r="57" spans="1:14" ht="75">
      <c r="A57" s="31"/>
      <c r="B57" s="32">
        <v>52</v>
      </c>
      <c r="C57" s="66" t="s">
        <v>81</v>
      </c>
      <c r="D57" s="67">
        <v>1</v>
      </c>
      <c r="E57" s="68" t="s">
        <v>80</v>
      </c>
      <c r="F57" s="65" t="s">
        <v>31</v>
      </c>
      <c r="G57" s="115"/>
      <c r="H57" s="123"/>
      <c r="I57" s="118"/>
      <c r="J57" s="127"/>
      <c r="K57" s="29">
        <v>57.599999999999994</v>
      </c>
      <c r="L57" s="13" t="str">
        <f t="shared" si="0"/>
        <v>OK</v>
      </c>
      <c r="M57" s="109">
        <v>42.6</v>
      </c>
      <c r="N57" s="30">
        <f t="shared" si="2"/>
        <v>42.6</v>
      </c>
    </row>
    <row r="58" spans="1:14" ht="30">
      <c r="A58" s="31"/>
      <c r="B58" s="32">
        <v>53</v>
      </c>
      <c r="C58" s="66" t="s">
        <v>98</v>
      </c>
      <c r="D58" s="67">
        <v>5</v>
      </c>
      <c r="E58" s="68" t="s">
        <v>8</v>
      </c>
      <c r="F58" s="65" t="s">
        <v>99</v>
      </c>
      <c r="G58" s="115"/>
      <c r="H58" s="123"/>
      <c r="I58" s="118"/>
      <c r="J58" s="127"/>
      <c r="K58" s="29">
        <v>21.599999999999998</v>
      </c>
      <c r="L58" s="13" t="str">
        <f t="shared" si="0"/>
        <v>OK</v>
      </c>
      <c r="M58" s="109">
        <v>10.5</v>
      </c>
      <c r="N58" s="30">
        <f t="shared" si="2"/>
        <v>52.5</v>
      </c>
    </row>
    <row r="59" spans="1:14" ht="51">
      <c r="A59" s="31"/>
      <c r="B59" s="32">
        <v>54</v>
      </c>
      <c r="C59" s="57" t="s">
        <v>175</v>
      </c>
      <c r="D59" s="34">
        <v>5</v>
      </c>
      <c r="E59" s="35" t="s">
        <v>14</v>
      </c>
      <c r="F59" s="74" t="s">
        <v>82</v>
      </c>
      <c r="G59" s="115"/>
      <c r="H59" s="123"/>
      <c r="I59" s="118"/>
      <c r="J59" s="127"/>
      <c r="K59" s="29">
        <v>192</v>
      </c>
      <c r="L59" s="13" t="str">
        <f t="shared" si="0"/>
        <v>OK</v>
      </c>
      <c r="M59" s="109">
        <v>30.6</v>
      </c>
      <c r="N59" s="30">
        <f t="shared" si="2"/>
        <v>153</v>
      </c>
    </row>
    <row r="60" spans="1:14" ht="60">
      <c r="A60" s="31"/>
      <c r="B60" s="32">
        <v>55</v>
      </c>
      <c r="C60" s="69" t="s">
        <v>83</v>
      </c>
      <c r="D60" s="67">
        <v>5</v>
      </c>
      <c r="E60" s="68" t="s">
        <v>8</v>
      </c>
      <c r="F60" s="65" t="s">
        <v>134</v>
      </c>
      <c r="G60" s="115"/>
      <c r="H60" s="123"/>
      <c r="I60" s="118"/>
      <c r="J60" s="127"/>
      <c r="K60" s="29">
        <v>33.6</v>
      </c>
      <c r="L60" s="13" t="str">
        <f t="shared" si="0"/>
        <v>OK</v>
      </c>
      <c r="M60" s="109">
        <v>24.5</v>
      </c>
      <c r="N60" s="30">
        <f t="shared" si="2"/>
        <v>122.5</v>
      </c>
    </row>
    <row r="61" spans="1:14" ht="45">
      <c r="A61" s="31"/>
      <c r="B61" s="32">
        <v>56</v>
      </c>
      <c r="C61" s="69" t="s">
        <v>135</v>
      </c>
      <c r="D61" s="67">
        <v>5</v>
      </c>
      <c r="E61" s="68" t="s">
        <v>8</v>
      </c>
      <c r="F61" s="65" t="s">
        <v>136</v>
      </c>
      <c r="G61" s="115"/>
      <c r="H61" s="123"/>
      <c r="I61" s="118"/>
      <c r="J61" s="127"/>
      <c r="K61" s="29">
        <v>31.2</v>
      </c>
      <c r="L61" s="13" t="str">
        <f t="shared" si="0"/>
        <v>OK</v>
      </c>
      <c r="M61" s="109">
        <v>16.1</v>
      </c>
      <c r="N61" s="30">
        <f t="shared" si="2"/>
        <v>80.5</v>
      </c>
    </row>
    <row r="62" spans="1:14" ht="30.75" thickBot="1">
      <c r="A62" s="36"/>
      <c r="B62" s="52">
        <v>57</v>
      </c>
      <c r="C62" s="75" t="s">
        <v>84</v>
      </c>
      <c r="D62" s="76">
        <v>12</v>
      </c>
      <c r="E62" s="77" t="s">
        <v>8</v>
      </c>
      <c r="F62" s="78" t="s">
        <v>85</v>
      </c>
      <c r="G62" s="116"/>
      <c r="H62" s="124"/>
      <c r="I62" s="119"/>
      <c r="J62" s="128"/>
      <c r="K62" s="41">
        <v>2.4</v>
      </c>
      <c r="L62" s="14" t="str">
        <f t="shared" si="0"/>
        <v>OK</v>
      </c>
      <c r="M62" s="110">
        <v>2.4</v>
      </c>
      <c r="N62" s="42">
        <f t="shared" si="2"/>
        <v>28.799999999999997</v>
      </c>
    </row>
    <row r="63" spans="1:14" ht="46.5" thickBot="1" thickTop="1">
      <c r="A63" s="79"/>
      <c r="B63" s="80">
        <v>58</v>
      </c>
      <c r="C63" s="81" t="s">
        <v>86</v>
      </c>
      <c r="D63" s="82">
        <v>2</v>
      </c>
      <c r="E63" s="83" t="s">
        <v>8</v>
      </c>
      <c r="F63" s="81" t="s">
        <v>87</v>
      </c>
      <c r="G63" s="83" t="s">
        <v>173</v>
      </c>
      <c r="H63" s="84"/>
      <c r="I63" s="85" t="s">
        <v>199</v>
      </c>
      <c r="J63" s="85" t="s">
        <v>194</v>
      </c>
      <c r="K63" s="86">
        <v>3300</v>
      </c>
      <c r="L63" s="14" t="str">
        <f t="shared" si="0"/>
        <v>OK</v>
      </c>
      <c r="M63" s="110">
        <v>2358.2</v>
      </c>
      <c r="N63" s="42">
        <f t="shared" si="2"/>
        <v>4716.4</v>
      </c>
    </row>
    <row r="64" spans="1:14" ht="75" customHeight="1" thickBot="1" thickTop="1">
      <c r="A64" s="79"/>
      <c r="B64" s="87">
        <v>59</v>
      </c>
      <c r="C64" s="88" t="s">
        <v>27</v>
      </c>
      <c r="D64" s="89">
        <v>50</v>
      </c>
      <c r="E64" s="90" t="s">
        <v>14</v>
      </c>
      <c r="F64" s="88" t="s">
        <v>28</v>
      </c>
      <c r="G64" s="90" t="s">
        <v>173</v>
      </c>
      <c r="H64" s="84"/>
      <c r="I64" s="91" t="s">
        <v>200</v>
      </c>
      <c r="J64" s="91" t="s">
        <v>195</v>
      </c>
      <c r="K64" s="86">
        <v>80</v>
      </c>
      <c r="L64" s="14" t="str">
        <f t="shared" si="0"/>
        <v>OK</v>
      </c>
      <c r="M64" s="110">
        <v>65.1</v>
      </c>
      <c r="N64" s="42">
        <f t="shared" si="2"/>
        <v>3254.9999999999995</v>
      </c>
    </row>
    <row r="65" spans="1:14" ht="121.15" customHeight="1" thickTop="1">
      <c r="A65" s="24"/>
      <c r="B65" s="43">
        <v>60</v>
      </c>
      <c r="C65" s="92" t="s">
        <v>104</v>
      </c>
      <c r="D65" s="45">
        <v>20</v>
      </c>
      <c r="E65" s="46" t="s">
        <v>14</v>
      </c>
      <c r="F65" s="44" t="s">
        <v>103</v>
      </c>
      <c r="G65" s="114" t="s">
        <v>173</v>
      </c>
      <c r="H65" s="126"/>
      <c r="I65" s="117" t="s">
        <v>201</v>
      </c>
      <c r="J65" s="117" t="s">
        <v>196</v>
      </c>
      <c r="K65" s="93">
        <v>73</v>
      </c>
      <c r="L65" s="13" t="str">
        <f t="shared" si="0"/>
        <v>OK</v>
      </c>
      <c r="M65" s="109">
        <v>67</v>
      </c>
      <c r="N65" s="30">
        <f t="shared" si="2"/>
        <v>1340</v>
      </c>
    </row>
    <row r="66" spans="1:14" ht="104.45" customHeight="1">
      <c r="A66" s="31"/>
      <c r="B66" s="32">
        <v>61</v>
      </c>
      <c r="C66" s="47" t="s">
        <v>105</v>
      </c>
      <c r="D66" s="34">
        <v>1</v>
      </c>
      <c r="E66" s="35" t="s">
        <v>8</v>
      </c>
      <c r="F66" s="33" t="s">
        <v>106</v>
      </c>
      <c r="G66" s="115"/>
      <c r="H66" s="123"/>
      <c r="I66" s="118"/>
      <c r="J66" s="127"/>
      <c r="K66" s="94">
        <v>210</v>
      </c>
      <c r="L66" s="13" t="str">
        <f t="shared" si="0"/>
        <v>OK</v>
      </c>
      <c r="M66" s="109">
        <v>141.1</v>
      </c>
      <c r="N66" s="30">
        <f t="shared" si="2"/>
        <v>141.1</v>
      </c>
    </row>
    <row r="67" spans="1:14" ht="15">
      <c r="A67" s="31"/>
      <c r="B67" s="32">
        <v>62</v>
      </c>
      <c r="C67" s="47" t="s">
        <v>117</v>
      </c>
      <c r="D67" s="34">
        <v>13</v>
      </c>
      <c r="E67" s="35" t="s">
        <v>14</v>
      </c>
      <c r="F67" s="47" t="s">
        <v>121</v>
      </c>
      <c r="G67" s="115"/>
      <c r="H67" s="123"/>
      <c r="I67" s="118"/>
      <c r="J67" s="127"/>
      <c r="K67" s="94">
        <v>7</v>
      </c>
      <c r="L67" s="13" t="str">
        <f t="shared" si="0"/>
        <v>OK</v>
      </c>
      <c r="M67" s="109">
        <v>4</v>
      </c>
      <c r="N67" s="30">
        <f t="shared" si="2"/>
        <v>52</v>
      </c>
    </row>
    <row r="68" spans="1:14" ht="15">
      <c r="A68" s="31"/>
      <c r="B68" s="32">
        <v>63</v>
      </c>
      <c r="C68" s="47" t="s">
        <v>119</v>
      </c>
      <c r="D68" s="34">
        <v>4</v>
      </c>
      <c r="E68" s="35" t="s">
        <v>14</v>
      </c>
      <c r="F68" s="47" t="s">
        <v>123</v>
      </c>
      <c r="G68" s="115"/>
      <c r="H68" s="123"/>
      <c r="I68" s="118"/>
      <c r="J68" s="127"/>
      <c r="K68" s="94">
        <v>12</v>
      </c>
      <c r="L68" s="13" t="str">
        <f t="shared" si="0"/>
        <v>OK</v>
      </c>
      <c r="M68" s="109">
        <v>4.5</v>
      </c>
      <c r="N68" s="30">
        <f t="shared" si="2"/>
        <v>18</v>
      </c>
    </row>
    <row r="69" spans="1:14" ht="15">
      <c r="A69" s="31"/>
      <c r="B69" s="32">
        <v>64</v>
      </c>
      <c r="C69" s="47" t="s">
        <v>118</v>
      </c>
      <c r="D69" s="34">
        <v>2</v>
      </c>
      <c r="E69" s="35" t="s">
        <v>14</v>
      </c>
      <c r="F69" s="47" t="s">
        <v>122</v>
      </c>
      <c r="G69" s="115"/>
      <c r="H69" s="123"/>
      <c r="I69" s="118"/>
      <c r="J69" s="127"/>
      <c r="K69" s="94">
        <v>18</v>
      </c>
      <c r="L69" s="13" t="str">
        <f t="shared" si="0"/>
        <v>OK</v>
      </c>
      <c r="M69" s="109">
        <v>8.5</v>
      </c>
      <c r="N69" s="30">
        <f t="shared" si="2"/>
        <v>17</v>
      </c>
    </row>
    <row r="70" spans="1:14" ht="15">
      <c r="A70" s="31"/>
      <c r="B70" s="32">
        <v>65</v>
      </c>
      <c r="C70" s="47" t="s">
        <v>120</v>
      </c>
      <c r="D70" s="34">
        <v>1</v>
      </c>
      <c r="E70" s="35" t="s">
        <v>14</v>
      </c>
      <c r="F70" s="47" t="s">
        <v>124</v>
      </c>
      <c r="G70" s="115"/>
      <c r="H70" s="123"/>
      <c r="I70" s="118"/>
      <c r="J70" s="127"/>
      <c r="K70" s="94">
        <v>40</v>
      </c>
      <c r="L70" s="13" t="str">
        <f aca="true" t="shared" si="3" ref="L70:L105">IF(ISNUMBER(M70),IF(M70&gt;K70,"NEVYHOVUJE","OK")," ")</f>
        <v>OK</v>
      </c>
      <c r="M70" s="109">
        <v>25.6</v>
      </c>
      <c r="N70" s="30">
        <f t="shared" si="2"/>
        <v>25.6</v>
      </c>
    </row>
    <row r="71" spans="1:14" ht="149.45" customHeight="1">
      <c r="A71" s="31"/>
      <c r="B71" s="32">
        <v>66</v>
      </c>
      <c r="C71" s="47" t="s">
        <v>100</v>
      </c>
      <c r="D71" s="34">
        <v>1</v>
      </c>
      <c r="E71" s="35" t="s">
        <v>8</v>
      </c>
      <c r="F71" s="33" t="s">
        <v>107</v>
      </c>
      <c r="G71" s="115"/>
      <c r="H71" s="123"/>
      <c r="I71" s="118"/>
      <c r="J71" s="127"/>
      <c r="K71" s="94">
        <v>400</v>
      </c>
      <c r="L71" s="13" t="str">
        <f t="shared" si="3"/>
        <v>OK</v>
      </c>
      <c r="M71" s="109">
        <v>312.6</v>
      </c>
      <c r="N71" s="30">
        <f t="shared" si="2"/>
        <v>312.6</v>
      </c>
    </row>
    <row r="72" spans="1:14" ht="15">
      <c r="A72" s="31"/>
      <c r="B72" s="32">
        <v>67</v>
      </c>
      <c r="C72" s="47" t="s">
        <v>101</v>
      </c>
      <c r="D72" s="34">
        <v>3</v>
      </c>
      <c r="E72" s="35" t="s">
        <v>8</v>
      </c>
      <c r="F72" s="33" t="s">
        <v>101</v>
      </c>
      <c r="G72" s="115"/>
      <c r="H72" s="123"/>
      <c r="I72" s="118"/>
      <c r="J72" s="127"/>
      <c r="K72" s="94">
        <v>10</v>
      </c>
      <c r="L72" s="13" t="str">
        <f t="shared" si="3"/>
        <v>OK</v>
      </c>
      <c r="M72" s="109">
        <v>0.4</v>
      </c>
      <c r="N72" s="30">
        <f t="shared" si="2"/>
        <v>1.2000000000000002</v>
      </c>
    </row>
    <row r="73" spans="1:14" ht="15">
      <c r="A73" s="31"/>
      <c r="B73" s="32">
        <v>68</v>
      </c>
      <c r="C73" s="47" t="s">
        <v>102</v>
      </c>
      <c r="D73" s="34">
        <v>2</v>
      </c>
      <c r="E73" s="35" t="s">
        <v>8</v>
      </c>
      <c r="F73" s="47" t="s">
        <v>102</v>
      </c>
      <c r="G73" s="115"/>
      <c r="H73" s="123"/>
      <c r="I73" s="118"/>
      <c r="J73" s="127"/>
      <c r="K73" s="94">
        <v>18</v>
      </c>
      <c r="L73" s="13" t="str">
        <f t="shared" si="3"/>
        <v>OK</v>
      </c>
      <c r="M73" s="109">
        <v>10.5</v>
      </c>
      <c r="N73" s="30">
        <f t="shared" si="2"/>
        <v>21</v>
      </c>
    </row>
    <row r="74" spans="1:14" ht="30">
      <c r="A74" s="31"/>
      <c r="B74" s="32">
        <v>69</v>
      </c>
      <c r="C74" s="47" t="s">
        <v>116</v>
      </c>
      <c r="D74" s="34">
        <v>200</v>
      </c>
      <c r="E74" s="35" t="s">
        <v>8</v>
      </c>
      <c r="F74" s="33" t="s">
        <v>115</v>
      </c>
      <c r="G74" s="115"/>
      <c r="H74" s="123"/>
      <c r="I74" s="118"/>
      <c r="J74" s="127"/>
      <c r="K74" s="94">
        <v>3.5</v>
      </c>
      <c r="L74" s="13" t="str">
        <f t="shared" si="3"/>
        <v>OK</v>
      </c>
      <c r="M74" s="109">
        <v>1.9</v>
      </c>
      <c r="N74" s="30">
        <f t="shared" si="2"/>
        <v>380</v>
      </c>
    </row>
    <row r="75" spans="1:14" ht="30">
      <c r="A75" s="31"/>
      <c r="B75" s="32">
        <v>70</v>
      </c>
      <c r="C75" s="47" t="s">
        <v>17</v>
      </c>
      <c r="D75" s="34">
        <v>1</v>
      </c>
      <c r="E75" s="35" t="s">
        <v>14</v>
      </c>
      <c r="F75" s="33" t="s">
        <v>17</v>
      </c>
      <c r="G75" s="115"/>
      <c r="H75" s="123"/>
      <c r="I75" s="118"/>
      <c r="J75" s="127"/>
      <c r="K75" s="94">
        <v>60</v>
      </c>
      <c r="L75" s="13" t="str">
        <f t="shared" si="3"/>
        <v>OK</v>
      </c>
      <c r="M75" s="109">
        <v>49.5</v>
      </c>
      <c r="N75" s="30">
        <f t="shared" si="2"/>
        <v>49.5</v>
      </c>
    </row>
    <row r="76" spans="1:14" ht="30">
      <c r="A76" s="31"/>
      <c r="B76" s="32">
        <v>71</v>
      </c>
      <c r="C76" s="65" t="s">
        <v>110</v>
      </c>
      <c r="D76" s="34">
        <v>1</v>
      </c>
      <c r="E76" s="35" t="s">
        <v>14</v>
      </c>
      <c r="F76" s="33" t="s">
        <v>109</v>
      </c>
      <c r="G76" s="115"/>
      <c r="H76" s="123"/>
      <c r="I76" s="118"/>
      <c r="J76" s="127"/>
      <c r="K76" s="94">
        <v>13</v>
      </c>
      <c r="L76" s="13" t="str">
        <f t="shared" si="3"/>
        <v>OK</v>
      </c>
      <c r="M76" s="109">
        <v>7.5</v>
      </c>
      <c r="N76" s="30">
        <f aca="true" t="shared" si="4" ref="N76:N105">D76*M76</f>
        <v>7.5</v>
      </c>
    </row>
    <row r="77" spans="1:14" ht="30">
      <c r="A77" s="31"/>
      <c r="B77" s="32">
        <v>72</v>
      </c>
      <c r="C77" s="65" t="s">
        <v>111</v>
      </c>
      <c r="D77" s="34">
        <v>1</v>
      </c>
      <c r="E77" s="35" t="s">
        <v>14</v>
      </c>
      <c r="F77" s="33" t="s">
        <v>112</v>
      </c>
      <c r="G77" s="115"/>
      <c r="H77" s="123"/>
      <c r="I77" s="118"/>
      <c r="J77" s="127"/>
      <c r="K77" s="94">
        <v>20</v>
      </c>
      <c r="L77" s="13" t="str">
        <f t="shared" si="3"/>
        <v>OK</v>
      </c>
      <c r="M77" s="109">
        <v>20</v>
      </c>
      <c r="N77" s="30">
        <f t="shared" si="4"/>
        <v>20</v>
      </c>
    </row>
    <row r="78" spans="1:14" ht="45.75" thickBot="1">
      <c r="A78" s="36"/>
      <c r="B78" s="37">
        <v>73</v>
      </c>
      <c r="C78" s="95" t="s">
        <v>114</v>
      </c>
      <c r="D78" s="39">
        <v>1</v>
      </c>
      <c r="E78" s="40" t="s">
        <v>14</v>
      </c>
      <c r="F78" s="38" t="s">
        <v>113</v>
      </c>
      <c r="G78" s="116"/>
      <c r="H78" s="124"/>
      <c r="I78" s="119"/>
      <c r="J78" s="128"/>
      <c r="K78" s="96">
        <v>60</v>
      </c>
      <c r="L78" s="14" t="str">
        <f t="shared" si="3"/>
        <v>OK</v>
      </c>
      <c r="M78" s="110">
        <v>29</v>
      </c>
      <c r="N78" s="42">
        <f t="shared" si="4"/>
        <v>29</v>
      </c>
    </row>
    <row r="79" spans="1:14" ht="105.75" thickTop="1">
      <c r="A79" s="24"/>
      <c r="B79" s="48">
        <v>74</v>
      </c>
      <c r="C79" s="97" t="s">
        <v>145</v>
      </c>
      <c r="D79" s="50">
        <v>10</v>
      </c>
      <c r="E79" s="51" t="s">
        <v>8</v>
      </c>
      <c r="F79" s="49" t="s">
        <v>138</v>
      </c>
      <c r="G79" s="114" t="s">
        <v>173</v>
      </c>
      <c r="H79" s="126"/>
      <c r="I79" s="117" t="s">
        <v>201</v>
      </c>
      <c r="J79" s="117" t="s">
        <v>196</v>
      </c>
      <c r="K79" s="93">
        <v>9</v>
      </c>
      <c r="L79" s="13" t="str">
        <f t="shared" si="3"/>
        <v>OK</v>
      </c>
      <c r="M79" s="109">
        <v>6</v>
      </c>
      <c r="N79" s="30">
        <f t="shared" si="4"/>
        <v>60</v>
      </c>
    </row>
    <row r="80" spans="1:14" ht="90">
      <c r="A80" s="31"/>
      <c r="B80" s="32">
        <v>75</v>
      </c>
      <c r="C80" s="65" t="s">
        <v>146</v>
      </c>
      <c r="D80" s="34">
        <v>10</v>
      </c>
      <c r="E80" s="35" t="s">
        <v>8</v>
      </c>
      <c r="F80" s="33" t="s">
        <v>138</v>
      </c>
      <c r="G80" s="115"/>
      <c r="H80" s="123"/>
      <c r="I80" s="118"/>
      <c r="J80" s="127"/>
      <c r="K80" s="94">
        <v>9</v>
      </c>
      <c r="L80" s="13" t="str">
        <f t="shared" si="3"/>
        <v>OK</v>
      </c>
      <c r="M80" s="109">
        <v>6</v>
      </c>
      <c r="N80" s="30">
        <f t="shared" si="4"/>
        <v>60</v>
      </c>
    </row>
    <row r="81" spans="1:14" ht="90">
      <c r="A81" s="31"/>
      <c r="B81" s="32">
        <v>76</v>
      </c>
      <c r="C81" s="65" t="s">
        <v>147</v>
      </c>
      <c r="D81" s="34">
        <v>10</v>
      </c>
      <c r="E81" s="35" t="s">
        <v>8</v>
      </c>
      <c r="F81" s="33" t="s">
        <v>138</v>
      </c>
      <c r="G81" s="115"/>
      <c r="H81" s="123"/>
      <c r="I81" s="118"/>
      <c r="J81" s="127"/>
      <c r="K81" s="94">
        <v>9</v>
      </c>
      <c r="L81" s="13" t="str">
        <f t="shared" si="3"/>
        <v>OK</v>
      </c>
      <c r="M81" s="109">
        <v>6</v>
      </c>
      <c r="N81" s="30">
        <f t="shared" si="4"/>
        <v>60</v>
      </c>
    </row>
    <row r="82" spans="1:14" ht="90">
      <c r="A82" s="31"/>
      <c r="B82" s="32">
        <v>77</v>
      </c>
      <c r="C82" s="65" t="s">
        <v>148</v>
      </c>
      <c r="D82" s="34">
        <v>10</v>
      </c>
      <c r="E82" s="35" t="s">
        <v>8</v>
      </c>
      <c r="F82" s="33" t="s">
        <v>138</v>
      </c>
      <c r="G82" s="115"/>
      <c r="H82" s="123"/>
      <c r="I82" s="118"/>
      <c r="J82" s="127"/>
      <c r="K82" s="94">
        <v>9</v>
      </c>
      <c r="L82" s="13" t="str">
        <f t="shared" si="3"/>
        <v>OK</v>
      </c>
      <c r="M82" s="109">
        <v>6</v>
      </c>
      <c r="N82" s="30">
        <f t="shared" si="4"/>
        <v>60</v>
      </c>
    </row>
    <row r="83" spans="1:14" ht="105" customHeight="1">
      <c r="A83" s="31"/>
      <c r="B83" s="32">
        <v>78</v>
      </c>
      <c r="C83" s="47" t="s">
        <v>105</v>
      </c>
      <c r="D83" s="34">
        <v>1</v>
      </c>
      <c r="E83" s="35" t="s">
        <v>8</v>
      </c>
      <c r="F83" s="33" t="s">
        <v>149</v>
      </c>
      <c r="G83" s="115"/>
      <c r="H83" s="123"/>
      <c r="I83" s="118"/>
      <c r="J83" s="127"/>
      <c r="K83" s="94">
        <v>280</v>
      </c>
      <c r="L83" s="13" t="str">
        <f t="shared" si="3"/>
        <v>OK</v>
      </c>
      <c r="M83" s="109">
        <v>141.1</v>
      </c>
      <c r="N83" s="30">
        <f t="shared" si="4"/>
        <v>141.1</v>
      </c>
    </row>
    <row r="84" spans="1:14" ht="15">
      <c r="A84" s="31"/>
      <c r="B84" s="32">
        <v>79</v>
      </c>
      <c r="C84" s="47" t="s">
        <v>117</v>
      </c>
      <c r="D84" s="34">
        <v>13</v>
      </c>
      <c r="E84" s="35" t="s">
        <v>14</v>
      </c>
      <c r="F84" s="47" t="s">
        <v>121</v>
      </c>
      <c r="G84" s="115"/>
      <c r="H84" s="123"/>
      <c r="I84" s="118"/>
      <c r="J84" s="127"/>
      <c r="K84" s="94">
        <v>8.4</v>
      </c>
      <c r="L84" s="13" t="str">
        <f t="shared" si="3"/>
        <v>OK</v>
      </c>
      <c r="M84" s="109">
        <v>4</v>
      </c>
      <c r="N84" s="30">
        <f t="shared" si="4"/>
        <v>52</v>
      </c>
    </row>
    <row r="85" spans="1:14" ht="15">
      <c r="A85" s="31"/>
      <c r="B85" s="32">
        <v>80</v>
      </c>
      <c r="C85" s="47" t="s">
        <v>119</v>
      </c>
      <c r="D85" s="34">
        <v>4</v>
      </c>
      <c r="E85" s="35" t="s">
        <v>14</v>
      </c>
      <c r="F85" s="47" t="s">
        <v>123</v>
      </c>
      <c r="G85" s="115"/>
      <c r="H85" s="123"/>
      <c r="I85" s="118"/>
      <c r="J85" s="127"/>
      <c r="K85" s="94">
        <v>14.399999999999999</v>
      </c>
      <c r="L85" s="13" t="str">
        <f t="shared" si="3"/>
        <v>OK</v>
      </c>
      <c r="M85" s="109">
        <v>4.5</v>
      </c>
      <c r="N85" s="30">
        <f t="shared" si="4"/>
        <v>18</v>
      </c>
    </row>
    <row r="86" spans="1:14" ht="15">
      <c r="A86" s="31"/>
      <c r="B86" s="32">
        <v>81</v>
      </c>
      <c r="C86" s="47" t="s">
        <v>118</v>
      </c>
      <c r="D86" s="34">
        <v>2</v>
      </c>
      <c r="E86" s="35" t="s">
        <v>14</v>
      </c>
      <c r="F86" s="47" t="s">
        <v>122</v>
      </c>
      <c r="G86" s="115"/>
      <c r="H86" s="123"/>
      <c r="I86" s="118"/>
      <c r="J86" s="127"/>
      <c r="K86" s="94">
        <v>21.599999999999998</v>
      </c>
      <c r="L86" s="13" t="str">
        <f t="shared" si="3"/>
        <v>OK</v>
      </c>
      <c r="M86" s="109">
        <v>8.5</v>
      </c>
      <c r="N86" s="30">
        <f t="shared" si="4"/>
        <v>17</v>
      </c>
    </row>
    <row r="87" spans="1:14" ht="15">
      <c r="A87" s="31"/>
      <c r="B87" s="32">
        <v>82</v>
      </c>
      <c r="C87" s="47" t="s">
        <v>120</v>
      </c>
      <c r="D87" s="34">
        <v>1</v>
      </c>
      <c r="E87" s="35" t="s">
        <v>14</v>
      </c>
      <c r="F87" s="47" t="s">
        <v>124</v>
      </c>
      <c r="G87" s="115"/>
      <c r="H87" s="123"/>
      <c r="I87" s="118"/>
      <c r="J87" s="127"/>
      <c r="K87" s="94">
        <v>48</v>
      </c>
      <c r="L87" s="13" t="str">
        <f t="shared" si="3"/>
        <v>OK</v>
      </c>
      <c r="M87" s="109">
        <v>25.6</v>
      </c>
      <c r="N87" s="30">
        <f t="shared" si="4"/>
        <v>25.6</v>
      </c>
    </row>
    <row r="88" spans="1:14" ht="105">
      <c r="A88" s="31"/>
      <c r="B88" s="32">
        <v>83</v>
      </c>
      <c r="C88" s="65" t="s">
        <v>139</v>
      </c>
      <c r="D88" s="34">
        <v>1</v>
      </c>
      <c r="E88" s="35" t="s">
        <v>8</v>
      </c>
      <c r="F88" s="33" t="s">
        <v>150</v>
      </c>
      <c r="G88" s="115"/>
      <c r="H88" s="123"/>
      <c r="I88" s="118"/>
      <c r="J88" s="127"/>
      <c r="K88" s="94">
        <v>2359</v>
      </c>
      <c r="L88" s="13" t="str">
        <f t="shared" si="3"/>
        <v>OK</v>
      </c>
      <c r="M88" s="109">
        <v>1401.3</v>
      </c>
      <c r="N88" s="30">
        <f t="shared" si="4"/>
        <v>1401.3</v>
      </c>
    </row>
    <row r="89" spans="1:14" ht="30">
      <c r="A89" s="31"/>
      <c r="B89" s="32">
        <v>84</v>
      </c>
      <c r="C89" s="47" t="s">
        <v>108</v>
      </c>
      <c r="D89" s="34">
        <v>80</v>
      </c>
      <c r="E89" s="35" t="s">
        <v>8</v>
      </c>
      <c r="F89" s="33" t="s">
        <v>151</v>
      </c>
      <c r="G89" s="115"/>
      <c r="H89" s="123"/>
      <c r="I89" s="118"/>
      <c r="J89" s="127"/>
      <c r="K89" s="94">
        <v>3.9</v>
      </c>
      <c r="L89" s="13" t="str">
        <f t="shared" si="3"/>
        <v>OK</v>
      </c>
      <c r="M89" s="109">
        <v>1.9</v>
      </c>
      <c r="N89" s="30">
        <f t="shared" si="4"/>
        <v>152</v>
      </c>
    </row>
    <row r="90" spans="1:14" ht="30">
      <c r="A90" s="31"/>
      <c r="B90" s="32">
        <v>85</v>
      </c>
      <c r="C90" s="65" t="s">
        <v>152</v>
      </c>
      <c r="D90" s="34">
        <v>6</v>
      </c>
      <c r="E90" s="35" t="s">
        <v>8</v>
      </c>
      <c r="F90" s="33" t="s">
        <v>152</v>
      </c>
      <c r="G90" s="115"/>
      <c r="H90" s="123"/>
      <c r="I90" s="118"/>
      <c r="J90" s="127"/>
      <c r="K90" s="94">
        <v>35</v>
      </c>
      <c r="L90" s="13" t="str">
        <f t="shared" si="3"/>
        <v>OK</v>
      </c>
      <c r="M90" s="109">
        <v>9</v>
      </c>
      <c r="N90" s="30">
        <f t="shared" si="4"/>
        <v>54</v>
      </c>
    </row>
    <row r="91" spans="1:14" ht="58.9" customHeight="1">
      <c r="A91" s="31"/>
      <c r="B91" s="32">
        <v>86</v>
      </c>
      <c r="C91" s="47" t="s">
        <v>154</v>
      </c>
      <c r="D91" s="34">
        <v>6</v>
      </c>
      <c r="E91" s="35" t="s">
        <v>8</v>
      </c>
      <c r="F91" s="98" t="s">
        <v>153</v>
      </c>
      <c r="G91" s="115"/>
      <c r="H91" s="123"/>
      <c r="I91" s="118"/>
      <c r="J91" s="127"/>
      <c r="K91" s="94">
        <v>25</v>
      </c>
      <c r="L91" s="13" t="str">
        <f t="shared" si="3"/>
        <v>OK</v>
      </c>
      <c r="M91" s="109">
        <v>16.3</v>
      </c>
      <c r="N91" s="30">
        <f t="shared" si="4"/>
        <v>97.80000000000001</v>
      </c>
    </row>
    <row r="92" spans="1:14" ht="85.5">
      <c r="A92" s="31"/>
      <c r="B92" s="32">
        <v>87</v>
      </c>
      <c r="C92" s="47" t="s">
        <v>156</v>
      </c>
      <c r="D92" s="34">
        <v>1</v>
      </c>
      <c r="E92" s="35" t="s">
        <v>8</v>
      </c>
      <c r="F92" s="98" t="s">
        <v>155</v>
      </c>
      <c r="G92" s="115"/>
      <c r="H92" s="123"/>
      <c r="I92" s="118"/>
      <c r="J92" s="127"/>
      <c r="K92" s="94">
        <v>25</v>
      </c>
      <c r="L92" s="13" t="str">
        <f t="shared" si="3"/>
        <v>OK</v>
      </c>
      <c r="M92" s="109">
        <v>18.8</v>
      </c>
      <c r="N92" s="30">
        <f t="shared" si="4"/>
        <v>18.8</v>
      </c>
    </row>
    <row r="93" spans="1:14" ht="15">
      <c r="A93" s="31"/>
      <c r="B93" s="32">
        <v>88</v>
      </c>
      <c r="C93" s="47" t="s">
        <v>157</v>
      </c>
      <c r="D93" s="34">
        <v>24</v>
      </c>
      <c r="E93" s="35" t="s">
        <v>8</v>
      </c>
      <c r="F93" s="33" t="s">
        <v>157</v>
      </c>
      <c r="G93" s="115"/>
      <c r="H93" s="123"/>
      <c r="I93" s="118"/>
      <c r="J93" s="127"/>
      <c r="K93" s="94">
        <v>2</v>
      </c>
      <c r="L93" s="13" t="str">
        <f t="shared" si="3"/>
        <v>OK</v>
      </c>
      <c r="M93" s="109">
        <v>1</v>
      </c>
      <c r="N93" s="30">
        <f t="shared" si="4"/>
        <v>24</v>
      </c>
    </row>
    <row r="94" spans="1:14" ht="30">
      <c r="A94" s="31"/>
      <c r="B94" s="32">
        <v>89</v>
      </c>
      <c r="C94" s="65" t="s">
        <v>158</v>
      </c>
      <c r="D94" s="34">
        <v>2</v>
      </c>
      <c r="E94" s="35" t="s">
        <v>14</v>
      </c>
      <c r="F94" s="33" t="s">
        <v>112</v>
      </c>
      <c r="G94" s="115"/>
      <c r="H94" s="123"/>
      <c r="I94" s="118"/>
      <c r="J94" s="127"/>
      <c r="K94" s="94">
        <v>20</v>
      </c>
      <c r="L94" s="13" t="str">
        <f t="shared" si="3"/>
        <v>OK</v>
      </c>
      <c r="M94" s="109">
        <v>20</v>
      </c>
      <c r="N94" s="30">
        <f t="shared" si="4"/>
        <v>40</v>
      </c>
    </row>
    <row r="95" spans="1:14" ht="30">
      <c r="A95" s="31"/>
      <c r="B95" s="32">
        <v>90</v>
      </c>
      <c r="C95" s="65" t="s">
        <v>171</v>
      </c>
      <c r="D95" s="99">
        <v>6</v>
      </c>
      <c r="E95" s="100" t="s">
        <v>8</v>
      </c>
      <c r="F95" s="47" t="s">
        <v>140</v>
      </c>
      <c r="G95" s="115"/>
      <c r="H95" s="123"/>
      <c r="I95" s="118"/>
      <c r="J95" s="127"/>
      <c r="K95" s="94">
        <v>40</v>
      </c>
      <c r="L95" s="13" t="str">
        <f t="shared" si="3"/>
        <v>OK</v>
      </c>
      <c r="M95" s="109">
        <v>29.2</v>
      </c>
      <c r="N95" s="30">
        <f t="shared" si="4"/>
        <v>175.2</v>
      </c>
    </row>
    <row r="96" spans="1:14" ht="32.45" customHeight="1">
      <c r="A96" s="31"/>
      <c r="B96" s="32">
        <v>91</v>
      </c>
      <c r="C96" s="47" t="s">
        <v>141</v>
      </c>
      <c r="D96" s="99">
        <v>3</v>
      </c>
      <c r="E96" s="100" t="s">
        <v>8</v>
      </c>
      <c r="F96" s="65" t="s">
        <v>141</v>
      </c>
      <c r="G96" s="115"/>
      <c r="H96" s="123"/>
      <c r="I96" s="118"/>
      <c r="J96" s="127"/>
      <c r="K96" s="94">
        <v>45</v>
      </c>
      <c r="L96" s="13" t="str">
        <f t="shared" si="3"/>
        <v>OK</v>
      </c>
      <c r="M96" s="109">
        <v>28.1</v>
      </c>
      <c r="N96" s="30">
        <f t="shared" si="4"/>
        <v>84.30000000000001</v>
      </c>
    </row>
    <row r="97" spans="1:14" ht="75.6" customHeight="1">
      <c r="A97" s="31"/>
      <c r="B97" s="32">
        <v>92</v>
      </c>
      <c r="C97" s="65" t="s">
        <v>159</v>
      </c>
      <c r="D97" s="99">
        <v>3</v>
      </c>
      <c r="E97" s="100" t="s">
        <v>8</v>
      </c>
      <c r="F97" s="33" t="s">
        <v>172</v>
      </c>
      <c r="G97" s="115"/>
      <c r="H97" s="123"/>
      <c r="I97" s="118"/>
      <c r="J97" s="127"/>
      <c r="K97" s="94">
        <v>50</v>
      </c>
      <c r="L97" s="13" t="str">
        <f t="shared" si="3"/>
        <v>OK</v>
      </c>
      <c r="M97" s="109">
        <v>21.9</v>
      </c>
      <c r="N97" s="30">
        <f t="shared" si="4"/>
        <v>65.69999999999999</v>
      </c>
    </row>
    <row r="98" spans="1:14" ht="60">
      <c r="A98" s="31"/>
      <c r="B98" s="32">
        <v>93</v>
      </c>
      <c r="C98" s="47" t="s">
        <v>142</v>
      </c>
      <c r="D98" s="99">
        <v>9</v>
      </c>
      <c r="E98" s="100" t="s">
        <v>8</v>
      </c>
      <c r="F98" s="33" t="s">
        <v>160</v>
      </c>
      <c r="G98" s="115"/>
      <c r="H98" s="123"/>
      <c r="I98" s="118"/>
      <c r="J98" s="127"/>
      <c r="K98" s="94">
        <v>50</v>
      </c>
      <c r="L98" s="13" t="str">
        <f t="shared" si="3"/>
        <v>OK</v>
      </c>
      <c r="M98" s="109">
        <v>31.2</v>
      </c>
      <c r="N98" s="30">
        <f t="shared" si="4"/>
        <v>280.8</v>
      </c>
    </row>
    <row r="99" spans="1:14" ht="30">
      <c r="A99" s="31"/>
      <c r="B99" s="32">
        <v>94</v>
      </c>
      <c r="C99" s="65" t="s">
        <v>143</v>
      </c>
      <c r="D99" s="99">
        <v>3</v>
      </c>
      <c r="E99" s="100" t="s">
        <v>8</v>
      </c>
      <c r="F99" s="33" t="s">
        <v>161</v>
      </c>
      <c r="G99" s="115"/>
      <c r="H99" s="123"/>
      <c r="I99" s="118"/>
      <c r="J99" s="127"/>
      <c r="K99" s="94">
        <v>20</v>
      </c>
      <c r="L99" s="13" t="str">
        <f t="shared" si="3"/>
        <v>OK</v>
      </c>
      <c r="M99" s="109">
        <v>14.7</v>
      </c>
      <c r="N99" s="30">
        <f t="shared" si="4"/>
        <v>44.099999999999994</v>
      </c>
    </row>
    <row r="100" spans="1:14" ht="47.45" customHeight="1">
      <c r="A100" s="31"/>
      <c r="B100" s="32">
        <v>95</v>
      </c>
      <c r="C100" s="47" t="s">
        <v>144</v>
      </c>
      <c r="D100" s="99">
        <v>3</v>
      </c>
      <c r="E100" s="100" t="s">
        <v>8</v>
      </c>
      <c r="F100" s="33" t="s">
        <v>162</v>
      </c>
      <c r="G100" s="115"/>
      <c r="H100" s="123"/>
      <c r="I100" s="118"/>
      <c r="J100" s="127"/>
      <c r="K100" s="94">
        <v>80</v>
      </c>
      <c r="L100" s="13" t="str">
        <f t="shared" si="3"/>
        <v>OK</v>
      </c>
      <c r="M100" s="109">
        <v>19.5</v>
      </c>
      <c r="N100" s="30">
        <f t="shared" si="4"/>
        <v>58.5</v>
      </c>
    </row>
    <row r="101" spans="1:14" ht="60.75" thickBot="1">
      <c r="A101" s="36"/>
      <c r="B101" s="52">
        <v>96</v>
      </c>
      <c r="C101" s="101" t="s">
        <v>163</v>
      </c>
      <c r="D101" s="54">
        <v>2</v>
      </c>
      <c r="E101" s="55" t="s">
        <v>80</v>
      </c>
      <c r="F101" s="53" t="s">
        <v>164</v>
      </c>
      <c r="G101" s="116"/>
      <c r="H101" s="124"/>
      <c r="I101" s="119"/>
      <c r="J101" s="128"/>
      <c r="K101" s="96">
        <v>50</v>
      </c>
      <c r="L101" s="14" t="str">
        <f t="shared" si="3"/>
        <v>OK</v>
      </c>
      <c r="M101" s="110">
        <v>41.2</v>
      </c>
      <c r="N101" s="42">
        <f t="shared" si="4"/>
        <v>82.4</v>
      </c>
    </row>
    <row r="102" spans="1:14" ht="90.75" thickTop="1">
      <c r="A102" s="24"/>
      <c r="B102" s="43">
        <v>97</v>
      </c>
      <c r="C102" s="44" t="s">
        <v>32</v>
      </c>
      <c r="D102" s="45">
        <v>100</v>
      </c>
      <c r="E102" s="46" t="s">
        <v>8</v>
      </c>
      <c r="F102" s="44" t="s">
        <v>31</v>
      </c>
      <c r="G102" s="114" t="s">
        <v>173</v>
      </c>
      <c r="H102" s="126"/>
      <c r="I102" s="117" t="s">
        <v>198</v>
      </c>
      <c r="J102" s="117" t="s">
        <v>11</v>
      </c>
      <c r="K102" s="93">
        <v>14.399999999999999</v>
      </c>
      <c r="L102" s="13" t="str">
        <f t="shared" si="3"/>
        <v>OK</v>
      </c>
      <c r="M102" s="109">
        <v>10.9</v>
      </c>
      <c r="N102" s="30">
        <f t="shared" si="4"/>
        <v>1090</v>
      </c>
    </row>
    <row r="103" spans="1:14" ht="30">
      <c r="A103" s="31"/>
      <c r="B103" s="32">
        <v>98</v>
      </c>
      <c r="C103" s="33" t="s">
        <v>30</v>
      </c>
      <c r="D103" s="34">
        <v>1</v>
      </c>
      <c r="E103" s="35" t="s">
        <v>14</v>
      </c>
      <c r="F103" s="33" t="s">
        <v>29</v>
      </c>
      <c r="G103" s="115"/>
      <c r="H103" s="123"/>
      <c r="I103" s="118"/>
      <c r="J103" s="118"/>
      <c r="K103" s="94">
        <v>39.6</v>
      </c>
      <c r="L103" s="13" t="str">
        <f t="shared" si="3"/>
        <v>OK</v>
      </c>
      <c r="M103" s="109">
        <v>32.4</v>
      </c>
      <c r="N103" s="30">
        <f t="shared" si="4"/>
        <v>32.4</v>
      </c>
    </row>
    <row r="104" spans="1:14" ht="30">
      <c r="A104" s="31"/>
      <c r="B104" s="32">
        <v>99</v>
      </c>
      <c r="C104" s="33" t="s">
        <v>165</v>
      </c>
      <c r="D104" s="34">
        <v>500</v>
      </c>
      <c r="E104" s="35" t="s">
        <v>8</v>
      </c>
      <c r="F104" s="33" t="s">
        <v>166</v>
      </c>
      <c r="G104" s="115"/>
      <c r="H104" s="123"/>
      <c r="I104" s="118"/>
      <c r="J104" s="118"/>
      <c r="K104" s="94">
        <v>4.2</v>
      </c>
      <c r="L104" s="13" t="str">
        <f t="shared" si="3"/>
        <v>OK</v>
      </c>
      <c r="M104" s="109">
        <v>4</v>
      </c>
      <c r="N104" s="30">
        <f t="shared" si="4"/>
        <v>2000</v>
      </c>
    </row>
    <row r="105" spans="1:14" ht="15.75" thickBot="1">
      <c r="A105" s="36"/>
      <c r="B105" s="37">
        <v>100</v>
      </c>
      <c r="C105" s="38" t="s">
        <v>12</v>
      </c>
      <c r="D105" s="39">
        <v>5</v>
      </c>
      <c r="E105" s="40" t="s">
        <v>8</v>
      </c>
      <c r="F105" s="38" t="s">
        <v>13</v>
      </c>
      <c r="G105" s="116"/>
      <c r="H105" s="124"/>
      <c r="I105" s="119"/>
      <c r="J105" s="119"/>
      <c r="K105" s="96">
        <v>10.799999999999999</v>
      </c>
      <c r="L105" s="14" t="str">
        <f t="shared" si="3"/>
        <v>OK</v>
      </c>
      <c r="M105" s="110">
        <v>5.6</v>
      </c>
      <c r="N105" s="42">
        <f t="shared" si="4"/>
        <v>28</v>
      </c>
    </row>
    <row r="106" spans="2:14" ht="29.45" customHeight="1" thickBot="1" thickTop="1">
      <c r="B106" s="133" t="s">
        <v>190</v>
      </c>
      <c r="C106" s="134"/>
      <c r="D106" s="134"/>
      <c r="E106" s="134"/>
      <c r="F106" s="134"/>
      <c r="G106" s="134"/>
      <c r="H106" s="134"/>
      <c r="I106" s="134"/>
      <c r="J106" s="135"/>
      <c r="K106" s="136">
        <f>SUM(N6:N105)</f>
        <v>38929.99999999999</v>
      </c>
      <c r="L106" s="134"/>
      <c r="M106" s="134"/>
      <c r="N106" s="135"/>
    </row>
    <row r="107" ht="16.5" thickBot="1" thickTop="1"/>
    <row r="108" spans="2:13" ht="15">
      <c r="B108" s="137" t="s">
        <v>206</v>
      </c>
      <c r="C108" s="137"/>
      <c r="H108" s="17"/>
      <c r="J108" s="102"/>
      <c r="K108" s="138" t="s">
        <v>204</v>
      </c>
      <c r="L108" s="141" t="s">
        <v>205</v>
      </c>
      <c r="M108" s="144" t="s">
        <v>190</v>
      </c>
    </row>
    <row r="109" spans="2:13" ht="15">
      <c r="B109" s="18"/>
      <c r="C109" s="18"/>
      <c r="D109" s="18"/>
      <c r="E109" s="18"/>
      <c r="F109" s="18"/>
      <c r="G109" s="18"/>
      <c r="H109" s="18"/>
      <c r="J109" s="102"/>
      <c r="K109" s="139"/>
      <c r="L109" s="142"/>
      <c r="M109" s="145"/>
    </row>
    <row r="110" spans="2:13" ht="24" customHeight="1">
      <c r="B110" s="147" t="s">
        <v>209</v>
      </c>
      <c r="C110" s="147"/>
      <c r="D110" s="147"/>
      <c r="E110" s="147"/>
      <c r="F110" s="147"/>
      <c r="G110" s="147"/>
      <c r="H110" s="147"/>
      <c r="I110" s="147"/>
      <c r="J110" s="102"/>
      <c r="K110" s="139"/>
      <c r="L110" s="142"/>
      <c r="M110" s="145"/>
    </row>
    <row r="111" spans="2:13" ht="24" customHeight="1" thickBot="1">
      <c r="B111" s="147"/>
      <c r="C111" s="147"/>
      <c r="D111" s="147"/>
      <c r="E111" s="147"/>
      <c r="F111" s="147"/>
      <c r="G111" s="147"/>
      <c r="H111" s="147"/>
      <c r="I111" s="147"/>
      <c r="J111" s="102"/>
      <c r="K111" s="140"/>
      <c r="L111" s="143"/>
      <c r="M111" s="146"/>
    </row>
    <row r="112" spans="2:13" ht="24" customHeight="1" thickBot="1" thickTop="1">
      <c r="B112" s="147"/>
      <c r="C112" s="147"/>
      <c r="D112" s="147"/>
      <c r="E112" s="147"/>
      <c r="F112" s="147"/>
      <c r="G112" s="147"/>
      <c r="H112" s="147"/>
      <c r="I112" s="147"/>
      <c r="J112" s="102"/>
      <c r="K112" s="103">
        <v>57104</v>
      </c>
      <c r="L112" s="19" t="str">
        <f>IF(M112&lt;&gt;0,IF(M112&gt;K112,"NEVYHOVUJE","OK")," ")</f>
        <v>OK</v>
      </c>
      <c r="M112" s="104">
        <f>K106</f>
        <v>38929.99999999999</v>
      </c>
    </row>
    <row r="113" spans="2:10" ht="24" customHeight="1">
      <c r="B113" s="147"/>
      <c r="C113" s="147"/>
      <c r="D113" s="147"/>
      <c r="E113" s="147"/>
      <c r="F113" s="147"/>
      <c r="G113" s="147"/>
      <c r="H113" s="147"/>
      <c r="I113" s="147"/>
      <c r="J113" s="102"/>
    </row>
    <row r="114" spans="2:10" ht="24" customHeight="1">
      <c r="B114" s="20"/>
      <c r="C114" s="20"/>
      <c r="D114" s="20"/>
      <c r="E114" s="20"/>
      <c r="F114" s="20"/>
      <c r="G114" s="20"/>
      <c r="H114" s="20"/>
      <c r="I114" s="20"/>
      <c r="J114" s="102"/>
    </row>
    <row r="115" spans="2:10" ht="24" customHeight="1">
      <c r="B115" s="130" t="s">
        <v>203</v>
      </c>
      <c r="C115" s="130"/>
      <c r="D115" s="20"/>
      <c r="E115" s="20"/>
      <c r="F115" s="20"/>
      <c r="G115" s="20"/>
      <c r="H115" s="20"/>
      <c r="I115" s="20"/>
      <c r="J115" s="102"/>
    </row>
    <row r="116" spans="2:10" ht="24" customHeight="1">
      <c r="B116" s="131" t="s">
        <v>207</v>
      </c>
      <c r="C116" s="131"/>
      <c r="D116" s="131"/>
      <c r="E116" s="131"/>
      <c r="F116" s="131"/>
      <c r="G116" s="131"/>
      <c r="H116" s="131"/>
      <c r="I116" s="131"/>
      <c r="J116" s="102"/>
    </row>
    <row r="117" spans="3:10" ht="15">
      <c r="C117" s="105"/>
      <c r="D117" s="106"/>
      <c r="E117" s="11"/>
      <c r="F117" s="107"/>
      <c r="G117" s="107"/>
      <c r="H117" s="11"/>
      <c r="I117" s="102"/>
      <c r="J117" s="102"/>
    </row>
    <row r="118" ht="15"/>
    <row r="119" ht="15"/>
    <row r="120" spans="11:14" ht="19.15" customHeight="1">
      <c r="K120" s="132"/>
      <c r="L120" s="132"/>
      <c r="M120" s="132"/>
      <c r="N120" s="108"/>
    </row>
  </sheetData>
  <sheetProtection password="F79C" sheet="1" objects="1" scenarios="1" selectLockedCells="1"/>
  <mergeCells count="43">
    <mergeCell ref="B115:C115"/>
    <mergeCell ref="B116:I116"/>
    <mergeCell ref="K120:M120"/>
    <mergeCell ref="B106:J106"/>
    <mergeCell ref="K106:N106"/>
    <mergeCell ref="B108:C108"/>
    <mergeCell ref="K108:K111"/>
    <mergeCell ref="L108:L111"/>
    <mergeCell ref="M108:M111"/>
    <mergeCell ref="B110:I113"/>
    <mergeCell ref="G79:G101"/>
    <mergeCell ref="H79:H101"/>
    <mergeCell ref="I79:I101"/>
    <mergeCell ref="J79:J101"/>
    <mergeCell ref="G102:G105"/>
    <mergeCell ref="H102:H105"/>
    <mergeCell ref="I102:I105"/>
    <mergeCell ref="J102:J105"/>
    <mergeCell ref="G24:G62"/>
    <mergeCell ref="H24:H62"/>
    <mergeCell ref="I24:I62"/>
    <mergeCell ref="J24:J62"/>
    <mergeCell ref="G65:G78"/>
    <mergeCell ref="H65:H78"/>
    <mergeCell ref="I65:I78"/>
    <mergeCell ref="J65:J78"/>
    <mergeCell ref="G14:G16"/>
    <mergeCell ref="H14:H16"/>
    <mergeCell ref="I14:I16"/>
    <mergeCell ref="J14:J16"/>
    <mergeCell ref="G17:G23"/>
    <mergeCell ref="H17:H23"/>
    <mergeCell ref="I17:I23"/>
    <mergeCell ref="J17:J23"/>
    <mergeCell ref="G9:G13"/>
    <mergeCell ref="H9:H13"/>
    <mergeCell ref="I9:I13"/>
    <mergeCell ref="J9:J13"/>
    <mergeCell ref="E3:G3"/>
    <mergeCell ref="G6:G8"/>
    <mergeCell ref="H6:H8"/>
    <mergeCell ref="I6:I8"/>
    <mergeCell ref="J6:J8"/>
  </mergeCells>
  <conditionalFormatting sqref="L6">
    <cfRule type="cellIs" priority="13" dxfId="1" operator="equal">
      <formula>"NEVYHOVUJE"</formula>
    </cfRule>
    <cfRule type="cellIs" priority="14" dxfId="2" operator="equal">
      <formula>"OK"</formula>
    </cfRule>
  </conditionalFormatting>
  <conditionalFormatting sqref="L7">
    <cfRule type="cellIs" priority="11" dxfId="1" operator="equal">
      <formula>"NEVYHOVUJE"</formula>
    </cfRule>
    <cfRule type="cellIs" priority="12" dxfId="2" operator="equal">
      <formula>"OK"</formula>
    </cfRule>
  </conditionalFormatting>
  <conditionalFormatting sqref="L8">
    <cfRule type="cellIs" priority="9" dxfId="1" operator="equal">
      <formula>"NEVYHOVUJE"</formula>
    </cfRule>
    <cfRule type="cellIs" priority="10" dxfId="2" operator="equal">
      <formula>"OK"</formula>
    </cfRule>
  </conditionalFormatting>
  <conditionalFormatting sqref="L9 L12 L15 L18 L21 L24 L27 L30 L33 L36 L39 L42 L45 L48 L51 L54 L57 L60 L63 L66 L69 L72 L75 L78 L81 L84 L87 L90 L93 L96 L99 L102 L105">
    <cfRule type="cellIs" priority="7" dxfId="1" operator="equal">
      <formula>"NEVYHOVUJE"</formula>
    </cfRule>
    <cfRule type="cellIs" priority="8" dxfId="2" operator="equal">
      <formula>"OK"</formula>
    </cfRule>
  </conditionalFormatting>
  <conditionalFormatting sqref="L10 L13 L16 L19 L22 L25 L28 L31 L34 L37 L40 L43 L46 L49 L52 L55 L58 L61 L64 L67 L70 L73 L76 L79 L82 L85 L88 L91 L94 L97 L100 L103">
    <cfRule type="cellIs" priority="5" dxfId="1" operator="equal">
      <formula>"NEVYHOVUJE"</formula>
    </cfRule>
    <cfRule type="cellIs" priority="6" dxfId="2" operator="equal">
      <formula>"OK"</formula>
    </cfRule>
  </conditionalFormatting>
  <conditionalFormatting sqref="L11 L14 L17 L20 L23 L26 L29 L32 L35 L38 L41 L44 L47 L50 L53 L56 L59 L62 L65 L68 L71 L74 L77 L80 L83 L86 L89 L92 L95 L98 L101 L104">
    <cfRule type="cellIs" priority="3" dxfId="1" operator="equal">
      <formula>"NEVYHOVUJE"</formula>
    </cfRule>
    <cfRule type="cellIs" priority="4" dxfId="2" operator="equal">
      <formula>"OK"</formula>
    </cfRule>
  </conditionalFormatting>
  <conditionalFormatting sqref="L112">
    <cfRule type="cellIs" priority="1" dxfId="1" operator="equal">
      <formula>"NEVYHOVUJE"</formula>
    </cfRule>
    <cfRule type="cellIs" priority="2" dxfId="0" operator="equal">
      <formula>"OK"</formula>
    </cfRule>
  </conditionalFormatting>
  <printOptions/>
  <pageMargins left="0.7086614173228347" right="0.7086614173228347" top="0.7874015748031497" bottom="0.7874015748031497" header="0.31496062992125984" footer="0.31496062992125984"/>
  <pageSetup fitToHeight="100" fitToWidth="3" horizontalDpi="600" verticalDpi="600" orientation="landscape" pageOrder="overThenDown" paperSize="9" scale="74"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XQtZphXifOqGAeTTsqZsl9jYpcg=</DigestValue>
    </Reference>
    <Reference URI="#idOfficeObject" Type="http://www.w3.org/2000/09/xmldsig#Object">
      <DigestMethod Algorithm="http://www.w3.org/2000/09/xmldsig#sha1"/>
      <DigestValue>Fmx1aohMCOy/zL/rkbwsn6dhgYM=</DigestValue>
    </Reference>
    <Reference URI="#idSignedProperties" Type="http://uri.etsi.org/01903#SignedProperties">
      <Transforms>
        <Transform Algorithm="http://www.w3.org/TR/2001/REC-xml-c14n-20010315"/>
      </Transforms>
      <DigestMethod Algorithm="http://www.w3.org/2000/09/xmldsig#sha1"/>
      <DigestValue>DJ1JNnt9yqSMghJGKaLgryxg8TM=</DigestValue>
    </Reference>
  </SignedInfo>
  <SignatureValue>Ml9w5LBR5KUNutTafqY5EoPcDMkuRU3t2hI/5LcyE7P7zBbKnP1s0RDjUIXMYc8oq09/Z8PgnAQ8
KDw2kruTjOYTdP30XAnxFmvjqk1B3O5yggKf6XRjZk2CHvM16+lqdvHCsraHY4BzomlakXokmRlv
ZsgIbivu6i5ZndCVwMP7c5xpzII4/yc6CM3LUQexhUTvLv9Vl6Ex5AykSIwEwNXX3lsidAVUa2ow
alJLortbmqgwtPl49rWUTNrgcYUrbKsUX35Pkj06ixlaaq2jWlQ974Xj0g+1eo83+XpQwaoyspb1
5CrMB9DOnTyuJzJGUvHBiX8KDR10pi58VJaOaw==</SignatureValue>
  <KeyInfo>
    <X509Data>
      <X509Certificate>MIIG2zCCBcOgAwIBAgIDGr/TMA0GCSqGSIb3DQEBCwUAMF8xCzAJBgNVBAYTAkNaMSwwKgYDVQQK
DCPEjGVza8OhIHBvxaF0YSwgcy5wLiBbScSMIDQ3MTE0OTgzXTEiMCAGA1UEAxMZUG9zdFNpZ251
bSBRdWFsaWZpZWQgQ0EgMjAeFw0xNTAyMDMxMjI2MDZaFw0xNjAyMjMxMjI2MDZaMIG3MQswCQYD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ZmVyZW50MIIBIjANBgkqhkiG9w0BAQEFAAOCAQ8AMIIBCgKCAQEAv0BheouqQzpxzwpbSlWReh4t
D5lseO34TUrQLteAfsQtA9fwmIJb8ouoLX13QJ6CqqFawHeAtyc6v87c8hPIz+Sbzy8azbYH4D2g
HbNDNdQIXxqhmWiDap5AceOYdMXxvqgeNw1BKbFlrS6hiNMzZ14+/x8CwTmVPShxgrY3uICyLYrK
szD8QMPYikGqTRzncr5NBb19RBEQR2symh0Sg91V1HH8xnXTUBrDJFSBO//ZPlL/o3rKGVaW51HE
K82hZF5bJMacdMF4uc3RMRcj7kju5LySmlaX5V/G11xdbiBiWEodu6cCU1UrzbCuHTXSCKt1MR2z
4+e1Isc/d0qS9wIDAQABo4IDRTCCA0EwRAYDVR0RBD0wO4ETaGFrdmFzbmlAcmVrLnpjdS5jeqAZ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Yy5jei9jcmwvcHNxdWFsaWZpZWRjYTIuY3JsMB0GA1UdDgQWBBQPbaLhVyVbAS+F3lZ1m6diYbI3
tzANBgkqhkiG9w0BAQsFAAOCAQEAahZZlt00Ylgnflaly52qmjtFlkcluePyx2oRGUjMedLNpCbl
tdyiPRsOFb8C6QkoHnLvTgmc/Sj4+METNbBDAEXRFxJANSqZervCjcbRdwc0tHQm7PAQkzVBj7+1
bwvW93HmpMk7AuvM9sZPwOsECBqcKysiQU813D9DhP3/gH5PmmXDI7DamS3QIO6Zv1xRFFynGFSC
xrxE64cJSP/Wlk//8iBGPHA7HNxZYLkHD6adBHbBGgHVL4E1Agi2WrvqLWLoChzFKtIBILW8VaM/
Jq5z++LrFnd0e1GHC2xBqYuaaUqRZ0NOh+9v6Z5TQU3kFhg5roIQDN6Cf1cKOTSg0Q==</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w/iNi/HfWVNjNlOS5xtKmgfAAJ8=</DigestValue>
      </Reference>
      <Reference URI="/xl/drawings/drawing1.xml?ContentType=application/vnd.openxmlformats-officedocument.drawing+xml">
        <DigestMethod Algorithm="http://www.w3.org/2000/09/xmldsig#sha1"/>
        <DigestValue>61JaDfA2FI3q73to4VcxQVlrC74=</DigestValue>
      </Reference>
      <Reference URI="/xl/media/image1.gif?ContentType=image/gif">
        <DigestMethod Algorithm="http://www.w3.org/2000/09/xmldsig#sha1"/>
        <DigestValue>QcJGa3EKg1Ck2JdEJQudgobO7rA=</DigestValue>
      </Reference>
      <Reference URI="/xl/calcChain.xml?ContentType=application/vnd.openxmlformats-officedocument.spreadsheetml.calcChain+xml">
        <DigestMethod Algorithm="http://www.w3.org/2000/09/xmldsig#sha1"/>
        <DigestValue>nyj2dKPF2v5O8ncRt1I++RVImlM=</DigestValue>
      </Reference>
      <Reference URI="/xl/styles.xml?ContentType=application/vnd.openxmlformats-officedocument.spreadsheetml.styles+xml">
        <DigestMethod Algorithm="http://www.w3.org/2000/09/xmldsig#sha1"/>
        <DigestValue>OTqN4j+j+v1xaP6xdR4WpN84s3g=</DigestValue>
      </Reference>
      <Reference URI="/xl/worksheets/sheet1.xml?ContentType=application/vnd.openxmlformats-officedocument.spreadsheetml.worksheet+xml">
        <DigestMethod Algorithm="http://www.w3.org/2000/09/xmldsig#sha1"/>
        <DigestValue>uwX2wDu7vwoPTaF9FelaJ9LhONw=</DigestValue>
      </Reference>
      <Reference URI="/xl/sharedStrings.xml?ContentType=application/vnd.openxmlformats-officedocument.spreadsheetml.sharedStrings+xml">
        <DigestMethod Algorithm="http://www.w3.org/2000/09/xmldsig#sha1"/>
        <DigestValue>MaLwdrX+Ip3/1tycv/mKgdbjkD4=</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NqbkT3yVWrcTyRjtoH2u5hrekOc=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2015-05-21T11:44:42Z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2015-05-21T11:44:42Z</xd:SigningTime>
          <xd:SigningCertificate>
            <xd:Cert>
              <xd:CertDigest>
                <DigestMethod Algorithm="http://www.w3.org/2000/09/xmldsig#sha1"/>
                <DigestValue>QNkuqM+w1s4vRNxlP3d3xeSegoU=</DigestValue>
              </xd:CertDigest>
              <xd:IssuerSerial>
                <X509IssuerName>CN=PostSignum Qualified CA 2, O="Česká pošta, s.p. [IČ 47114983]", C=CZ</X509IssuerName>
                <X509SerialNumber>1753043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Marie VALIŠOVÁ</dc:creator>
  <cp:keywords/>
  <dc:description/>
  <cp:lastModifiedBy>Hana KVASNIČKOVÁ</cp:lastModifiedBy>
  <cp:lastPrinted>2014-08-22T08:44:13Z</cp:lastPrinted>
  <dcterms:created xsi:type="dcterms:W3CDTF">2014-03-05T12:43:32Z</dcterms:created>
  <dcterms:modified xsi:type="dcterms:W3CDTF">2015-05-21T11:44:42Z</dcterms:modified>
  <cp:category/>
  <cp:version/>
  <cp:contentType/>
  <cp:contentStatus/>
</cp:coreProperties>
</file>