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510" windowWidth="19320" windowHeight="10890" activeTab="0"/>
  </bookViews>
  <sheets>
    <sheet name="DATA" sheetId="4" r:id="rId1"/>
  </sheets>
  <definedNames>
    <definedName name="_xlnm.Print_Area" localSheetId="0">'DATA'!$B:$J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<sst xmlns="http://schemas.openxmlformats.org/spreadsheetml/2006/main" count="270" uniqueCount="160">
  <si>
    <t>Název</t>
  </si>
  <si>
    <t>Množství</t>
  </si>
  <si>
    <t>Popis</t>
  </si>
  <si>
    <t>Položka</t>
  </si>
  <si>
    <t>MÍSTO DODÁNÍ</t>
  </si>
  <si>
    <t>Blok spirálový, A4, čtvereček</t>
  </si>
  <si>
    <t>houba magnetická</t>
  </si>
  <si>
    <t>permanentní lakový popisovač</t>
  </si>
  <si>
    <t>lepicí páska, transparentní</t>
  </si>
  <si>
    <t>podložka s klipem</t>
  </si>
  <si>
    <t>popisovač černý</t>
  </si>
  <si>
    <t>popisovač červený</t>
  </si>
  <si>
    <t>popisovač modrý</t>
  </si>
  <si>
    <t>tabulový fix doplňovací, černý</t>
  </si>
  <si>
    <t>tabulový fix doplňovací, modrý</t>
  </si>
  <si>
    <t>tabulový fix doplňovací, červený</t>
  </si>
  <si>
    <t>tabulový fix doplňovací, zelený</t>
  </si>
  <si>
    <t>náplň do tabulového fixu</t>
  </si>
  <si>
    <t>rychlouzavírací sáčky 20/30 cm</t>
  </si>
  <si>
    <t>ks</t>
  </si>
  <si>
    <t>Blok se spirálovou vazbou z boku, min. 50 listů</t>
  </si>
  <si>
    <t>gelové pero modré</t>
  </si>
  <si>
    <t>žlutý, šíře stopy 2-4 mm</t>
  </si>
  <si>
    <t>modrý, šíře stopy 2-4 mm</t>
  </si>
  <si>
    <t>červený, šíře stopy 2-4 mm</t>
  </si>
  <si>
    <t>voděodolný, šíře stopy 0,6 mm</t>
  </si>
  <si>
    <t>voděodolný, šíře stopy 1 mm</t>
  </si>
  <si>
    <t>fix na bílou magnetickou tabuli, doplňovací</t>
  </si>
  <si>
    <t>černá nápň do tabulového fixu</t>
  </si>
  <si>
    <t>červená náplň do tabulového fixu</t>
  </si>
  <si>
    <t>modrá náplň do tabulového fixu</t>
  </si>
  <si>
    <t>zelená náplň do tabulového fixu</t>
  </si>
  <si>
    <t xml:space="preserve">KMM - pí Fišerová tel: 37763 8314
</t>
  </si>
  <si>
    <t>Univerzitní 22, Plzeň</t>
  </si>
  <si>
    <t>gelové pero modrá náplň</t>
  </si>
  <si>
    <t>gelové pero červená náplň</t>
  </si>
  <si>
    <t>gelové pero modré,stiskací mechanismus</t>
  </si>
  <si>
    <t>gelové pero červené,stiskací mechanismus</t>
  </si>
  <si>
    <t xml:space="preserve">magnetická houba na bílé tabule , vysoká absorpce, výměnné utěrky 10ks v balení </t>
  </si>
  <si>
    <t>Lepicí páska min 50mm x 66m transparentní</t>
  </si>
  <si>
    <t>formát A4 , extra silná a pevná lepenka 2,4 mm,potaženo strukturovaným laminem,kovový klip, extra pevná</t>
  </si>
  <si>
    <t>plastové rychlouzavírací sáčky,100 ks v balení ,rozměry (cm): 20 x 30</t>
  </si>
  <si>
    <t>bal</t>
  </si>
  <si>
    <t>ORA - pí Ottová tel:37763 1332</t>
  </si>
  <si>
    <t>náplně do sešívačky</t>
  </si>
  <si>
    <t>sešívačka na 24/6</t>
  </si>
  <si>
    <t>kalkulačka</t>
  </si>
  <si>
    <t>obálka dopisní A4</t>
  </si>
  <si>
    <t>obálka dopisní A5</t>
  </si>
  <si>
    <t>lihový popisovač, stopa 1 mm</t>
  </si>
  <si>
    <t>lihový popisovač, stopa 2-3 mm</t>
  </si>
  <si>
    <t>tužka obyčejná č.2</t>
  </si>
  <si>
    <t>náplně do sešívačky 24/6  1000ks/bal</t>
  </si>
  <si>
    <t>papír xerox "C" formát A4, 1 bal /500 list</t>
  </si>
  <si>
    <t>gramáž 80±2; tlouštka 106±3; vlhost 3,9-5,3%;opacita min.90; bělost 146±CIE;  hrubost dle Bendsena 220±50 cm3/min; permeabilita &lt;1250cm3/min</t>
  </si>
  <si>
    <t>sada</t>
  </si>
  <si>
    <t>euroobal A4 čiré hladké/100ks</t>
  </si>
  <si>
    <t>nůžky celokovové 20cm</t>
  </si>
  <si>
    <t>nůžky kov 25,4cm</t>
  </si>
  <si>
    <t>krab</t>
  </si>
  <si>
    <t>sponky do sešívačky 24/6 -1000ks</t>
  </si>
  <si>
    <t>lepící páska 25/66</t>
  </si>
  <si>
    <t>tužka automat pentil. /mikrotužka/</t>
  </si>
  <si>
    <t>rozdružovač 10,5x24mix/100ks</t>
  </si>
  <si>
    <t>KKE - pí Špilarová tel: 733799364</t>
  </si>
  <si>
    <t>Obaly PVC A4 L 150mic čiré,nezávěsné</t>
  </si>
  <si>
    <t>hladké PVC • vkládání na šířku i na výšku</t>
  </si>
  <si>
    <t>stíratelný, světlostálý • kulatý, vláknový hrot •  šíře stopy 2,5 mm • ventilační uzávěry • použití na bílé tabule, sklo, PVC, porcelán</t>
  </si>
  <si>
    <t>fix tabul.sada 4 barev</t>
  </si>
  <si>
    <t>papír xerox "B" formát A4, 1 bal/500 list</t>
  </si>
  <si>
    <t>gramáž 80±2; tlouštka 160±3; vlhost 3,9-5,3%;opacita min.90; bělost 151±CIE;  hrubost dle Bendsena 200±50 cm3/min; permeabilita &lt;1250cm3/min</t>
  </si>
  <si>
    <t>celokovové provedení • čepele spojuje kovový šroub • řezné plochy speciálně upraveny pro snadný a precizní střih • délka čepele: 105 mm • délka nůžek: 200 mm</t>
  </si>
  <si>
    <t>celokovové provedení • čepele spojuje kovový šroub • řezné plochy speciálně upraveny pro snadný a precizní střih • délka čepele: 145 mm • délka nůžek: 250 mm</t>
  </si>
  <si>
    <t>sponky střední</t>
  </si>
  <si>
    <t>pozinkované , lesklé, délka 50mm, 75ks v bal</t>
  </si>
  <si>
    <t>vyměnitelná náplň F-411  • modrý inkoust • jehlový hrot 0,5 mm pro extra jemné psaní • plastové tělo • pogumovaný úchop pro příjemnější držení • stiskací mechanismus • kovový hrot</t>
  </si>
  <si>
    <t>propiska</t>
  </si>
  <si>
    <t>náplň do propisky</t>
  </si>
  <si>
    <t>náplň F -411 //10ks</t>
  </si>
  <si>
    <t>klínový hrot • šíře stopy 1 - 4 mm • ventilační uzávěry • vhodný i na faxový papír • nový design s ergo držením</t>
  </si>
  <si>
    <t>zvýrazňovač  mix 3 barev/žlutá,zelená,oranžová</t>
  </si>
  <si>
    <t>vyměnitelná gelová náplň,jehlový hrot 0,5 mm pro tenké psaní, plastové tělo</t>
  </si>
  <si>
    <t>A4 /50mm vnějšek plast, vnitřek hladký papír</t>
  </si>
  <si>
    <t xml:space="preserve">pořadač páka 50 mm </t>
  </si>
  <si>
    <t>Čisticí sprej na obrazovky 125 ml</t>
  </si>
  <si>
    <t>Čisticí utěrka mikrovlákno</t>
  </si>
  <si>
    <t>SKM - pí Stanková tel:37763 4849</t>
  </si>
  <si>
    <t>Baarova 36, Plzeň</t>
  </si>
  <si>
    <t xml:space="preserve">Kniha příchodů a odchodů </t>
  </si>
  <si>
    <t>Podložka s klipem barevná lamino</t>
  </si>
  <si>
    <t>Pořadač 2-kroužkový plastový barevný</t>
  </si>
  <si>
    <t>Razítková barva</t>
  </si>
  <si>
    <t>Samolepicí blok  76x76mm žlutý</t>
  </si>
  <si>
    <t>samolepící etikety 64x21, 1bal./100list</t>
  </si>
  <si>
    <t xml:space="preserve">Spojovače 24/6 </t>
  </si>
  <si>
    <t xml:space="preserve">Vteřinové lepidlo  </t>
  </si>
  <si>
    <t>efektivně odstraňuje prach, mastnotu a jiné nečistoty z monitorů, obrazovek a jiných skleněných ploch • antistatický film nanesený na očištěnou plochu omezuje další usazování prachu • obsah 125 ml</t>
  </si>
  <si>
    <t xml:space="preserve">utěrka z mikrovlákna • velmi jemná na omak • efektivně vyčistí LCD, skla brýlí, čočky dalekohledu, displej fotoaparátu, kamery,  - 100 % polyester </t>
  </si>
  <si>
    <t>formát A4 • 40 stran</t>
  </si>
  <si>
    <t>Korekční strojek jednorázový 4,2</t>
  </si>
  <si>
    <t xml:space="preserve">voděodolný, otěruvzdorný inkoust • plastický hrot • šíře stopy 0,6 mm • na fólie, filmy, sklo, plasty </t>
  </si>
  <si>
    <t>Popisovač černý</t>
  </si>
  <si>
    <t>Popisovač  červený</t>
  </si>
  <si>
    <t>Popisovač  modrý</t>
  </si>
  <si>
    <t>Popisovač  zelený</t>
  </si>
  <si>
    <t>formát A4 • šíře hřbetu 3,5 cm • průměr kroužků 25 mm , plastový • hřbetní kapsa se štítkem na popisky</t>
  </si>
  <si>
    <t>Pořadač pákový/s mechanikou/ 75mm modrý</t>
  </si>
  <si>
    <t>50 g • nevhodné pro samobarvící razítka, pouze pro razítkové podušky a pásková razítka • barva: černá</t>
  </si>
  <si>
    <t>tradiční žlutá barva, 100lístků</t>
  </si>
  <si>
    <t>bílé etikety na archu A4 • 100 archů v balení • pro tisk v kopírkách, laserových a inkoustových tiskárnách • rozměry (mm): 64 x 21 • počet etiket v balení: 3900</t>
  </si>
  <si>
    <t>sešívací výkon v listech 80 g • vysoce kvalitní pozinkované spojovače • 1000 ks v balení</t>
  </si>
  <si>
    <t>hmotnost 3 g • univerzální • lepí gumu, kov, sklo, keramiku, dřevo • okamžitý účinek • spoj je po vytvrdnutí průhledný</t>
  </si>
  <si>
    <t>bělený bezdřevý papír • šitá vazba • laminovaný povrch desek, formát: A4 • počet listů: 200 ,linkovaná</t>
  </si>
  <si>
    <t xml:space="preserve">pořadač A4/75 archivní s kapsou,neskládací,mix 3 barev - hřbet </t>
  </si>
  <si>
    <t>pořadač A4/75 archivní s kapsou ,mix 3barev - hřbet</t>
  </si>
  <si>
    <t>pořadač 4 krouž. A4  PVC, mix 3barev</t>
  </si>
  <si>
    <t>pořadač páka 75 mm, mix 3barev</t>
  </si>
  <si>
    <t>pořadač páka 50 mm, mix 4barev</t>
  </si>
  <si>
    <t>papír xerox "A" formát A4, 1 bal/500 list</t>
  </si>
  <si>
    <t>gramáž 80±1,5; tlouštka 107±2; vlhost 3,9-5,3%;opacita min.92; bělost 168±CIE; hladkost max.200 ml/min, tuhost dlouhá 125/20mN; tuhost příčná 60/10mN; prodyšnost max.1250ml/min.</t>
  </si>
  <si>
    <t>Záznamní kniha A5/100lis /linka</t>
  </si>
  <si>
    <t>Záznamní kniha A4/100lis /linka</t>
  </si>
  <si>
    <t>bělený bezdřevý papír • šitá vazba • laminovaný povrch desek, formát: A4 • počet listů: 100 ,linkovaná</t>
  </si>
  <si>
    <t>bělený bezdřevý papír • šitá vazba • laminovaný povrch desek, formát: A5 • počet listů: 100 ,linkovaná</t>
  </si>
  <si>
    <t>popisovač na bílé tabule modrý</t>
  </si>
  <si>
    <t>plastové tělo. Vršek a uzávěr s klipem v barvě inkoustu. Popisovač na bílé tabule za sucha stíratelný na alkoholové bázi.Kulatý hrot 5 mm, šíře stopy 2,5 mm.</t>
  </si>
  <si>
    <t>popisovač na bílé tabule /4barvy</t>
  </si>
  <si>
    <t>samostatná faktura</t>
  </si>
  <si>
    <t>stolní kalkulačka, 12-ti místný nakloněný dispej, 3 tlačítka pro práci s pamětí</t>
  </si>
  <si>
    <t xml:space="preserve">grafitová tužka s pryží • tvrdost HB </t>
  </si>
  <si>
    <t>162 x 229 mm • samolepicí bílá</t>
  </si>
  <si>
    <t>voděodolný lihový popisovač, šíře stopy 1 mm</t>
  </si>
  <si>
    <t>voděodolný lihový popisovač, šíře stopy 2-3 mm</t>
  </si>
  <si>
    <t>Plastové tělo. Vršek a uzávěr s klipem v barvě inkoustu. Popisovač na bílé tabule za sucha stíratelný na alkoholové bázi.Kulatý hrot 5 mm, šíře stopy 2,5 mm.</t>
  </si>
  <si>
    <t>Záznamní kniha A4/200list /linka</t>
  </si>
  <si>
    <t>formát A4 • páková mechanika • karton z vnější strany potažený prešpánem • z vnitřní strany hladký papír • uzavírací kroužky proti náhodnému otevření • kovová ochrana,  hřbetní kroužek</t>
  </si>
  <si>
    <t>formát A4 • páková mechanika • karton z vnější strany potažený prešpánem • z vnitřní strany hladký papír • uzavírací kroužky proti náhodnému otevření • kovová ochrana, hřbetní kroužek</t>
  </si>
  <si>
    <t>KP 008 - 2015</t>
  </si>
  <si>
    <t>Fakturace</t>
  </si>
  <si>
    <t>[DOPLNÍ UCHAZEČ]</t>
  </si>
  <si>
    <t>Maximální jednotková cena 
v Kč bez DPH</t>
  </si>
  <si>
    <t>Cena za MJ 
(ks, bal., sada) 
VYHOVUJE = OK / NEVYHOVUJE</t>
  </si>
  <si>
    <t xml:space="preserve">Cena za 
MJ (ks, bal., sada) 
v Kč bez DPH </t>
  </si>
  <si>
    <t>Nabídková cena CELKEM 
v Kč bez DPH</t>
  </si>
  <si>
    <t>Uchazeč:</t>
  </si>
  <si>
    <t>Priloha_c._1_KS_KP-008-2015-technicka_specifikace</t>
  </si>
  <si>
    <t>Kontaktní osoba pro předání zboží / tel.</t>
  </si>
  <si>
    <t>Měrná jednotka [MJ]</t>
  </si>
  <si>
    <t>Celková nabídková cena v Kč bez DPH</t>
  </si>
  <si>
    <t>Maximální (nepřekročitelná) celková nabídková cena  
v Kč bez DPH</t>
  </si>
  <si>
    <t>Nabídková cena celkem 
VYHOVUJE = OK / NEVYHOVUJE</t>
  </si>
  <si>
    <t>Podmínka Zadavatele:</t>
  </si>
  <si>
    <t>Poznámka:</t>
  </si>
  <si>
    <t>V případě, že se dodavatel při předání zboží na některá uvedená tel. čísla nedovolá, bude v takovém případě volat Centrální sklad:  p. Ottová, tel. 377 631 332.</t>
  </si>
  <si>
    <t>"NEVYHOVUJE" ve sloupci nazvaném: "Cena za MJ VYHOVUJE (ks, bal., sada) = OK / NEVYHOVUJE" a buňce pod textem "Nabídková cena celkem VYHOVUJE = OK / NEVYHOVUJE"  = překročení maximální jednotkové (nebo celkové) nepřekročitelné nabídkové ceny.  
Pokud se uchazeči při zadávání jednotkových cen do sloupce, který je nazvaný "Cena za MJ (ks, bal., sada) v Kč bez DPH" objeví se ve sloupci nazvaném "Cena za MJ (ks, bal., sada) 
VYHOVUJE = OK / NEVYHOVUJE" nebo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 pokud bude nabídka v takovéto podobě Uchazečem podána Zadavateli - tj. ve výše uvedené buňce a sloupci s červeně podbarveným textem "NEVYHOVUJE".</t>
  </si>
  <si>
    <t xml:space="preserve"> chromovaná • sešije až 20 listů • spojovače 24/6   </t>
  </si>
  <si>
    <t>obálka B4 samolepící,bílá,o velikosti 250x353mm</t>
  </si>
  <si>
    <t>TAČR TE01020455
zak. 215046</t>
  </si>
  <si>
    <t xml:space="preserve">Uchazeč uvede na fakturu: název a číslo dotačního projektu: </t>
  </si>
  <si>
    <t>TechDraw Office,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</si>
</sst>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Calibri"/>
      <family val="2"/>
    </font>
    <font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medium"/>
      <right style="medium"/>
      <top/>
      <bottom style="thin"/>
    </border>
    <border>
      <left style="thin"/>
      <right style="thin"/>
      <top style="double"/>
      <bottom style="medium"/>
    </border>
    <border>
      <left/>
      <right/>
      <top/>
      <bottom style="thin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 diagonalDown="1">
      <left style="medium"/>
      <right style="thick"/>
      <top style="thick"/>
      <bottom/>
      <diagonal style="thin"/>
    </border>
    <border diagonalUp="1" diagonalDown="1">
      <left style="medium"/>
      <right style="thick"/>
      <top/>
      <bottom/>
      <diagonal style="thin"/>
    </border>
    <border diagonalUp="1" diagonalDown="1">
      <left style="medium"/>
      <right style="thick"/>
      <top/>
      <bottom style="thick"/>
      <diagonal style="thin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double"/>
      <bottom/>
    </border>
    <border diagonalUp="1" diagonalDown="1">
      <left style="medium"/>
      <right style="medium"/>
      <top style="double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thick"/>
      <top style="double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 diagonalUp="1" diagonalDown="1">
      <left style="medium"/>
      <right style="medium"/>
      <top style="thick"/>
      <bottom/>
      <diagonal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/>
    <xf numFmtId="0" fontId="8" fillId="0" borderId="1" xfId="21" applyFont="1" applyFill="1" applyBorder="1" applyAlignment="1" applyProtection="1">
      <alignment vertical="top" wrapText="1"/>
      <protection/>
    </xf>
    <xf numFmtId="0" fontId="10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2" xfId="0" applyFill="1" applyBorder="1" applyAlignment="1" applyProtection="1">
      <alignment horizontal="center" vertical="center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49" fontId="3" fillId="4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0" fontId="8" fillId="0" borderId="8" xfId="2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Font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top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top" wrapTex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 applyProtection="1">
      <alignment vertical="center" wrapText="1"/>
      <protection/>
    </xf>
    <xf numFmtId="1" fontId="0" fillId="0" borderId="8" xfId="0" applyNumberFormat="1" applyFill="1" applyBorder="1" applyAlignment="1" applyProtection="1">
      <alignment horizontal="center" vertical="center" wrapText="1"/>
      <protection/>
    </xf>
    <xf numFmtId="49" fontId="0" fillId="0" borderId="8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vertical="top" wrapText="1"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vertical="center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vertical="top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left" vertical="center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left" vertical="center" wrapText="1"/>
      <protection/>
    </xf>
    <xf numFmtId="0" fontId="6" fillId="0" borderId="1" xfId="0" applyNumberFormat="1" applyFont="1" applyBorder="1" applyAlignment="1" applyProtection="1">
      <alignment horizontal="left" vertical="center"/>
      <protection/>
    </xf>
    <xf numFmtId="0" fontId="6" fillId="0" borderId="1" xfId="0" applyNumberFormat="1" applyFont="1" applyBorder="1" applyAlignment="1" applyProtection="1">
      <alignment horizontal="left" vertical="top" wrapText="1"/>
      <protection/>
    </xf>
    <xf numFmtId="0" fontId="6" fillId="0" borderId="1" xfId="0" applyNumberFormat="1" applyFont="1" applyBorder="1" applyAlignment="1" applyProtection="1">
      <alignment horizontal="left" vertical="top"/>
      <protection/>
    </xf>
    <xf numFmtId="0" fontId="6" fillId="0" borderId="1" xfId="20" applyNumberFormat="1" applyFont="1" applyBorder="1" applyAlignment="1" applyProtection="1">
      <alignment horizontal="left" vertical="center"/>
      <protection/>
    </xf>
    <xf numFmtId="0" fontId="6" fillId="0" borderId="1" xfId="20" applyNumberFormat="1" applyFont="1" applyBorder="1" applyAlignment="1" applyProtection="1">
      <alignment horizontal="left" vertical="top"/>
      <protection/>
    </xf>
    <xf numFmtId="0" fontId="6" fillId="0" borderId="1" xfId="0" applyNumberFormat="1" applyFont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8" xfId="2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1" xfId="2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2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0" xfId="2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2" xfId="21" applyFill="1" applyBorder="1" applyAlignment="1" applyProtection="1">
      <alignment horizontal="left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vertical="top" wrapText="1"/>
      <protection/>
    </xf>
    <xf numFmtId="49" fontId="0" fillId="0" borderId="16" xfId="0" applyNumberFormat="1" applyFill="1" applyBorder="1" applyAlignment="1" applyProtection="1">
      <alignment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164" fontId="0" fillId="0" borderId="23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vertical="top" wrapText="1"/>
      <protection/>
    </xf>
    <xf numFmtId="164" fontId="0" fillId="2" borderId="13" xfId="0" applyNumberFormat="1" applyFill="1" applyBorder="1" applyAlignment="1" applyProtection="1">
      <alignment horizontal="right" vertical="center" indent="1"/>
      <protection locked="0"/>
    </xf>
    <xf numFmtId="164" fontId="0" fillId="2" borderId="17" xfId="0" applyNumberFormat="1" applyFill="1" applyBorder="1" applyAlignment="1" applyProtection="1">
      <alignment horizontal="right" vertical="center" indent="1"/>
      <protection locked="0"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top" wrapText="1"/>
      <protection/>
    </xf>
    <xf numFmtId="49" fontId="0" fillId="0" borderId="29" xfId="0" applyNumberFormat="1" applyFill="1" applyBorder="1" applyAlignment="1" applyProtection="1">
      <alignment horizontal="center" vertical="top" wrapText="1"/>
      <protection/>
    </xf>
    <xf numFmtId="49" fontId="0" fillId="0" borderId="30" xfId="0" applyNumberFormat="1" applyFill="1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49" fontId="0" fillId="0" borderId="38" xfId="0" applyNumberFormat="1" applyFill="1" applyBorder="1" applyAlignment="1" applyProtection="1">
      <alignment horizontal="center" vertical="top" wrapText="1"/>
      <protection/>
    </xf>
    <xf numFmtId="49" fontId="0" fillId="0" borderId="39" xfId="0" applyNumberFormat="1" applyFill="1" applyBorder="1" applyAlignment="1" applyProtection="1">
      <alignment horizontal="center" vertical="top" wrapText="1"/>
      <protection/>
    </xf>
    <xf numFmtId="49" fontId="0" fillId="0" borderId="40" xfId="0" applyNumberFormat="1" applyFill="1" applyBorder="1" applyAlignment="1" applyProtection="1">
      <alignment horizontal="center" vertical="top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164" fontId="11" fillId="0" borderId="42" xfId="0" applyNumberFormat="1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8" fillId="0" borderId="25" xfId="21" applyFont="1" applyFill="1" applyBorder="1" applyAlignment="1" applyProtection="1">
      <alignment horizontal="center" vertical="center" wrapText="1"/>
      <protection/>
    </xf>
    <xf numFmtId="0" fontId="8" fillId="0" borderId="26" xfId="21" applyFont="1" applyFill="1" applyBorder="1" applyAlignment="1" applyProtection="1">
      <alignment horizontal="center" vertical="center" wrapText="1"/>
      <protection/>
    </xf>
    <xf numFmtId="0" fontId="8" fillId="0" borderId="27" xfId="21" applyFont="1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top" wrapText="1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7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8</xdr:row>
      <xdr:rowOff>0</xdr:rowOff>
    </xdr:from>
    <xdr:to>
      <xdr:col>43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6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43</xdr:col>
      <xdr:colOff>190500</xdr:colOff>
      <xdr:row>10</xdr:row>
      <xdr:rowOff>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1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</xdr:row>
      <xdr:rowOff>0</xdr:rowOff>
    </xdr:from>
    <xdr:to>
      <xdr:col>43</xdr:col>
      <xdr:colOff>190500</xdr:colOff>
      <xdr:row>12</xdr:row>
      <xdr:rowOff>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</xdr:row>
      <xdr:rowOff>0</xdr:rowOff>
    </xdr:from>
    <xdr:to>
      <xdr:col>43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7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13</xdr:row>
      <xdr:rowOff>0</xdr:rowOff>
    </xdr:from>
    <xdr:to>
      <xdr:col>43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15</xdr:row>
      <xdr:rowOff>0</xdr:rowOff>
    </xdr:from>
    <xdr:to>
      <xdr:col>43</xdr:col>
      <xdr:colOff>190500</xdr:colOff>
      <xdr:row>16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17</xdr:row>
      <xdr:rowOff>0</xdr:rowOff>
    </xdr:from>
    <xdr:to>
      <xdr:col>43</xdr:col>
      <xdr:colOff>190500</xdr:colOff>
      <xdr:row>18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17</xdr:row>
      <xdr:rowOff>0</xdr:rowOff>
    </xdr:from>
    <xdr:to>
      <xdr:col>43</xdr:col>
      <xdr:colOff>190500</xdr:colOff>
      <xdr:row>18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18</xdr:row>
      <xdr:rowOff>0</xdr:rowOff>
    </xdr:from>
    <xdr:to>
      <xdr:col>43</xdr:col>
      <xdr:colOff>190500</xdr:colOff>
      <xdr:row>19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4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19</xdr:row>
      <xdr:rowOff>0</xdr:rowOff>
    </xdr:from>
    <xdr:to>
      <xdr:col>43</xdr:col>
      <xdr:colOff>190500</xdr:colOff>
      <xdr:row>20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20</xdr:row>
      <xdr:rowOff>0</xdr:rowOff>
    </xdr:from>
    <xdr:to>
      <xdr:col>43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32</xdr:row>
      <xdr:rowOff>0</xdr:rowOff>
    </xdr:from>
    <xdr:to>
      <xdr:col>43</xdr:col>
      <xdr:colOff>190500</xdr:colOff>
      <xdr:row>32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37</xdr:row>
      <xdr:rowOff>9525</xdr:rowOff>
    </xdr:from>
    <xdr:to>
      <xdr:col>43</xdr:col>
      <xdr:colOff>190500</xdr:colOff>
      <xdr:row>37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195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35</xdr:row>
      <xdr:rowOff>0</xdr:rowOff>
    </xdr:from>
    <xdr:to>
      <xdr:col>43</xdr:col>
      <xdr:colOff>190500</xdr:colOff>
      <xdr:row>35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37</xdr:row>
      <xdr:rowOff>0</xdr:rowOff>
    </xdr:from>
    <xdr:to>
      <xdr:col>43</xdr:col>
      <xdr:colOff>190500</xdr:colOff>
      <xdr:row>37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1944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38</xdr:row>
      <xdr:rowOff>0</xdr:rowOff>
    </xdr:from>
    <xdr:to>
      <xdr:col>43</xdr:col>
      <xdr:colOff>190500</xdr:colOff>
      <xdr:row>38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48</xdr:row>
      <xdr:rowOff>0</xdr:rowOff>
    </xdr:from>
    <xdr:to>
      <xdr:col>43</xdr:col>
      <xdr:colOff>190500</xdr:colOff>
      <xdr:row>49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48</xdr:row>
      <xdr:rowOff>0</xdr:rowOff>
    </xdr:from>
    <xdr:to>
      <xdr:col>43</xdr:col>
      <xdr:colOff>190500</xdr:colOff>
      <xdr:row>49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50</xdr:row>
      <xdr:rowOff>0</xdr:rowOff>
    </xdr:from>
    <xdr:to>
      <xdr:col>43</xdr:col>
      <xdr:colOff>190500</xdr:colOff>
      <xdr:row>50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51</xdr:row>
      <xdr:rowOff>0</xdr:rowOff>
    </xdr:from>
    <xdr:to>
      <xdr:col>43</xdr:col>
      <xdr:colOff>190500</xdr:colOff>
      <xdr:row>51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53</xdr:row>
      <xdr:rowOff>0</xdr:rowOff>
    </xdr:from>
    <xdr:to>
      <xdr:col>43</xdr:col>
      <xdr:colOff>190500</xdr:colOff>
      <xdr:row>53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54</xdr:row>
      <xdr:rowOff>0</xdr:rowOff>
    </xdr:from>
    <xdr:to>
      <xdr:col>43</xdr:col>
      <xdr:colOff>190500</xdr:colOff>
      <xdr:row>54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55</xdr:row>
      <xdr:rowOff>0</xdr:rowOff>
    </xdr:from>
    <xdr:to>
      <xdr:col>43</xdr:col>
      <xdr:colOff>190500</xdr:colOff>
      <xdr:row>55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08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56</xdr:row>
      <xdr:rowOff>0</xdr:rowOff>
    </xdr:from>
    <xdr:to>
      <xdr:col>43</xdr:col>
      <xdr:colOff>190500</xdr:colOff>
      <xdr:row>56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57</xdr:row>
      <xdr:rowOff>0</xdr:rowOff>
    </xdr:from>
    <xdr:to>
      <xdr:col>43</xdr:col>
      <xdr:colOff>190500</xdr:colOff>
      <xdr:row>57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274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58</xdr:row>
      <xdr:rowOff>0</xdr:rowOff>
    </xdr:from>
    <xdr:to>
      <xdr:col>43</xdr:col>
      <xdr:colOff>190500</xdr:colOff>
      <xdr:row>58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58</xdr:row>
      <xdr:rowOff>0</xdr:rowOff>
    </xdr:from>
    <xdr:to>
      <xdr:col>43</xdr:col>
      <xdr:colOff>190500</xdr:colOff>
      <xdr:row>58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59</xdr:row>
      <xdr:rowOff>0</xdr:rowOff>
    </xdr:from>
    <xdr:to>
      <xdr:col>43</xdr:col>
      <xdr:colOff>190500</xdr:colOff>
      <xdr:row>59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60</xdr:row>
      <xdr:rowOff>0</xdr:rowOff>
    </xdr:from>
    <xdr:to>
      <xdr:col>43</xdr:col>
      <xdr:colOff>190500</xdr:colOff>
      <xdr:row>61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61</xdr:row>
      <xdr:rowOff>0</xdr:rowOff>
    </xdr:from>
    <xdr:to>
      <xdr:col>43</xdr:col>
      <xdr:colOff>190500</xdr:colOff>
      <xdr:row>62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5003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63</xdr:row>
      <xdr:rowOff>0</xdr:rowOff>
    </xdr:from>
    <xdr:to>
      <xdr:col>43</xdr:col>
      <xdr:colOff>190500</xdr:colOff>
      <xdr:row>63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64</xdr:row>
      <xdr:rowOff>0</xdr:rowOff>
    </xdr:from>
    <xdr:to>
      <xdr:col>43</xdr:col>
      <xdr:colOff>190500</xdr:colOff>
      <xdr:row>64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66</xdr:row>
      <xdr:rowOff>0</xdr:rowOff>
    </xdr:from>
    <xdr:to>
      <xdr:col>43</xdr:col>
      <xdr:colOff>190500</xdr:colOff>
      <xdr:row>66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67</xdr:row>
      <xdr:rowOff>0</xdr:rowOff>
    </xdr:from>
    <xdr:to>
      <xdr:col>43</xdr:col>
      <xdr:colOff>190500</xdr:colOff>
      <xdr:row>67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68</xdr:row>
      <xdr:rowOff>0</xdr:rowOff>
    </xdr:from>
    <xdr:to>
      <xdr:col>43</xdr:col>
      <xdr:colOff>190500</xdr:colOff>
      <xdr:row>68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69</xdr:row>
      <xdr:rowOff>0</xdr:rowOff>
    </xdr:from>
    <xdr:to>
      <xdr:col>43</xdr:col>
      <xdr:colOff>190500</xdr:colOff>
      <xdr:row>69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70</xdr:row>
      <xdr:rowOff>0</xdr:rowOff>
    </xdr:from>
    <xdr:to>
      <xdr:col>43</xdr:col>
      <xdr:colOff>190500</xdr:colOff>
      <xdr:row>71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71</xdr:row>
      <xdr:rowOff>0</xdr:rowOff>
    </xdr:from>
    <xdr:to>
      <xdr:col>43</xdr:col>
      <xdr:colOff>190500</xdr:colOff>
      <xdr:row>71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72</xdr:row>
      <xdr:rowOff>0</xdr:rowOff>
    </xdr:from>
    <xdr:to>
      <xdr:col>43</xdr:col>
      <xdr:colOff>190500</xdr:colOff>
      <xdr:row>72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76</xdr:row>
      <xdr:rowOff>0</xdr:rowOff>
    </xdr:from>
    <xdr:to>
      <xdr:col>43</xdr:col>
      <xdr:colOff>190500</xdr:colOff>
      <xdr:row>76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77</xdr:row>
      <xdr:rowOff>0</xdr:rowOff>
    </xdr:from>
    <xdr:to>
      <xdr:col>43</xdr:col>
      <xdr:colOff>190500</xdr:colOff>
      <xdr:row>77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78</xdr:row>
      <xdr:rowOff>0</xdr:rowOff>
    </xdr:from>
    <xdr:to>
      <xdr:col>43</xdr:col>
      <xdr:colOff>190500</xdr:colOff>
      <xdr:row>78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79</xdr:row>
      <xdr:rowOff>0</xdr:rowOff>
    </xdr:from>
    <xdr:to>
      <xdr:col>43</xdr:col>
      <xdr:colOff>190500</xdr:colOff>
      <xdr:row>79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79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80</xdr:row>
      <xdr:rowOff>0</xdr:rowOff>
    </xdr:from>
    <xdr:to>
      <xdr:col>43</xdr:col>
      <xdr:colOff>190500</xdr:colOff>
      <xdr:row>80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81</xdr:row>
      <xdr:rowOff>0</xdr:rowOff>
    </xdr:from>
    <xdr:to>
      <xdr:col>43</xdr:col>
      <xdr:colOff>190500</xdr:colOff>
      <xdr:row>81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83</xdr:row>
      <xdr:rowOff>0</xdr:rowOff>
    </xdr:from>
    <xdr:to>
      <xdr:col>43</xdr:col>
      <xdr:colOff>190500</xdr:colOff>
      <xdr:row>83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084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84</xdr:row>
      <xdr:rowOff>0</xdr:rowOff>
    </xdr:from>
    <xdr:to>
      <xdr:col>43</xdr:col>
      <xdr:colOff>190500</xdr:colOff>
      <xdr:row>84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112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85</xdr:row>
      <xdr:rowOff>0</xdr:rowOff>
    </xdr:from>
    <xdr:to>
      <xdr:col>43</xdr:col>
      <xdr:colOff>190500</xdr:colOff>
      <xdr:row>85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141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86</xdr:row>
      <xdr:rowOff>0</xdr:rowOff>
    </xdr:from>
    <xdr:to>
      <xdr:col>43</xdr:col>
      <xdr:colOff>190500</xdr:colOff>
      <xdr:row>86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170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87</xdr:row>
      <xdr:rowOff>0</xdr:rowOff>
    </xdr:from>
    <xdr:to>
      <xdr:col>43</xdr:col>
      <xdr:colOff>190500</xdr:colOff>
      <xdr:row>87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1986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88</xdr:row>
      <xdr:rowOff>0</xdr:rowOff>
    </xdr:from>
    <xdr:to>
      <xdr:col>43</xdr:col>
      <xdr:colOff>190500</xdr:colOff>
      <xdr:row>88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2271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90</xdr:row>
      <xdr:rowOff>0</xdr:rowOff>
    </xdr:from>
    <xdr:to>
      <xdr:col>43</xdr:col>
      <xdr:colOff>190500</xdr:colOff>
      <xdr:row>91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285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91</xdr:row>
      <xdr:rowOff>0</xdr:rowOff>
    </xdr:from>
    <xdr:to>
      <xdr:col>43</xdr:col>
      <xdr:colOff>190500</xdr:colOff>
      <xdr:row>92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0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91</xdr:row>
      <xdr:rowOff>0</xdr:rowOff>
    </xdr:from>
    <xdr:to>
      <xdr:col>43</xdr:col>
      <xdr:colOff>190500</xdr:colOff>
      <xdr:row>92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0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91</xdr:row>
      <xdr:rowOff>0</xdr:rowOff>
    </xdr:from>
    <xdr:to>
      <xdr:col>43</xdr:col>
      <xdr:colOff>190500</xdr:colOff>
      <xdr:row>92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0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92</xdr:row>
      <xdr:rowOff>0</xdr:rowOff>
    </xdr:from>
    <xdr:to>
      <xdr:col>43</xdr:col>
      <xdr:colOff>190500</xdr:colOff>
      <xdr:row>93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22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93</xdr:row>
      <xdr:rowOff>0</xdr:rowOff>
    </xdr:from>
    <xdr:to>
      <xdr:col>43</xdr:col>
      <xdr:colOff>190500</xdr:colOff>
      <xdr:row>94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4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94</xdr:row>
      <xdr:rowOff>0</xdr:rowOff>
    </xdr:from>
    <xdr:to>
      <xdr:col>43</xdr:col>
      <xdr:colOff>190500</xdr:colOff>
      <xdr:row>95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95</xdr:row>
      <xdr:rowOff>0</xdr:rowOff>
    </xdr:from>
    <xdr:to>
      <xdr:col>43</xdr:col>
      <xdr:colOff>190500</xdr:colOff>
      <xdr:row>96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7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96</xdr:row>
      <xdr:rowOff>0</xdr:rowOff>
    </xdr:from>
    <xdr:to>
      <xdr:col>43</xdr:col>
      <xdr:colOff>190500</xdr:colOff>
      <xdr:row>97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98</xdr:row>
      <xdr:rowOff>0</xdr:rowOff>
    </xdr:from>
    <xdr:to>
      <xdr:col>43</xdr:col>
      <xdr:colOff>190500</xdr:colOff>
      <xdr:row>99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43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99</xdr:row>
      <xdr:rowOff>0</xdr:rowOff>
    </xdr:from>
    <xdr:to>
      <xdr:col>43</xdr:col>
      <xdr:colOff>190500</xdr:colOff>
      <xdr:row>100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100</xdr:row>
      <xdr:rowOff>0</xdr:rowOff>
    </xdr:from>
    <xdr:to>
      <xdr:col>43</xdr:col>
      <xdr:colOff>190500</xdr:colOff>
      <xdr:row>101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101</xdr:row>
      <xdr:rowOff>0</xdr:rowOff>
    </xdr:from>
    <xdr:to>
      <xdr:col>43</xdr:col>
      <xdr:colOff>190500</xdr:colOff>
      <xdr:row>102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49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102</xdr:row>
      <xdr:rowOff>0</xdr:rowOff>
    </xdr:from>
    <xdr:to>
      <xdr:col>43</xdr:col>
      <xdr:colOff>190500</xdr:colOff>
      <xdr:row>103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51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104</xdr:row>
      <xdr:rowOff>0</xdr:rowOff>
    </xdr:from>
    <xdr:to>
      <xdr:col>43</xdr:col>
      <xdr:colOff>190500</xdr:colOff>
      <xdr:row>105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55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106</xdr:row>
      <xdr:rowOff>0</xdr:rowOff>
    </xdr:from>
    <xdr:to>
      <xdr:col>43</xdr:col>
      <xdr:colOff>190500</xdr:colOff>
      <xdr:row>107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107</xdr:row>
      <xdr:rowOff>0</xdr:rowOff>
    </xdr:from>
    <xdr:to>
      <xdr:col>43</xdr:col>
      <xdr:colOff>190500</xdr:colOff>
      <xdr:row>108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107</xdr:row>
      <xdr:rowOff>0</xdr:rowOff>
    </xdr:from>
    <xdr:to>
      <xdr:col>43</xdr:col>
      <xdr:colOff>190500</xdr:colOff>
      <xdr:row>108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110</xdr:row>
      <xdr:rowOff>0</xdr:rowOff>
    </xdr:from>
    <xdr:to>
      <xdr:col>43</xdr:col>
      <xdr:colOff>190500</xdr:colOff>
      <xdr:row>111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66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110</xdr:row>
      <xdr:rowOff>0</xdr:rowOff>
    </xdr:from>
    <xdr:to>
      <xdr:col>43</xdr:col>
      <xdr:colOff>190500</xdr:colOff>
      <xdr:row>111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66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111</xdr:row>
      <xdr:rowOff>0</xdr:rowOff>
    </xdr:from>
    <xdr:to>
      <xdr:col>43</xdr:col>
      <xdr:colOff>190500</xdr:colOff>
      <xdr:row>112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112</xdr:row>
      <xdr:rowOff>0</xdr:rowOff>
    </xdr:from>
    <xdr:to>
      <xdr:col>43</xdr:col>
      <xdr:colOff>190500</xdr:colOff>
      <xdr:row>113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70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113</xdr:row>
      <xdr:rowOff>0</xdr:rowOff>
    </xdr:from>
    <xdr:to>
      <xdr:col>43</xdr:col>
      <xdr:colOff>190500</xdr:colOff>
      <xdr:row>114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117</xdr:row>
      <xdr:rowOff>0</xdr:rowOff>
    </xdr:from>
    <xdr:to>
      <xdr:col>43</xdr:col>
      <xdr:colOff>190500</xdr:colOff>
      <xdr:row>118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79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117</xdr:row>
      <xdr:rowOff>0</xdr:rowOff>
    </xdr:from>
    <xdr:to>
      <xdr:col>43</xdr:col>
      <xdr:colOff>190500</xdr:colOff>
      <xdr:row>118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79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118</xdr:row>
      <xdr:rowOff>0</xdr:rowOff>
    </xdr:from>
    <xdr:to>
      <xdr:col>43</xdr:col>
      <xdr:colOff>190500</xdr:colOff>
      <xdr:row>119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81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119</xdr:row>
      <xdr:rowOff>0</xdr:rowOff>
    </xdr:from>
    <xdr:to>
      <xdr:col>43</xdr:col>
      <xdr:colOff>190500</xdr:colOff>
      <xdr:row>120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83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120</xdr:row>
      <xdr:rowOff>0</xdr:rowOff>
    </xdr:from>
    <xdr:to>
      <xdr:col>43</xdr:col>
      <xdr:colOff>190500</xdr:colOff>
      <xdr:row>121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121</xdr:row>
      <xdr:rowOff>0</xdr:rowOff>
    </xdr:from>
    <xdr:to>
      <xdr:col>43</xdr:col>
      <xdr:colOff>190500</xdr:colOff>
      <xdr:row>122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87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122</xdr:row>
      <xdr:rowOff>0</xdr:rowOff>
    </xdr:from>
    <xdr:to>
      <xdr:col>43</xdr:col>
      <xdr:colOff>190500</xdr:colOff>
      <xdr:row>123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89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123</xdr:row>
      <xdr:rowOff>0</xdr:rowOff>
    </xdr:from>
    <xdr:to>
      <xdr:col>43</xdr:col>
      <xdr:colOff>190500</xdr:colOff>
      <xdr:row>124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91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124</xdr:row>
      <xdr:rowOff>0</xdr:rowOff>
    </xdr:from>
    <xdr:to>
      <xdr:col>43</xdr:col>
      <xdr:colOff>190500</xdr:colOff>
      <xdr:row>125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93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190500</xdr:colOff>
      <xdr:row>25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27</xdr:row>
      <xdr:rowOff>0</xdr:rowOff>
    </xdr:from>
    <xdr:to>
      <xdr:col>43</xdr:col>
      <xdr:colOff>190500</xdr:colOff>
      <xdr:row>28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7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28</xdr:row>
      <xdr:rowOff>0</xdr:rowOff>
    </xdr:from>
    <xdr:to>
      <xdr:col>43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79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29</xdr:row>
      <xdr:rowOff>0</xdr:rowOff>
    </xdr:from>
    <xdr:to>
      <xdr:col>43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29</xdr:row>
      <xdr:rowOff>0</xdr:rowOff>
    </xdr:from>
    <xdr:to>
      <xdr:col>43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30</xdr:row>
      <xdr:rowOff>0</xdr:rowOff>
    </xdr:from>
    <xdr:to>
      <xdr:col>43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43</xdr:row>
      <xdr:rowOff>180975</xdr:rowOff>
    </xdr:from>
    <xdr:to>
      <xdr:col>43</xdr:col>
      <xdr:colOff>190500</xdr:colOff>
      <xdr:row>43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550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39</xdr:row>
      <xdr:rowOff>0</xdr:rowOff>
    </xdr:from>
    <xdr:to>
      <xdr:col>43</xdr:col>
      <xdr:colOff>190500</xdr:colOff>
      <xdr:row>39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39</xdr:row>
      <xdr:rowOff>0</xdr:rowOff>
    </xdr:from>
    <xdr:to>
      <xdr:col>43</xdr:col>
      <xdr:colOff>190500</xdr:colOff>
      <xdr:row>39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41</xdr:row>
      <xdr:rowOff>0</xdr:rowOff>
    </xdr:from>
    <xdr:to>
      <xdr:col>43</xdr:col>
      <xdr:colOff>190500</xdr:colOff>
      <xdr:row>41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42</xdr:row>
      <xdr:rowOff>0</xdr:rowOff>
    </xdr:from>
    <xdr:to>
      <xdr:col>43</xdr:col>
      <xdr:colOff>190500</xdr:colOff>
      <xdr:row>42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43</xdr:row>
      <xdr:rowOff>0</xdr:rowOff>
    </xdr:from>
    <xdr:to>
      <xdr:col>43</xdr:col>
      <xdr:colOff>190500</xdr:colOff>
      <xdr:row>43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44</xdr:row>
      <xdr:rowOff>0</xdr:rowOff>
    </xdr:from>
    <xdr:to>
      <xdr:col>43</xdr:col>
      <xdr:colOff>190500</xdr:colOff>
      <xdr:row>44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45</xdr:row>
      <xdr:rowOff>0</xdr:rowOff>
    </xdr:from>
    <xdr:to>
      <xdr:col>43</xdr:col>
      <xdr:colOff>190500</xdr:colOff>
      <xdr:row>46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46</xdr:row>
      <xdr:rowOff>0</xdr:rowOff>
    </xdr:from>
    <xdr:to>
      <xdr:col>43</xdr:col>
      <xdr:colOff>190500</xdr:colOff>
      <xdr:row>47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47</xdr:row>
      <xdr:rowOff>0</xdr:rowOff>
    </xdr:from>
    <xdr:to>
      <xdr:col>43</xdr:col>
      <xdr:colOff>190500</xdr:colOff>
      <xdr:row>47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7</xdr:row>
      <xdr:rowOff>0</xdr:rowOff>
    </xdr:from>
    <xdr:to>
      <xdr:col>43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3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8</xdr:row>
      <xdr:rowOff>0</xdr:rowOff>
    </xdr:from>
    <xdr:to>
      <xdr:col>43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26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43</xdr:col>
      <xdr:colOff>190500</xdr:colOff>
      <xdr:row>10</xdr:row>
      <xdr:rowOff>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1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190500</xdr:colOff>
      <xdr:row>11</xdr:row>
      <xdr:rowOff>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37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11</xdr:row>
      <xdr:rowOff>0</xdr:rowOff>
    </xdr:from>
    <xdr:to>
      <xdr:col>43</xdr:col>
      <xdr:colOff>190500</xdr:colOff>
      <xdr:row>12</xdr:row>
      <xdr:rowOff>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5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</xdr:row>
      <xdr:rowOff>0</xdr:rowOff>
    </xdr:from>
    <xdr:to>
      <xdr:col>43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7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</xdr:row>
      <xdr:rowOff>0</xdr:rowOff>
    </xdr:from>
    <xdr:to>
      <xdr:col>43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7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12</xdr:row>
      <xdr:rowOff>0</xdr:rowOff>
    </xdr:from>
    <xdr:to>
      <xdr:col>43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37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14</xdr:row>
      <xdr:rowOff>0</xdr:rowOff>
    </xdr:from>
    <xdr:to>
      <xdr:col>43</xdr:col>
      <xdr:colOff>190500</xdr:colOff>
      <xdr:row>15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15</xdr:row>
      <xdr:rowOff>0</xdr:rowOff>
    </xdr:from>
    <xdr:to>
      <xdr:col>43</xdr:col>
      <xdr:colOff>190500</xdr:colOff>
      <xdr:row>16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49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16</xdr:row>
      <xdr:rowOff>0</xdr:rowOff>
    </xdr:from>
    <xdr:to>
      <xdr:col>43</xdr:col>
      <xdr:colOff>190500</xdr:colOff>
      <xdr:row>17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1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17</xdr:row>
      <xdr:rowOff>0</xdr:rowOff>
    </xdr:from>
    <xdr:to>
      <xdr:col>43</xdr:col>
      <xdr:colOff>190500</xdr:colOff>
      <xdr:row>18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18</xdr:row>
      <xdr:rowOff>0</xdr:rowOff>
    </xdr:from>
    <xdr:to>
      <xdr:col>43</xdr:col>
      <xdr:colOff>190500</xdr:colOff>
      <xdr:row>19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4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19</xdr:row>
      <xdr:rowOff>0</xdr:rowOff>
    </xdr:from>
    <xdr:to>
      <xdr:col>43</xdr:col>
      <xdr:colOff>190500</xdr:colOff>
      <xdr:row>20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6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20</xdr:row>
      <xdr:rowOff>0</xdr:rowOff>
    </xdr:from>
    <xdr:to>
      <xdr:col>43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460700" y="61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6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2055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77"/>
  <sheetViews>
    <sheetView showGridLines="0" tabSelected="1" zoomScale="80" zoomScaleNormal="80" workbookViewId="0" topLeftCell="A73">
      <selection activeCell="E3" sqref="E3:F3"/>
    </sheetView>
  </sheetViews>
  <sheetFormatPr defaultColWidth="8.8515625" defaultRowHeight="15"/>
  <cols>
    <col min="1" max="1" width="1.1484375" style="16" customWidth="1"/>
    <col min="2" max="2" width="7.57421875" style="90" customWidth="1"/>
    <col min="3" max="3" width="40.00390625" style="3" customWidth="1"/>
    <col min="4" max="4" width="11.57421875" style="14" customWidth="1"/>
    <col min="5" max="5" width="11.7109375" style="15" customWidth="1"/>
    <col min="6" max="6" width="34.140625" style="3" customWidth="1"/>
    <col min="7" max="7" width="13.28125" style="3" customWidth="1"/>
    <col min="8" max="8" width="20.57421875" style="3" customWidth="1"/>
    <col min="9" max="9" width="18.421875" style="16" customWidth="1"/>
    <col min="10" max="10" width="21.8515625" style="16" customWidth="1"/>
    <col min="11" max="11" width="16.28125" style="16" customWidth="1"/>
    <col min="12" max="12" width="17.28125" style="16" customWidth="1"/>
    <col min="13" max="13" width="18.140625" style="16" customWidth="1"/>
    <col min="14" max="14" width="17.7109375" style="16" customWidth="1"/>
    <col min="15" max="15" width="8.8515625" style="16" customWidth="1"/>
    <col min="16" max="16" width="46.00390625" style="16" hidden="1" customWidth="1"/>
    <col min="17" max="24" width="8.8515625" style="16" hidden="1" customWidth="1"/>
    <col min="25" max="16384" width="8.8515625" style="16" customWidth="1"/>
  </cols>
  <sheetData>
    <row r="1" ht="15"/>
    <row r="2" spans="2:14" ht="18.75">
      <c r="B2" s="2" t="s">
        <v>137</v>
      </c>
      <c r="N2" s="19" t="s">
        <v>145</v>
      </c>
    </row>
    <row r="3" spans="4:13" ht="17.45" customHeight="1">
      <c r="D3" s="14" t="s">
        <v>144</v>
      </c>
      <c r="E3" s="106" t="s">
        <v>159</v>
      </c>
      <c r="F3" s="106"/>
      <c r="M3" s="20"/>
    </row>
    <row r="4" ht="19.9" customHeight="1" thickBot="1">
      <c r="M4" s="4" t="s">
        <v>139</v>
      </c>
    </row>
    <row r="5" spans="2:14" ht="61.5" thickBot="1" thickTop="1">
      <c r="B5" s="5" t="s">
        <v>3</v>
      </c>
      <c r="C5" s="5" t="s">
        <v>0</v>
      </c>
      <c r="D5" s="5" t="s">
        <v>1</v>
      </c>
      <c r="E5" s="5" t="s">
        <v>147</v>
      </c>
      <c r="F5" s="5" t="s">
        <v>2</v>
      </c>
      <c r="G5" s="5" t="s">
        <v>138</v>
      </c>
      <c r="H5" s="5" t="s">
        <v>158</v>
      </c>
      <c r="I5" s="5" t="s">
        <v>146</v>
      </c>
      <c r="J5" s="5" t="s">
        <v>4</v>
      </c>
      <c r="K5" s="5" t="s">
        <v>140</v>
      </c>
      <c r="L5" s="8" t="s">
        <v>141</v>
      </c>
      <c r="M5" s="7" t="s">
        <v>142</v>
      </c>
      <c r="N5" s="6" t="s">
        <v>143</v>
      </c>
    </row>
    <row r="6" spans="2:23" ht="39.95" customHeight="1" thickTop="1">
      <c r="B6" s="21">
        <v>1</v>
      </c>
      <c r="C6" s="22" t="s">
        <v>5</v>
      </c>
      <c r="D6" s="23">
        <v>3</v>
      </c>
      <c r="E6" s="23" t="s">
        <v>19</v>
      </c>
      <c r="F6" s="22" t="s">
        <v>20</v>
      </c>
      <c r="G6" s="107" t="s">
        <v>127</v>
      </c>
      <c r="H6" s="110"/>
      <c r="I6" s="113" t="s">
        <v>32</v>
      </c>
      <c r="J6" s="116" t="s">
        <v>33</v>
      </c>
      <c r="K6" s="24">
        <v>27.599999999999998</v>
      </c>
      <c r="L6" s="9" t="str">
        <f aca="true" t="shared" si="0" ref="L6:L69">IF(ISNUMBER(M6),IF(M6&gt;K6,"NEVYHOVUJE","OK")," ")</f>
        <v>OK</v>
      </c>
      <c r="M6" s="92">
        <v>18</v>
      </c>
      <c r="N6" s="25">
        <f>D6*M6</f>
        <v>54</v>
      </c>
      <c r="O6" s="26"/>
      <c r="P6" s="27" t="e">
        <f>SUM(D6*#REF!)</f>
        <v>#REF!</v>
      </c>
      <c r="S6" s="16">
        <v>1</v>
      </c>
      <c r="W6" s="16" t="e">
        <f>SUM(#REF!*D6)</f>
        <v>#REF!</v>
      </c>
    </row>
    <row r="7" spans="2:23" ht="15">
      <c r="B7" s="28">
        <v>2</v>
      </c>
      <c r="C7" s="29" t="s">
        <v>34</v>
      </c>
      <c r="D7" s="30">
        <v>30</v>
      </c>
      <c r="E7" s="30" t="s">
        <v>19</v>
      </c>
      <c r="F7" s="31" t="s">
        <v>36</v>
      </c>
      <c r="G7" s="108"/>
      <c r="H7" s="111"/>
      <c r="I7" s="114"/>
      <c r="J7" s="117"/>
      <c r="K7" s="32">
        <v>18</v>
      </c>
      <c r="L7" s="9" t="str">
        <f t="shared" si="0"/>
        <v>OK</v>
      </c>
      <c r="M7" s="92">
        <v>8</v>
      </c>
      <c r="N7" s="25">
        <f>D7*M7</f>
        <v>240</v>
      </c>
      <c r="O7" s="26"/>
      <c r="P7" s="27" t="e">
        <f>SUM(D7*#REF!)</f>
        <v>#REF!</v>
      </c>
      <c r="S7" s="16">
        <v>2</v>
      </c>
      <c r="W7" s="16" t="e">
        <f>SUM(#REF!*D7)</f>
        <v>#REF!</v>
      </c>
    </row>
    <row r="8" spans="2:23" ht="25.5">
      <c r="B8" s="28">
        <v>3</v>
      </c>
      <c r="C8" s="29" t="s">
        <v>35</v>
      </c>
      <c r="D8" s="30">
        <v>5</v>
      </c>
      <c r="E8" s="30" t="s">
        <v>19</v>
      </c>
      <c r="F8" s="29" t="s">
        <v>37</v>
      </c>
      <c r="G8" s="108"/>
      <c r="H8" s="111"/>
      <c r="I8" s="114"/>
      <c r="J8" s="117"/>
      <c r="K8" s="32">
        <v>18</v>
      </c>
      <c r="L8" s="9" t="str">
        <f t="shared" si="0"/>
        <v>OK</v>
      </c>
      <c r="M8" s="92">
        <v>8</v>
      </c>
      <c r="N8" s="25">
        <f aca="true" t="shared" si="1" ref="N8:N71">D8*M8</f>
        <v>40</v>
      </c>
      <c r="O8" s="26"/>
      <c r="P8" s="27" t="e">
        <f>SUM(D8*#REF!)</f>
        <v>#REF!</v>
      </c>
      <c r="S8" s="16">
        <v>3</v>
      </c>
      <c r="W8" s="16" t="e">
        <f>SUM(#REF!*D8)</f>
        <v>#REF!</v>
      </c>
    </row>
    <row r="9" spans="2:23" ht="38.25">
      <c r="B9" s="28">
        <v>4</v>
      </c>
      <c r="C9" s="29" t="s">
        <v>6</v>
      </c>
      <c r="D9" s="30">
        <v>2</v>
      </c>
      <c r="E9" s="30" t="s">
        <v>19</v>
      </c>
      <c r="F9" s="31" t="s">
        <v>38</v>
      </c>
      <c r="G9" s="108"/>
      <c r="H9" s="111"/>
      <c r="I9" s="114"/>
      <c r="J9" s="117"/>
      <c r="K9" s="32">
        <v>216</v>
      </c>
      <c r="L9" s="9" t="str">
        <f t="shared" si="0"/>
        <v>OK</v>
      </c>
      <c r="M9" s="92">
        <v>70</v>
      </c>
      <c r="N9" s="25">
        <f t="shared" si="1"/>
        <v>140</v>
      </c>
      <c r="O9" s="26"/>
      <c r="P9" s="27" t="e">
        <f>SUM(D9*#REF!)</f>
        <v>#REF!</v>
      </c>
      <c r="S9" s="16">
        <v>4</v>
      </c>
      <c r="W9" s="16" t="e">
        <f>SUM(#REF!*D9)</f>
        <v>#REF!</v>
      </c>
    </row>
    <row r="10" spans="2:23" ht="15">
      <c r="B10" s="28">
        <v>5</v>
      </c>
      <c r="C10" s="29" t="s">
        <v>7</v>
      </c>
      <c r="D10" s="30">
        <v>5</v>
      </c>
      <c r="E10" s="30" t="s">
        <v>19</v>
      </c>
      <c r="F10" s="31" t="s">
        <v>22</v>
      </c>
      <c r="G10" s="108"/>
      <c r="H10" s="111"/>
      <c r="I10" s="114"/>
      <c r="J10" s="117"/>
      <c r="K10" s="32">
        <v>72</v>
      </c>
      <c r="L10" s="9" t="str">
        <f t="shared" si="0"/>
        <v>OK</v>
      </c>
      <c r="M10" s="92">
        <v>25</v>
      </c>
      <c r="N10" s="25">
        <f t="shared" si="1"/>
        <v>125</v>
      </c>
      <c r="O10" s="26"/>
      <c r="P10" s="27" t="e">
        <f>SUM(D10*#REF!)</f>
        <v>#REF!</v>
      </c>
      <c r="S10" s="16">
        <v>5</v>
      </c>
      <c r="W10" s="16" t="e">
        <f>SUM(#REF!*D10)</f>
        <v>#REF!</v>
      </c>
    </row>
    <row r="11" spans="2:23" ht="15">
      <c r="B11" s="28">
        <v>6</v>
      </c>
      <c r="C11" s="29" t="s">
        <v>7</v>
      </c>
      <c r="D11" s="30">
        <v>5</v>
      </c>
      <c r="E11" s="30" t="s">
        <v>19</v>
      </c>
      <c r="F11" s="31" t="s">
        <v>23</v>
      </c>
      <c r="G11" s="108"/>
      <c r="H11" s="111"/>
      <c r="I11" s="114"/>
      <c r="J11" s="117"/>
      <c r="K11" s="32">
        <v>72</v>
      </c>
      <c r="L11" s="9" t="str">
        <f t="shared" si="0"/>
        <v>OK</v>
      </c>
      <c r="M11" s="92">
        <v>25</v>
      </c>
      <c r="N11" s="25">
        <f t="shared" si="1"/>
        <v>125</v>
      </c>
      <c r="O11" s="26"/>
      <c r="P11" s="27" t="e">
        <f>SUM(D11*#REF!)</f>
        <v>#REF!</v>
      </c>
      <c r="S11" s="16">
        <v>6</v>
      </c>
      <c r="W11" s="16" t="e">
        <f>SUM(#REF!*D11)</f>
        <v>#REF!</v>
      </c>
    </row>
    <row r="12" spans="2:23" ht="15">
      <c r="B12" s="28">
        <v>7</v>
      </c>
      <c r="C12" s="29" t="s">
        <v>7</v>
      </c>
      <c r="D12" s="30">
        <v>5</v>
      </c>
      <c r="E12" s="30" t="s">
        <v>19</v>
      </c>
      <c r="F12" s="31" t="s">
        <v>24</v>
      </c>
      <c r="G12" s="108"/>
      <c r="H12" s="111"/>
      <c r="I12" s="114"/>
      <c r="J12" s="117"/>
      <c r="K12" s="32">
        <v>72</v>
      </c>
      <c r="L12" s="9" t="str">
        <f t="shared" si="0"/>
        <v>OK</v>
      </c>
      <c r="M12" s="92">
        <v>25</v>
      </c>
      <c r="N12" s="25">
        <f t="shared" si="1"/>
        <v>125</v>
      </c>
      <c r="O12" s="26"/>
      <c r="P12" s="27" t="e">
        <f>SUM(D12*#REF!)</f>
        <v>#REF!</v>
      </c>
      <c r="S12" s="16">
        <v>7</v>
      </c>
      <c r="W12" s="16" t="e">
        <f>SUM(#REF!*D12)</f>
        <v>#REF!</v>
      </c>
    </row>
    <row r="13" spans="2:23" ht="25.5">
      <c r="B13" s="28">
        <v>8</v>
      </c>
      <c r="C13" s="29" t="s">
        <v>8</v>
      </c>
      <c r="D13" s="30">
        <v>6</v>
      </c>
      <c r="E13" s="30" t="s">
        <v>19</v>
      </c>
      <c r="F13" s="31" t="s">
        <v>39</v>
      </c>
      <c r="G13" s="108"/>
      <c r="H13" s="111"/>
      <c r="I13" s="114"/>
      <c r="J13" s="117"/>
      <c r="K13" s="32">
        <v>33.6</v>
      </c>
      <c r="L13" s="9" t="str">
        <f t="shared" si="0"/>
        <v>OK</v>
      </c>
      <c r="M13" s="92">
        <v>10</v>
      </c>
      <c r="N13" s="25">
        <f t="shared" si="1"/>
        <v>60</v>
      </c>
      <c r="O13" s="26"/>
      <c r="P13" s="27" t="e">
        <f>SUM(D13*#REF!)</f>
        <v>#REF!</v>
      </c>
      <c r="S13" s="16">
        <v>8</v>
      </c>
      <c r="W13" s="16" t="e">
        <f>SUM(#REF!*D13)</f>
        <v>#REF!</v>
      </c>
    </row>
    <row r="14" spans="2:23" ht="51">
      <c r="B14" s="28">
        <v>9</v>
      </c>
      <c r="C14" s="29" t="s">
        <v>9</v>
      </c>
      <c r="D14" s="30">
        <v>3</v>
      </c>
      <c r="E14" s="30" t="s">
        <v>19</v>
      </c>
      <c r="F14" s="31" t="s">
        <v>40</v>
      </c>
      <c r="G14" s="108"/>
      <c r="H14" s="111"/>
      <c r="I14" s="114"/>
      <c r="J14" s="117"/>
      <c r="K14" s="32">
        <v>30</v>
      </c>
      <c r="L14" s="9" t="str">
        <f t="shared" si="0"/>
        <v>OK</v>
      </c>
      <c r="M14" s="92">
        <v>24</v>
      </c>
      <c r="N14" s="25">
        <f t="shared" si="1"/>
        <v>72</v>
      </c>
      <c r="O14" s="26"/>
      <c r="P14" s="27" t="e">
        <f>SUM(D14*#REF!)</f>
        <v>#REF!</v>
      </c>
      <c r="S14" s="16">
        <v>9</v>
      </c>
      <c r="W14" s="16" t="e">
        <f>SUM(#REF!*D14)</f>
        <v>#REF!</v>
      </c>
    </row>
    <row r="15" spans="2:23" ht="15">
      <c r="B15" s="28">
        <v>10</v>
      </c>
      <c r="C15" s="29" t="s">
        <v>10</v>
      </c>
      <c r="D15" s="30">
        <v>10</v>
      </c>
      <c r="E15" s="30" t="s">
        <v>19</v>
      </c>
      <c r="F15" s="31" t="s">
        <v>25</v>
      </c>
      <c r="G15" s="108"/>
      <c r="H15" s="111"/>
      <c r="I15" s="114"/>
      <c r="J15" s="117"/>
      <c r="K15" s="32">
        <v>12</v>
      </c>
      <c r="L15" s="9" t="str">
        <f t="shared" si="0"/>
        <v>OK</v>
      </c>
      <c r="M15" s="92">
        <v>7</v>
      </c>
      <c r="N15" s="25">
        <f t="shared" si="1"/>
        <v>70</v>
      </c>
      <c r="O15" s="26"/>
      <c r="P15" s="27" t="e">
        <f>SUM(D15*#REF!)</f>
        <v>#REF!</v>
      </c>
      <c r="S15" s="16">
        <v>10</v>
      </c>
      <c r="W15" s="16" t="e">
        <f>SUM(#REF!*D15)</f>
        <v>#REF!</v>
      </c>
    </row>
    <row r="16" spans="2:23" ht="15">
      <c r="B16" s="28">
        <v>11</v>
      </c>
      <c r="C16" s="29" t="s">
        <v>11</v>
      </c>
      <c r="D16" s="30">
        <v>10</v>
      </c>
      <c r="E16" s="30" t="s">
        <v>19</v>
      </c>
      <c r="F16" s="31" t="s">
        <v>25</v>
      </c>
      <c r="G16" s="108"/>
      <c r="H16" s="111"/>
      <c r="I16" s="114"/>
      <c r="J16" s="117"/>
      <c r="K16" s="32">
        <v>12</v>
      </c>
      <c r="L16" s="9" t="str">
        <f t="shared" si="0"/>
        <v>OK</v>
      </c>
      <c r="M16" s="92">
        <v>7</v>
      </c>
      <c r="N16" s="25">
        <f t="shared" si="1"/>
        <v>70</v>
      </c>
      <c r="O16" s="26"/>
      <c r="P16" s="27" t="e">
        <f>SUM(D16*#REF!)</f>
        <v>#REF!</v>
      </c>
      <c r="S16" s="16">
        <v>11</v>
      </c>
      <c r="W16" s="16" t="e">
        <f>SUM(#REF!*D16)</f>
        <v>#REF!</v>
      </c>
    </row>
    <row r="17" spans="2:23" ht="15">
      <c r="B17" s="28">
        <v>12</v>
      </c>
      <c r="C17" s="29" t="s">
        <v>12</v>
      </c>
      <c r="D17" s="30">
        <v>10</v>
      </c>
      <c r="E17" s="30" t="s">
        <v>19</v>
      </c>
      <c r="F17" s="31" t="s">
        <v>25</v>
      </c>
      <c r="G17" s="108"/>
      <c r="H17" s="111"/>
      <c r="I17" s="114"/>
      <c r="J17" s="117"/>
      <c r="K17" s="32">
        <v>12</v>
      </c>
      <c r="L17" s="9" t="str">
        <f t="shared" si="0"/>
        <v>OK</v>
      </c>
      <c r="M17" s="92">
        <v>7</v>
      </c>
      <c r="N17" s="25">
        <f t="shared" si="1"/>
        <v>70</v>
      </c>
      <c r="O17" s="26"/>
      <c r="P17" s="27" t="e">
        <f>SUM(D17*#REF!)</f>
        <v>#REF!</v>
      </c>
      <c r="S17" s="16">
        <v>12</v>
      </c>
      <c r="W17" s="16" t="e">
        <f>SUM(#REF!*D17)</f>
        <v>#REF!</v>
      </c>
    </row>
    <row r="18" spans="2:23" ht="15">
      <c r="B18" s="28">
        <v>13</v>
      </c>
      <c r="C18" s="29" t="s">
        <v>10</v>
      </c>
      <c r="D18" s="30">
        <v>10</v>
      </c>
      <c r="E18" s="30" t="s">
        <v>19</v>
      </c>
      <c r="F18" s="31" t="s">
        <v>26</v>
      </c>
      <c r="G18" s="108"/>
      <c r="H18" s="111"/>
      <c r="I18" s="114"/>
      <c r="J18" s="117"/>
      <c r="K18" s="32">
        <v>10.799999999999999</v>
      </c>
      <c r="L18" s="9" t="str">
        <f t="shared" si="0"/>
        <v>OK</v>
      </c>
      <c r="M18" s="92">
        <v>3</v>
      </c>
      <c r="N18" s="25">
        <f t="shared" si="1"/>
        <v>30</v>
      </c>
      <c r="O18" s="26"/>
      <c r="P18" s="27" t="e">
        <f>SUM(D18*#REF!)</f>
        <v>#REF!</v>
      </c>
      <c r="S18" s="16">
        <v>13</v>
      </c>
      <c r="W18" s="16" t="e">
        <f>SUM(#REF!*D18)</f>
        <v>#REF!</v>
      </c>
    </row>
    <row r="19" spans="2:23" ht="15">
      <c r="B19" s="28">
        <v>14</v>
      </c>
      <c r="C19" s="29" t="s">
        <v>11</v>
      </c>
      <c r="D19" s="30">
        <v>10</v>
      </c>
      <c r="E19" s="30" t="s">
        <v>19</v>
      </c>
      <c r="F19" s="31" t="s">
        <v>26</v>
      </c>
      <c r="G19" s="108"/>
      <c r="H19" s="111"/>
      <c r="I19" s="114"/>
      <c r="J19" s="117"/>
      <c r="K19" s="32">
        <v>10.799999999999999</v>
      </c>
      <c r="L19" s="9" t="str">
        <f t="shared" si="0"/>
        <v>OK</v>
      </c>
      <c r="M19" s="92">
        <v>3</v>
      </c>
      <c r="N19" s="25">
        <f t="shared" si="1"/>
        <v>30</v>
      </c>
      <c r="O19" s="26"/>
      <c r="P19" s="27" t="e">
        <f>SUM(D19*#REF!)</f>
        <v>#REF!</v>
      </c>
      <c r="S19" s="16">
        <v>14</v>
      </c>
      <c r="W19" s="16" t="e">
        <f>SUM(#REF!*D19)</f>
        <v>#REF!</v>
      </c>
    </row>
    <row r="20" spans="2:23" ht="15">
      <c r="B20" s="28">
        <v>15</v>
      </c>
      <c r="C20" s="29" t="s">
        <v>12</v>
      </c>
      <c r="D20" s="30">
        <v>10</v>
      </c>
      <c r="E20" s="30" t="s">
        <v>19</v>
      </c>
      <c r="F20" s="31" t="s">
        <v>26</v>
      </c>
      <c r="G20" s="108"/>
      <c r="H20" s="111"/>
      <c r="I20" s="114"/>
      <c r="J20" s="117"/>
      <c r="K20" s="32">
        <v>10.799999999999999</v>
      </c>
      <c r="L20" s="9" t="str">
        <f t="shared" si="0"/>
        <v>OK</v>
      </c>
      <c r="M20" s="92">
        <v>3</v>
      </c>
      <c r="N20" s="25">
        <f t="shared" si="1"/>
        <v>30</v>
      </c>
      <c r="O20" s="26"/>
      <c r="P20" s="27" t="e">
        <f>SUM(D20*#REF!)</f>
        <v>#REF!</v>
      </c>
      <c r="S20" s="16">
        <v>15</v>
      </c>
      <c r="W20" s="16" t="e">
        <f>SUM(#REF!*D20)</f>
        <v>#REF!</v>
      </c>
    </row>
    <row r="21" spans="2:23" ht="25.5">
      <c r="B21" s="28">
        <v>16</v>
      </c>
      <c r="C21" s="29" t="s">
        <v>13</v>
      </c>
      <c r="D21" s="30">
        <v>5</v>
      </c>
      <c r="E21" s="30" t="s">
        <v>19</v>
      </c>
      <c r="F21" s="29" t="s">
        <v>27</v>
      </c>
      <c r="G21" s="108"/>
      <c r="H21" s="111"/>
      <c r="I21" s="114"/>
      <c r="J21" s="117"/>
      <c r="K21" s="32">
        <v>60</v>
      </c>
      <c r="L21" s="9" t="str">
        <f t="shared" si="0"/>
        <v>OK</v>
      </c>
      <c r="M21" s="92">
        <v>22</v>
      </c>
      <c r="N21" s="25">
        <f t="shared" si="1"/>
        <v>110</v>
      </c>
      <c r="O21" s="26"/>
      <c r="P21" s="27" t="e">
        <f>SUM(D21*#REF!)</f>
        <v>#REF!</v>
      </c>
      <c r="S21" s="16">
        <v>16</v>
      </c>
      <c r="W21" s="16" t="e">
        <f>SUM(#REF!*D21)</f>
        <v>#REF!</v>
      </c>
    </row>
    <row r="22" spans="2:23" ht="25.5">
      <c r="B22" s="28">
        <v>17</v>
      </c>
      <c r="C22" s="29" t="s">
        <v>14</v>
      </c>
      <c r="D22" s="30">
        <v>5</v>
      </c>
      <c r="E22" s="30" t="s">
        <v>19</v>
      </c>
      <c r="F22" s="29" t="s">
        <v>27</v>
      </c>
      <c r="G22" s="108"/>
      <c r="H22" s="111"/>
      <c r="I22" s="114"/>
      <c r="J22" s="117"/>
      <c r="K22" s="32">
        <v>60</v>
      </c>
      <c r="L22" s="9" t="str">
        <f t="shared" si="0"/>
        <v>OK</v>
      </c>
      <c r="M22" s="92">
        <v>22</v>
      </c>
      <c r="N22" s="25">
        <f t="shared" si="1"/>
        <v>110</v>
      </c>
      <c r="O22" s="26"/>
      <c r="P22" s="27" t="e">
        <f>SUM(D22*#REF!)</f>
        <v>#REF!</v>
      </c>
      <c r="S22" s="16">
        <v>17</v>
      </c>
      <c r="W22" s="16" t="e">
        <f>SUM(#REF!*D22)</f>
        <v>#REF!</v>
      </c>
    </row>
    <row r="23" spans="2:23" ht="25.5">
      <c r="B23" s="28">
        <v>18</v>
      </c>
      <c r="C23" s="29" t="s">
        <v>15</v>
      </c>
      <c r="D23" s="30">
        <v>5</v>
      </c>
      <c r="E23" s="30" t="s">
        <v>19</v>
      </c>
      <c r="F23" s="29" t="s">
        <v>27</v>
      </c>
      <c r="G23" s="108"/>
      <c r="H23" s="111"/>
      <c r="I23" s="114"/>
      <c r="J23" s="117"/>
      <c r="K23" s="32">
        <v>60</v>
      </c>
      <c r="L23" s="9" t="str">
        <f t="shared" si="0"/>
        <v>OK</v>
      </c>
      <c r="M23" s="92">
        <v>22</v>
      </c>
      <c r="N23" s="25">
        <f t="shared" si="1"/>
        <v>110</v>
      </c>
      <c r="O23" s="26"/>
      <c r="P23" s="27" t="e">
        <f>SUM(D23*#REF!)</f>
        <v>#REF!</v>
      </c>
      <c r="S23" s="16">
        <v>18</v>
      </c>
      <c r="W23" s="16" t="e">
        <f>SUM(#REF!*D23)</f>
        <v>#REF!</v>
      </c>
    </row>
    <row r="24" spans="2:23" ht="25.5">
      <c r="B24" s="28">
        <v>19</v>
      </c>
      <c r="C24" s="29" t="s">
        <v>16</v>
      </c>
      <c r="D24" s="30">
        <v>5</v>
      </c>
      <c r="E24" s="30" t="s">
        <v>19</v>
      </c>
      <c r="F24" s="29" t="s">
        <v>27</v>
      </c>
      <c r="G24" s="108"/>
      <c r="H24" s="111"/>
      <c r="I24" s="114"/>
      <c r="J24" s="117"/>
      <c r="K24" s="32">
        <v>60</v>
      </c>
      <c r="L24" s="9" t="str">
        <f t="shared" si="0"/>
        <v>OK</v>
      </c>
      <c r="M24" s="92">
        <v>22</v>
      </c>
      <c r="N24" s="25">
        <f t="shared" si="1"/>
        <v>110</v>
      </c>
      <c r="O24" s="26"/>
      <c r="P24" s="27" t="e">
        <f>SUM(D24*#REF!)</f>
        <v>#REF!</v>
      </c>
      <c r="S24" s="16">
        <v>19</v>
      </c>
      <c r="W24" s="16" t="e">
        <f>SUM(#REF!*D24)</f>
        <v>#REF!</v>
      </c>
    </row>
    <row r="25" spans="2:23" ht="15">
      <c r="B25" s="28">
        <v>20</v>
      </c>
      <c r="C25" s="29" t="s">
        <v>17</v>
      </c>
      <c r="D25" s="30">
        <v>15</v>
      </c>
      <c r="E25" s="30" t="s">
        <v>19</v>
      </c>
      <c r="F25" s="29" t="s">
        <v>28</v>
      </c>
      <c r="G25" s="108"/>
      <c r="H25" s="111"/>
      <c r="I25" s="114"/>
      <c r="J25" s="117"/>
      <c r="K25" s="32">
        <v>36</v>
      </c>
      <c r="L25" s="9" t="str">
        <f t="shared" si="0"/>
        <v>OK</v>
      </c>
      <c r="M25" s="92">
        <v>15</v>
      </c>
      <c r="N25" s="25">
        <f t="shared" si="1"/>
        <v>225</v>
      </c>
      <c r="O25" s="26"/>
      <c r="P25" s="27" t="e">
        <f>SUM(D25*#REF!)</f>
        <v>#REF!</v>
      </c>
      <c r="S25" s="16">
        <v>20</v>
      </c>
      <c r="W25" s="16" t="e">
        <f>SUM(#REF!*D25)</f>
        <v>#REF!</v>
      </c>
    </row>
    <row r="26" spans="2:23" ht="15">
      <c r="B26" s="28">
        <v>21</v>
      </c>
      <c r="C26" s="29" t="s">
        <v>17</v>
      </c>
      <c r="D26" s="30">
        <v>15</v>
      </c>
      <c r="E26" s="30" t="s">
        <v>19</v>
      </c>
      <c r="F26" s="29" t="s">
        <v>29</v>
      </c>
      <c r="G26" s="108"/>
      <c r="H26" s="111"/>
      <c r="I26" s="114"/>
      <c r="J26" s="117"/>
      <c r="K26" s="32">
        <v>36</v>
      </c>
      <c r="L26" s="9" t="str">
        <f t="shared" si="0"/>
        <v>OK</v>
      </c>
      <c r="M26" s="92">
        <v>15</v>
      </c>
      <c r="N26" s="25">
        <f t="shared" si="1"/>
        <v>225</v>
      </c>
      <c r="O26" s="26"/>
      <c r="P26" s="27" t="e">
        <f>SUM(D26*#REF!)</f>
        <v>#REF!</v>
      </c>
      <c r="S26" s="16">
        <v>21</v>
      </c>
      <c r="W26" s="16" t="e">
        <f>SUM(#REF!*D26)</f>
        <v>#REF!</v>
      </c>
    </row>
    <row r="27" spans="2:23" ht="15">
      <c r="B27" s="28">
        <v>22</v>
      </c>
      <c r="C27" s="29" t="s">
        <v>17</v>
      </c>
      <c r="D27" s="30">
        <v>15</v>
      </c>
      <c r="E27" s="30" t="s">
        <v>19</v>
      </c>
      <c r="F27" s="29" t="s">
        <v>30</v>
      </c>
      <c r="G27" s="108"/>
      <c r="H27" s="111"/>
      <c r="I27" s="114"/>
      <c r="J27" s="117"/>
      <c r="K27" s="32">
        <v>36</v>
      </c>
      <c r="L27" s="9" t="str">
        <f t="shared" si="0"/>
        <v>OK</v>
      </c>
      <c r="M27" s="92">
        <v>15</v>
      </c>
      <c r="N27" s="25">
        <f t="shared" si="1"/>
        <v>225</v>
      </c>
      <c r="O27" s="26"/>
      <c r="P27" s="27" t="e">
        <f>SUM(D27*#REF!)</f>
        <v>#REF!</v>
      </c>
      <c r="S27" s="16">
        <v>22</v>
      </c>
      <c r="W27" s="16" t="e">
        <f>SUM(#REF!*D27)</f>
        <v>#REF!</v>
      </c>
    </row>
    <row r="28" spans="2:23" ht="15">
      <c r="B28" s="28">
        <v>23</v>
      </c>
      <c r="C28" s="29" t="s">
        <v>17</v>
      </c>
      <c r="D28" s="30">
        <v>15</v>
      </c>
      <c r="E28" s="30" t="s">
        <v>19</v>
      </c>
      <c r="F28" s="29" t="s">
        <v>31</v>
      </c>
      <c r="G28" s="108"/>
      <c r="H28" s="111"/>
      <c r="I28" s="114"/>
      <c r="J28" s="117"/>
      <c r="K28" s="32">
        <v>36</v>
      </c>
      <c r="L28" s="9" t="str">
        <f t="shared" si="0"/>
        <v>OK</v>
      </c>
      <c r="M28" s="92">
        <v>15</v>
      </c>
      <c r="N28" s="25">
        <f t="shared" si="1"/>
        <v>225</v>
      </c>
      <c r="O28" s="26"/>
      <c r="P28" s="27" t="e">
        <f>SUM(D28*#REF!)</f>
        <v>#REF!</v>
      </c>
      <c r="S28" s="16">
        <v>23</v>
      </c>
      <c r="W28" s="16" t="e">
        <f>SUM(#REF!*D28)</f>
        <v>#REF!</v>
      </c>
    </row>
    <row r="29" spans="2:23" ht="26.25" thickBot="1">
      <c r="B29" s="33">
        <v>24</v>
      </c>
      <c r="C29" s="34" t="s">
        <v>18</v>
      </c>
      <c r="D29" s="35">
        <v>3</v>
      </c>
      <c r="E29" s="35" t="s">
        <v>42</v>
      </c>
      <c r="F29" s="36" t="s">
        <v>41</v>
      </c>
      <c r="G29" s="109"/>
      <c r="H29" s="112"/>
      <c r="I29" s="115"/>
      <c r="J29" s="118"/>
      <c r="K29" s="37">
        <v>96</v>
      </c>
      <c r="L29" s="10" t="str">
        <f t="shared" si="0"/>
        <v>OK</v>
      </c>
      <c r="M29" s="93">
        <v>55</v>
      </c>
      <c r="N29" s="38">
        <f t="shared" si="1"/>
        <v>165</v>
      </c>
      <c r="O29" s="26"/>
      <c r="P29" s="27" t="e">
        <f>SUM(D29*#REF!)</f>
        <v>#REF!</v>
      </c>
      <c r="S29" s="16">
        <v>24</v>
      </c>
      <c r="W29" s="16" t="e">
        <f>SUM(#REF!*D29)</f>
        <v>#REF!</v>
      </c>
    </row>
    <row r="30" spans="2:23" ht="29.45" customHeight="1" thickTop="1">
      <c r="B30" s="39">
        <v>25</v>
      </c>
      <c r="C30" s="40" t="s">
        <v>52</v>
      </c>
      <c r="D30" s="41">
        <v>20</v>
      </c>
      <c r="E30" s="42" t="s">
        <v>42</v>
      </c>
      <c r="F30" s="40" t="s">
        <v>44</v>
      </c>
      <c r="G30" s="94" t="s">
        <v>127</v>
      </c>
      <c r="H30" s="97"/>
      <c r="I30" s="100" t="s">
        <v>43</v>
      </c>
      <c r="J30" s="103" t="s">
        <v>33</v>
      </c>
      <c r="K30" s="24">
        <v>7.199999999999999</v>
      </c>
      <c r="L30" s="11" t="str">
        <f t="shared" si="0"/>
        <v>OK</v>
      </c>
      <c r="M30" s="92">
        <v>3</v>
      </c>
      <c r="N30" s="25">
        <f t="shared" si="1"/>
        <v>60</v>
      </c>
      <c r="O30" s="26"/>
      <c r="P30" s="27" t="e">
        <f>SUM(D30*#REF!)</f>
        <v>#REF!</v>
      </c>
      <c r="S30" s="16">
        <v>25</v>
      </c>
      <c r="W30" s="16" t="e">
        <f>SUM(#REF!*D30)</f>
        <v>#REF!</v>
      </c>
    </row>
    <row r="31" spans="2:23" ht="90">
      <c r="B31" s="28">
        <v>26</v>
      </c>
      <c r="C31" s="43" t="s">
        <v>53</v>
      </c>
      <c r="D31" s="44">
        <v>5</v>
      </c>
      <c r="E31" s="45" t="s">
        <v>42</v>
      </c>
      <c r="F31" s="46" t="s">
        <v>54</v>
      </c>
      <c r="G31" s="95"/>
      <c r="H31" s="98"/>
      <c r="I31" s="101"/>
      <c r="J31" s="104"/>
      <c r="K31" s="32">
        <v>72</v>
      </c>
      <c r="L31" s="9" t="str">
        <f t="shared" si="0"/>
        <v>OK</v>
      </c>
      <c r="M31" s="92">
        <v>50</v>
      </c>
      <c r="N31" s="25">
        <f t="shared" si="1"/>
        <v>250</v>
      </c>
      <c r="O31" s="26"/>
      <c r="P31" s="27" t="e">
        <f>SUM(D31*#REF!)</f>
        <v>#REF!</v>
      </c>
      <c r="S31" s="16">
        <v>26</v>
      </c>
      <c r="W31" s="16" t="e">
        <f>SUM(#REF!*D31)</f>
        <v>#REF!</v>
      </c>
    </row>
    <row r="32" spans="2:23" ht="30">
      <c r="B32" s="28">
        <v>27</v>
      </c>
      <c r="C32" s="43" t="s">
        <v>45</v>
      </c>
      <c r="D32" s="44">
        <v>1</v>
      </c>
      <c r="E32" s="45" t="s">
        <v>19</v>
      </c>
      <c r="F32" s="46" t="s">
        <v>155</v>
      </c>
      <c r="G32" s="95"/>
      <c r="H32" s="98"/>
      <c r="I32" s="101"/>
      <c r="J32" s="104"/>
      <c r="K32" s="32">
        <v>48</v>
      </c>
      <c r="L32" s="9" t="str">
        <f t="shared" si="0"/>
        <v>OK</v>
      </c>
      <c r="M32" s="92">
        <v>48</v>
      </c>
      <c r="N32" s="25">
        <f t="shared" si="1"/>
        <v>48</v>
      </c>
      <c r="O32" s="26"/>
      <c r="P32" s="27" t="e">
        <f>SUM(D32*#REF!)</f>
        <v>#REF!</v>
      </c>
      <c r="S32" s="16">
        <v>27</v>
      </c>
      <c r="W32" s="16" t="e">
        <f>SUM(#REF!*D32)</f>
        <v>#REF!</v>
      </c>
    </row>
    <row r="33" spans="2:23" ht="45">
      <c r="B33" s="28">
        <v>28</v>
      </c>
      <c r="C33" s="43" t="s">
        <v>46</v>
      </c>
      <c r="D33" s="44">
        <v>1</v>
      </c>
      <c r="E33" s="45" t="s">
        <v>19</v>
      </c>
      <c r="F33" s="46" t="s">
        <v>128</v>
      </c>
      <c r="G33" s="95"/>
      <c r="H33" s="98"/>
      <c r="I33" s="101"/>
      <c r="J33" s="104"/>
      <c r="K33" s="32">
        <v>120</v>
      </c>
      <c r="L33" s="9" t="str">
        <f t="shared" si="0"/>
        <v>OK</v>
      </c>
      <c r="M33" s="92">
        <v>75</v>
      </c>
      <c r="N33" s="25">
        <f t="shared" si="1"/>
        <v>75</v>
      </c>
      <c r="O33" s="26"/>
      <c r="P33" s="27" t="e">
        <f>SUM(D33*#REF!)</f>
        <v>#REF!</v>
      </c>
      <c r="S33" s="16">
        <v>28</v>
      </c>
      <c r="W33" s="16" t="e">
        <f>SUM(#REF!*D33)</f>
        <v>#REF!</v>
      </c>
    </row>
    <row r="34" spans="2:23" ht="30">
      <c r="B34" s="28">
        <v>29</v>
      </c>
      <c r="C34" s="43" t="s">
        <v>47</v>
      </c>
      <c r="D34" s="44">
        <v>50</v>
      </c>
      <c r="E34" s="45" t="s">
        <v>19</v>
      </c>
      <c r="F34" s="46" t="s">
        <v>156</v>
      </c>
      <c r="G34" s="95"/>
      <c r="H34" s="98"/>
      <c r="I34" s="101"/>
      <c r="J34" s="104"/>
      <c r="K34" s="32">
        <v>1.7999999999999998</v>
      </c>
      <c r="L34" s="9" t="str">
        <f t="shared" si="0"/>
        <v>OK</v>
      </c>
      <c r="M34" s="92">
        <v>1.8</v>
      </c>
      <c r="N34" s="25">
        <f t="shared" si="1"/>
        <v>90</v>
      </c>
      <c r="O34" s="26"/>
      <c r="P34" s="27" t="e">
        <f>SUM(D34*#REF!)</f>
        <v>#REF!</v>
      </c>
      <c r="S34" s="16">
        <v>29</v>
      </c>
      <c r="W34" s="16" t="e">
        <f>SUM(#REF!*D34)</f>
        <v>#REF!</v>
      </c>
    </row>
    <row r="35" spans="2:23" ht="15">
      <c r="B35" s="28">
        <v>30</v>
      </c>
      <c r="C35" s="43" t="s">
        <v>48</v>
      </c>
      <c r="D35" s="44">
        <v>50</v>
      </c>
      <c r="E35" s="45" t="s">
        <v>19</v>
      </c>
      <c r="F35" s="46" t="s">
        <v>130</v>
      </c>
      <c r="G35" s="95"/>
      <c r="H35" s="98"/>
      <c r="I35" s="101"/>
      <c r="J35" s="104"/>
      <c r="K35" s="32">
        <v>0.96</v>
      </c>
      <c r="L35" s="9" t="str">
        <f t="shared" si="0"/>
        <v>OK</v>
      </c>
      <c r="M35" s="92">
        <v>0.6</v>
      </c>
      <c r="N35" s="25">
        <f t="shared" si="1"/>
        <v>30</v>
      </c>
      <c r="O35" s="26"/>
      <c r="P35" s="27" t="e">
        <f>SUM(D35*#REF!)</f>
        <v>#REF!</v>
      </c>
      <c r="S35" s="16">
        <v>30</v>
      </c>
      <c r="W35" s="16" t="e">
        <f>SUM(#REF!*D35)</f>
        <v>#REF!</v>
      </c>
    </row>
    <row r="36" spans="2:23" ht="25.5">
      <c r="B36" s="28">
        <v>31</v>
      </c>
      <c r="C36" s="43" t="s">
        <v>49</v>
      </c>
      <c r="D36" s="44">
        <v>2</v>
      </c>
      <c r="E36" s="45" t="s">
        <v>19</v>
      </c>
      <c r="F36" s="31" t="s">
        <v>131</v>
      </c>
      <c r="G36" s="95"/>
      <c r="H36" s="98"/>
      <c r="I36" s="101"/>
      <c r="J36" s="104"/>
      <c r="K36" s="32">
        <v>10.799999999999999</v>
      </c>
      <c r="L36" s="9" t="str">
        <f t="shared" si="0"/>
        <v>OK</v>
      </c>
      <c r="M36" s="92">
        <v>3</v>
      </c>
      <c r="N36" s="25">
        <f t="shared" si="1"/>
        <v>6</v>
      </c>
      <c r="O36" s="26"/>
      <c r="P36" s="27" t="e">
        <f>SUM(D36*#REF!)</f>
        <v>#REF!</v>
      </c>
      <c r="S36" s="16">
        <v>31</v>
      </c>
      <c r="W36" s="16" t="e">
        <f>SUM(#REF!*D36)</f>
        <v>#REF!</v>
      </c>
    </row>
    <row r="37" spans="2:23" ht="25.5">
      <c r="B37" s="28">
        <v>32</v>
      </c>
      <c r="C37" s="43" t="s">
        <v>50</v>
      </c>
      <c r="D37" s="44">
        <v>2</v>
      </c>
      <c r="E37" s="45" t="s">
        <v>19</v>
      </c>
      <c r="F37" s="31" t="s">
        <v>132</v>
      </c>
      <c r="G37" s="95"/>
      <c r="H37" s="98"/>
      <c r="I37" s="101"/>
      <c r="J37" s="104"/>
      <c r="K37" s="32">
        <v>24</v>
      </c>
      <c r="L37" s="9" t="str">
        <f t="shared" si="0"/>
        <v>OK</v>
      </c>
      <c r="M37" s="92">
        <v>8</v>
      </c>
      <c r="N37" s="25">
        <f t="shared" si="1"/>
        <v>16</v>
      </c>
      <c r="O37" s="26"/>
      <c r="P37" s="27" t="e">
        <f>SUM(D37*#REF!)</f>
        <v>#REF!</v>
      </c>
      <c r="S37" s="16">
        <v>32</v>
      </c>
      <c r="W37" s="16" t="e">
        <f>SUM(#REF!*D37)</f>
        <v>#REF!</v>
      </c>
    </row>
    <row r="38" spans="2:23" ht="30.75" thickBot="1">
      <c r="B38" s="47">
        <v>33</v>
      </c>
      <c r="C38" s="48" t="s">
        <v>51</v>
      </c>
      <c r="D38" s="49">
        <v>4</v>
      </c>
      <c r="E38" s="50" t="s">
        <v>19</v>
      </c>
      <c r="F38" s="51" t="s">
        <v>129</v>
      </c>
      <c r="G38" s="96"/>
      <c r="H38" s="99"/>
      <c r="I38" s="102"/>
      <c r="J38" s="105"/>
      <c r="K38" s="37">
        <v>2.4</v>
      </c>
      <c r="L38" s="10" t="str">
        <f t="shared" si="0"/>
        <v>OK</v>
      </c>
      <c r="M38" s="93">
        <v>1.8</v>
      </c>
      <c r="N38" s="38">
        <f t="shared" si="1"/>
        <v>7.2</v>
      </c>
      <c r="O38" s="26"/>
      <c r="P38" s="27" t="e">
        <f>SUM(D38*#REF!)</f>
        <v>#REF!</v>
      </c>
      <c r="S38" s="16">
        <v>33</v>
      </c>
      <c r="W38" s="16" t="e">
        <f>SUM(#REF!*D38)</f>
        <v>#REF!</v>
      </c>
    </row>
    <row r="39" spans="2:23" ht="29.45" customHeight="1" thickTop="1">
      <c r="B39" s="52">
        <v>34</v>
      </c>
      <c r="C39" s="53" t="s">
        <v>65</v>
      </c>
      <c r="D39" s="54">
        <v>200</v>
      </c>
      <c r="E39" s="55" t="s">
        <v>19</v>
      </c>
      <c r="F39" s="56" t="s">
        <v>66</v>
      </c>
      <c r="G39" s="122" t="s">
        <v>127</v>
      </c>
      <c r="H39" s="94" t="s">
        <v>157</v>
      </c>
      <c r="I39" s="125" t="s">
        <v>64</v>
      </c>
      <c r="J39" s="103" t="s">
        <v>33</v>
      </c>
      <c r="K39" s="24">
        <v>4.32</v>
      </c>
      <c r="L39" s="11" t="str">
        <f t="shared" si="0"/>
        <v>OK</v>
      </c>
      <c r="M39" s="92">
        <v>2</v>
      </c>
      <c r="N39" s="25">
        <f t="shared" si="1"/>
        <v>400</v>
      </c>
      <c r="O39" s="26"/>
      <c r="P39" s="27" t="e">
        <f>SUM(D39*#REF!)</f>
        <v>#REF!</v>
      </c>
      <c r="S39" s="16">
        <v>34</v>
      </c>
      <c r="W39" s="16" t="e">
        <f>SUM(#REF!*D39)</f>
        <v>#REF!</v>
      </c>
    </row>
    <row r="40" spans="2:23" ht="51">
      <c r="B40" s="28">
        <v>35</v>
      </c>
      <c r="C40" s="57" t="s">
        <v>68</v>
      </c>
      <c r="D40" s="44">
        <v>5</v>
      </c>
      <c r="E40" s="45" t="s">
        <v>55</v>
      </c>
      <c r="F40" s="58" t="s">
        <v>67</v>
      </c>
      <c r="G40" s="123"/>
      <c r="H40" s="95"/>
      <c r="I40" s="114"/>
      <c r="J40" s="104"/>
      <c r="K40" s="32">
        <v>57.599999999999994</v>
      </c>
      <c r="L40" s="9" t="str">
        <f t="shared" si="0"/>
        <v>OK</v>
      </c>
      <c r="M40" s="92">
        <v>30</v>
      </c>
      <c r="N40" s="25">
        <f t="shared" si="1"/>
        <v>150</v>
      </c>
      <c r="O40" s="26"/>
      <c r="P40" s="27" t="e">
        <f>SUM(D40*#REF!)</f>
        <v>#REF!</v>
      </c>
      <c r="S40" s="16">
        <v>35</v>
      </c>
      <c r="W40" s="16" t="e">
        <f>SUM(#REF!*D40)</f>
        <v>#REF!</v>
      </c>
    </row>
    <row r="41" spans="2:23" ht="15">
      <c r="B41" s="28">
        <v>36</v>
      </c>
      <c r="C41" s="57" t="s">
        <v>56</v>
      </c>
      <c r="D41" s="44">
        <v>2</v>
      </c>
      <c r="E41" s="45" t="s">
        <v>42</v>
      </c>
      <c r="F41" s="59" t="s">
        <v>56</v>
      </c>
      <c r="G41" s="123"/>
      <c r="H41" s="95"/>
      <c r="I41" s="114"/>
      <c r="J41" s="104"/>
      <c r="K41" s="32">
        <v>72</v>
      </c>
      <c r="L41" s="9" t="str">
        <f t="shared" si="0"/>
        <v>OK</v>
      </c>
      <c r="M41" s="92">
        <v>42</v>
      </c>
      <c r="N41" s="25">
        <f t="shared" si="1"/>
        <v>84</v>
      </c>
      <c r="O41" s="26"/>
      <c r="P41" s="27" t="e">
        <f>SUM(D41*#REF!)</f>
        <v>#REF!</v>
      </c>
      <c r="S41" s="16">
        <v>36</v>
      </c>
      <c r="W41" s="16" t="e">
        <f>SUM(#REF!*D41)</f>
        <v>#REF!</v>
      </c>
    </row>
    <row r="42" spans="2:23" ht="63.75">
      <c r="B42" s="28">
        <v>37</v>
      </c>
      <c r="C42" s="57" t="s">
        <v>69</v>
      </c>
      <c r="D42" s="44">
        <v>4</v>
      </c>
      <c r="E42" s="45" t="s">
        <v>42</v>
      </c>
      <c r="F42" s="58" t="s">
        <v>70</v>
      </c>
      <c r="G42" s="123"/>
      <c r="H42" s="95"/>
      <c r="I42" s="114"/>
      <c r="J42" s="104"/>
      <c r="K42" s="32">
        <v>90</v>
      </c>
      <c r="L42" s="9" t="str">
        <f t="shared" si="0"/>
        <v>OK</v>
      </c>
      <c r="M42" s="92">
        <v>52</v>
      </c>
      <c r="N42" s="25">
        <f t="shared" si="1"/>
        <v>208</v>
      </c>
      <c r="O42" s="26"/>
      <c r="P42" s="27" t="e">
        <f>SUM(D42*#REF!)</f>
        <v>#REF!</v>
      </c>
      <c r="S42" s="16">
        <v>37</v>
      </c>
      <c r="W42" s="16" t="e">
        <f>SUM(#REF!*D42)</f>
        <v>#REF!</v>
      </c>
    </row>
    <row r="43" spans="2:23" ht="76.5">
      <c r="B43" s="28">
        <v>38</v>
      </c>
      <c r="C43" s="57" t="s">
        <v>57</v>
      </c>
      <c r="D43" s="44">
        <v>1</v>
      </c>
      <c r="E43" s="45" t="s">
        <v>19</v>
      </c>
      <c r="F43" s="58" t="s">
        <v>71</v>
      </c>
      <c r="G43" s="123"/>
      <c r="H43" s="95"/>
      <c r="I43" s="114"/>
      <c r="J43" s="104"/>
      <c r="K43" s="32">
        <v>96</v>
      </c>
      <c r="L43" s="9" t="str">
        <f t="shared" si="0"/>
        <v>OK</v>
      </c>
      <c r="M43" s="92">
        <v>50</v>
      </c>
      <c r="N43" s="25">
        <f t="shared" si="1"/>
        <v>50</v>
      </c>
      <c r="O43" s="26"/>
      <c r="P43" s="27" t="e">
        <f>SUM(D43*#REF!)</f>
        <v>#REF!</v>
      </c>
      <c r="S43" s="16">
        <v>38</v>
      </c>
      <c r="W43" s="16" t="e">
        <f>SUM(#REF!*D43)</f>
        <v>#REF!</v>
      </c>
    </row>
    <row r="44" spans="2:23" ht="76.5">
      <c r="B44" s="28">
        <v>39</v>
      </c>
      <c r="C44" s="57" t="s">
        <v>58</v>
      </c>
      <c r="D44" s="44">
        <v>1</v>
      </c>
      <c r="E44" s="45" t="s">
        <v>19</v>
      </c>
      <c r="F44" s="58" t="s">
        <v>72</v>
      </c>
      <c r="G44" s="123"/>
      <c r="H44" s="95"/>
      <c r="I44" s="114"/>
      <c r="J44" s="104"/>
      <c r="K44" s="32">
        <v>120</v>
      </c>
      <c r="L44" s="9" t="str">
        <f t="shared" si="0"/>
        <v>OK</v>
      </c>
      <c r="M44" s="92">
        <v>62</v>
      </c>
      <c r="N44" s="25">
        <f t="shared" si="1"/>
        <v>62</v>
      </c>
      <c r="O44" s="26"/>
      <c r="P44" s="27" t="e">
        <f>SUM(D44*#REF!)</f>
        <v>#REF!</v>
      </c>
      <c r="S44" s="16">
        <v>39</v>
      </c>
      <c r="W44" s="16" t="e">
        <f>SUM(#REF!*D44)</f>
        <v>#REF!</v>
      </c>
    </row>
    <row r="45" spans="2:23" ht="25.5">
      <c r="B45" s="28">
        <v>40</v>
      </c>
      <c r="C45" s="57" t="s">
        <v>73</v>
      </c>
      <c r="D45" s="44">
        <v>5</v>
      </c>
      <c r="E45" s="45" t="s">
        <v>59</v>
      </c>
      <c r="F45" s="58" t="s">
        <v>74</v>
      </c>
      <c r="G45" s="123"/>
      <c r="H45" s="95"/>
      <c r="I45" s="114"/>
      <c r="J45" s="104"/>
      <c r="K45" s="32">
        <v>18</v>
      </c>
      <c r="L45" s="9" t="str">
        <f t="shared" si="0"/>
        <v>OK</v>
      </c>
      <c r="M45" s="92">
        <v>8</v>
      </c>
      <c r="N45" s="25">
        <f t="shared" si="1"/>
        <v>40</v>
      </c>
      <c r="O45" s="26"/>
      <c r="P45" s="27" t="e">
        <f>SUM(D45*#REF!)</f>
        <v>#REF!</v>
      </c>
      <c r="S45" s="16">
        <v>40</v>
      </c>
      <c r="W45" s="16" t="e">
        <f>SUM(#REF!*D45)</f>
        <v>#REF!</v>
      </c>
    </row>
    <row r="46" spans="2:23" ht="15">
      <c r="B46" s="28">
        <v>41</v>
      </c>
      <c r="C46" s="57" t="s">
        <v>60</v>
      </c>
      <c r="D46" s="44">
        <v>5</v>
      </c>
      <c r="E46" s="45" t="s">
        <v>19</v>
      </c>
      <c r="F46" s="59" t="s">
        <v>60</v>
      </c>
      <c r="G46" s="123"/>
      <c r="H46" s="95"/>
      <c r="I46" s="114"/>
      <c r="J46" s="104"/>
      <c r="K46" s="32">
        <v>7.199999999999999</v>
      </c>
      <c r="L46" s="9" t="str">
        <f t="shared" si="0"/>
        <v>OK</v>
      </c>
      <c r="M46" s="92">
        <v>3</v>
      </c>
      <c r="N46" s="25">
        <f t="shared" si="1"/>
        <v>15</v>
      </c>
      <c r="O46" s="26"/>
      <c r="P46" s="27" t="e">
        <f>SUM(D46*#REF!)</f>
        <v>#REF!</v>
      </c>
      <c r="S46" s="16">
        <v>41</v>
      </c>
      <c r="W46" s="16" t="e">
        <f>SUM(#REF!*D46)</f>
        <v>#REF!</v>
      </c>
    </row>
    <row r="47" spans="2:23" ht="15">
      <c r="B47" s="28">
        <v>42</v>
      </c>
      <c r="C47" s="60" t="s">
        <v>61</v>
      </c>
      <c r="D47" s="44">
        <v>3</v>
      </c>
      <c r="E47" s="45" t="s">
        <v>19</v>
      </c>
      <c r="F47" s="61" t="s">
        <v>61</v>
      </c>
      <c r="G47" s="123"/>
      <c r="H47" s="95"/>
      <c r="I47" s="114"/>
      <c r="J47" s="104"/>
      <c r="K47" s="32">
        <v>18</v>
      </c>
      <c r="L47" s="9" t="str">
        <f t="shared" si="0"/>
        <v>OK</v>
      </c>
      <c r="M47" s="92">
        <v>11</v>
      </c>
      <c r="N47" s="25">
        <f t="shared" si="1"/>
        <v>33</v>
      </c>
      <c r="O47" s="26"/>
      <c r="P47" s="27" t="e">
        <f>SUM(D47*#REF!)</f>
        <v>#REF!</v>
      </c>
      <c r="S47" s="16">
        <v>42</v>
      </c>
      <c r="W47" s="16" t="e">
        <f>SUM(#REF!*D47)</f>
        <v>#REF!</v>
      </c>
    </row>
    <row r="48" spans="2:23" ht="69.6" customHeight="1">
      <c r="B48" s="28">
        <v>43</v>
      </c>
      <c r="C48" s="57" t="s">
        <v>76</v>
      </c>
      <c r="D48" s="44">
        <v>10</v>
      </c>
      <c r="E48" s="45" t="s">
        <v>19</v>
      </c>
      <c r="F48" s="62" t="s">
        <v>75</v>
      </c>
      <c r="G48" s="123"/>
      <c r="H48" s="95"/>
      <c r="I48" s="114"/>
      <c r="J48" s="104"/>
      <c r="K48" s="32">
        <v>9.6</v>
      </c>
      <c r="L48" s="9" t="str">
        <f t="shared" si="0"/>
        <v>OK</v>
      </c>
      <c r="M48" s="92">
        <v>6</v>
      </c>
      <c r="N48" s="25">
        <f t="shared" si="1"/>
        <v>60</v>
      </c>
      <c r="O48" s="26"/>
      <c r="P48" s="27" t="e">
        <f>SUM(D48*#REF!)</f>
        <v>#REF!</v>
      </c>
      <c r="S48" s="16">
        <v>43</v>
      </c>
      <c r="W48" s="16" t="e">
        <f>SUM(#REF!*D48)</f>
        <v>#REF!</v>
      </c>
    </row>
    <row r="49" spans="2:23" ht="15">
      <c r="B49" s="28">
        <v>44</v>
      </c>
      <c r="C49" s="57" t="s">
        <v>77</v>
      </c>
      <c r="D49" s="44">
        <v>3</v>
      </c>
      <c r="E49" s="45" t="s">
        <v>42</v>
      </c>
      <c r="F49" s="63" t="s">
        <v>78</v>
      </c>
      <c r="G49" s="123"/>
      <c r="H49" s="95"/>
      <c r="I49" s="114"/>
      <c r="J49" s="104"/>
      <c r="K49" s="32">
        <v>24</v>
      </c>
      <c r="L49" s="9" t="str">
        <f t="shared" si="0"/>
        <v>OK</v>
      </c>
      <c r="M49" s="92">
        <v>18</v>
      </c>
      <c r="N49" s="25">
        <f t="shared" si="1"/>
        <v>54</v>
      </c>
      <c r="O49" s="26"/>
      <c r="P49" s="27" t="e">
        <f>SUM(D49*#REF!)</f>
        <v>#REF!</v>
      </c>
      <c r="S49" s="16">
        <v>44</v>
      </c>
      <c r="W49" s="16" t="e">
        <f>SUM(#REF!*D49)</f>
        <v>#REF!</v>
      </c>
    </row>
    <row r="50" spans="2:23" ht="15">
      <c r="B50" s="28">
        <v>45</v>
      </c>
      <c r="C50" s="57" t="s">
        <v>62</v>
      </c>
      <c r="D50" s="44">
        <v>10</v>
      </c>
      <c r="E50" s="45" t="s">
        <v>19</v>
      </c>
      <c r="F50" s="63" t="s">
        <v>62</v>
      </c>
      <c r="G50" s="123"/>
      <c r="H50" s="95"/>
      <c r="I50" s="114"/>
      <c r="J50" s="104"/>
      <c r="K50" s="32">
        <v>24</v>
      </c>
      <c r="L50" s="9" t="str">
        <f t="shared" si="0"/>
        <v>OK</v>
      </c>
      <c r="M50" s="92">
        <v>5</v>
      </c>
      <c r="N50" s="25">
        <f t="shared" si="1"/>
        <v>50</v>
      </c>
      <c r="O50" s="26"/>
      <c r="P50" s="27" t="e">
        <f>SUM(D50*#REF!)</f>
        <v>#REF!</v>
      </c>
      <c r="S50" s="16">
        <v>45</v>
      </c>
      <c r="W50" s="16" t="e">
        <f>SUM(#REF!*D50)</f>
        <v>#REF!</v>
      </c>
    </row>
    <row r="51" spans="2:23" ht="51">
      <c r="B51" s="28">
        <v>46</v>
      </c>
      <c r="C51" s="62" t="s">
        <v>80</v>
      </c>
      <c r="D51" s="44">
        <v>30</v>
      </c>
      <c r="E51" s="45" t="s">
        <v>19</v>
      </c>
      <c r="F51" s="64" t="s">
        <v>79</v>
      </c>
      <c r="G51" s="123"/>
      <c r="H51" s="95"/>
      <c r="I51" s="114"/>
      <c r="J51" s="104"/>
      <c r="K51" s="32">
        <v>9.6</v>
      </c>
      <c r="L51" s="9" t="str">
        <f t="shared" si="0"/>
        <v>OK</v>
      </c>
      <c r="M51" s="92">
        <v>7</v>
      </c>
      <c r="N51" s="25">
        <f t="shared" si="1"/>
        <v>210</v>
      </c>
      <c r="O51" s="26"/>
      <c r="P51" s="27" t="e">
        <f>SUM(D51*#REF!)</f>
        <v>#REF!</v>
      </c>
      <c r="S51" s="16">
        <v>46</v>
      </c>
      <c r="W51" s="16" t="e">
        <f>SUM(#REF!*D51)</f>
        <v>#REF!</v>
      </c>
    </row>
    <row r="52" spans="2:23" ht="38.25">
      <c r="B52" s="28">
        <v>47</v>
      </c>
      <c r="C52" s="57" t="s">
        <v>21</v>
      </c>
      <c r="D52" s="44">
        <v>10</v>
      </c>
      <c r="E52" s="45" t="s">
        <v>19</v>
      </c>
      <c r="F52" s="64" t="s">
        <v>81</v>
      </c>
      <c r="G52" s="123"/>
      <c r="H52" s="95"/>
      <c r="I52" s="114"/>
      <c r="J52" s="104"/>
      <c r="K52" s="32">
        <v>12</v>
      </c>
      <c r="L52" s="9" t="str">
        <f t="shared" si="0"/>
        <v>OK</v>
      </c>
      <c r="M52" s="92">
        <v>7</v>
      </c>
      <c r="N52" s="25">
        <f t="shared" si="1"/>
        <v>70</v>
      </c>
      <c r="O52" s="26"/>
      <c r="P52" s="27" t="e">
        <f>SUM(D52*#REF!)</f>
        <v>#REF!</v>
      </c>
      <c r="S52" s="16">
        <v>47</v>
      </c>
      <c r="W52" s="16" t="e">
        <f>SUM(#REF!*D52)</f>
        <v>#REF!</v>
      </c>
    </row>
    <row r="53" spans="2:23" ht="15">
      <c r="B53" s="28">
        <v>48</v>
      </c>
      <c r="C53" s="57" t="s">
        <v>63</v>
      </c>
      <c r="D53" s="65">
        <v>3</v>
      </c>
      <c r="E53" s="45" t="s">
        <v>42</v>
      </c>
      <c r="F53" s="63" t="s">
        <v>63</v>
      </c>
      <c r="G53" s="123"/>
      <c r="H53" s="95"/>
      <c r="I53" s="114"/>
      <c r="J53" s="104"/>
      <c r="K53" s="32">
        <v>30</v>
      </c>
      <c r="L53" s="9" t="str">
        <f t="shared" si="0"/>
        <v>OK</v>
      </c>
      <c r="M53" s="92">
        <v>25</v>
      </c>
      <c r="N53" s="25">
        <f t="shared" si="1"/>
        <v>75</v>
      </c>
      <c r="O53" s="26"/>
      <c r="P53" s="27" t="e">
        <f>SUM(D53*#REF!)</f>
        <v>#REF!</v>
      </c>
      <c r="S53" s="16">
        <v>48</v>
      </c>
      <c r="W53" s="16" t="e">
        <f>SUM(#REF!*D53)</f>
        <v>#REF!</v>
      </c>
    </row>
    <row r="54" spans="2:23" ht="38.25">
      <c r="B54" s="66">
        <v>49</v>
      </c>
      <c r="C54" s="62" t="s">
        <v>114</v>
      </c>
      <c r="D54" s="65">
        <v>16</v>
      </c>
      <c r="E54" s="45" t="s">
        <v>19</v>
      </c>
      <c r="F54" s="64" t="s">
        <v>113</v>
      </c>
      <c r="G54" s="123"/>
      <c r="H54" s="95"/>
      <c r="I54" s="114"/>
      <c r="J54" s="104"/>
      <c r="K54" s="32">
        <v>36</v>
      </c>
      <c r="L54" s="9" t="str">
        <f t="shared" si="0"/>
        <v>OK</v>
      </c>
      <c r="M54" s="92">
        <v>23</v>
      </c>
      <c r="N54" s="25">
        <f t="shared" si="1"/>
        <v>368</v>
      </c>
      <c r="O54" s="26"/>
      <c r="P54" s="27" t="e">
        <f>SUM(D54*#REF!)</f>
        <v>#REF!</v>
      </c>
      <c r="S54" s="16">
        <v>49</v>
      </c>
      <c r="W54" s="16" t="e">
        <f>SUM(#REF!*D54)</f>
        <v>#REF!</v>
      </c>
    </row>
    <row r="55" spans="2:23" ht="60">
      <c r="B55" s="66">
        <v>50</v>
      </c>
      <c r="C55" s="57" t="s">
        <v>115</v>
      </c>
      <c r="D55" s="65">
        <v>10</v>
      </c>
      <c r="E55" s="45" t="s">
        <v>19</v>
      </c>
      <c r="F55" s="46" t="s">
        <v>105</v>
      </c>
      <c r="G55" s="123"/>
      <c r="H55" s="95"/>
      <c r="I55" s="114"/>
      <c r="J55" s="104"/>
      <c r="K55" s="32">
        <v>48</v>
      </c>
      <c r="L55" s="9" t="str">
        <f t="shared" si="0"/>
        <v>OK</v>
      </c>
      <c r="M55" s="92">
        <v>44</v>
      </c>
      <c r="N55" s="25">
        <f t="shared" si="1"/>
        <v>440</v>
      </c>
      <c r="O55" s="26"/>
      <c r="P55" s="27" t="e">
        <f>SUM(D55*#REF!)</f>
        <v>#REF!</v>
      </c>
      <c r="S55" s="16">
        <v>50</v>
      </c>
      <c r="W55" s="16" t="e">
        <f>SUM(#REF!*D55)</f>
        <v>#REF!</v>
      </c>
    </row>
    <row r="56" spans="2:23" ht="75" customHeight="1">
      <c r="B56" s="66">
        <v>51</v>
      </c>
      <c r="C56" s="57" t="s">
        <v>116</v>
      </c>
      <c r="D56" s="65">
        <v>6</v>
      </c>
      <c r="E56" s="45" t="s">
        <v>19</v>
      </c>
      <c r="F56" s="67" t="s">
        <v>136</v>
      </c>
      <c r="G56" s="123"/>
      <c r="H56" s="95"/>
      <c r="I56" s="114"/>
      <c r="J56" s="104"/>
      <c r="K56" s="32">
        <v>48</v>
      </c>
      <c r="L56" s="9" t="str">
        <f t="shared" si="0"/>
        <v>OK</v>
      </c>
      <c r="M56" s="92">
        <v>30</v>
      </c>
      <c r="N56" s="25">
        <f t="shared" si="1"/>
        <v>180</v>
      </c>
      <c r="O56" s="26"/>
      <c r="P56" s="27" t="e">
        <f>SUM(D56*#REF!)</f>
        <v>#REF!</v>
      </c>
      <c r="S56" s="16">
        <v>51</v>
      </c>
      <c r="W56" s="16" t="e">
        <f>SUM(#REF!*D56)</f>
        <v>#REF!</v>
      </c>
    </row>
    <row r="57" spans="2:23" ht="76.15" customHeight="1">
      <c r="B57" s="66">
        <v>52</v>
      </c>
      <c r="C57" s="57" t="s">
        <v>117</v>
      </c>
      <c r="D57" s="65">
        <v>8</v>
      </c>
      <c r="E57" s="45" t="s">
        <v>19</v>
      </c>
      <c r="F57" s="67" t="s">
        <v>135</v>
      </c>
      <c r="G57" s="123"/>
      <c r="H57" s="95"/>
      <c r="I57" s="114"/>
      <c r="J57" s="104"/>
      <c r="K57" s="32">
        <v>48</v>
      </c>
      <c r="L57" s="9" t="str">
        <f t="shared" si="0"/>
        <v>OK</v>
      </c>
      <c r="M57" s="92">
        <v>30</v>
      </c>
      <c r="N57" s="25">
        <f t="shared" si="1"/>
        <v>240</v>
      </c>
      <c r="O57" s="26"/>
      <c r="P57" s="27" t="e">
        <f>SUM(D57*#REF!)</f>
        <v>#REF!</v>
      </c>
      <c r="S57" s="16">
        <v>52</v>
      </c>
      <c r="W57" s="16" t="e">
        <f>SUM(#REF!*D57)</f>
        <v>#REF!</v>
      </c>
    </row>
    <row r="58" spans="2:23" ht="26.25" thickBot="1">
      <c r="B58" s="68">
        <v>53</v>
      </c>
      <c r="C58" s="69" t="s">
        <v>83</v>
      </c>
      <c r="D58" s="70">
        <v>3</v>
      </c>
      <c r="E58" s="71" t="s">
        <v>19</v>
      </c>
      <c r="F58" s="72" t="s">
        <v>82</v>
      </c>
      <c r="G58" s="124"/>
      <c r="H58" s="96"/>
      <c r="I58" s="115"/>
      <c r="J58" s="105"/>
      <c r="K58" s="37">
        <v>48</v>
      </c>
      <c r="L58" s="10" t="str">
        <f t="shared" si="0"/>
        <v>OK</v>
      </c>
      <c r="M58" s="93">
        <v>24</v>
      </c>
      <c r="N58" s="38">
        <f t="shared" si="1"/>
        <v>72</v>
      </c>
      <c r="O58" s="26"/>
      <c r="P58" s="27" t="e">
        <f>SUM(D58*#REF!)</f>
        <v>#REF!</v>
      </c>
      <c r="S58" s="16">
        <v>53</v>
      </c>
      <c r="W58" s="16" t="e">
        <f>SUM(#REF!*D58)</f>
        <v>#REF!</v>
      </c>
    </row>
    <row r="59" spans="2:23" ht="73.15" customHeight="1" thickTop="1">
      <c r="B59" s="39">
        <v>54</v>
      </c>
      <c r="C59" s="73" t="s">
        <v>84</v>
      </c>
      <c r="D59" s="74">
        <v>2</v>
      </c>
      <c r="E59" s="42" t="s">
        <v>19</v>
      </c>
      <c r="F59" s="12" t="s">
        <v>96</v>
      </c>
      <c r="G59" s="126" t="s">
        <v>127</v>
      </c>
      <c r="H59" s="129"/>
      <c r="I59" s="125" t="s">
        <v>86</v>
      </c>
      <c r="J59" s="103" t="s">
        <v>87</v>
      </c>
      <c r="K59" s="24">
        <v>108</v>
      </c>
      <c r="L59" s="11" t="str">
        <f t="shared" si="0"/>
        <v>OK</v>
      </c>
      <c r="M59" s="92">
        <v>40</v>
      </c>
      <c r="N59" s="25">
        <f t="shared" si="1"/>
        <v>80</v>
      </c>
      <c r="O59" s="26"/>
      <c r="P59" s="27" t="e">
        <f>SUM(D59*#REF!)</f>
        <v>#REF!</v>
      </c>
      <c r="S59" s="16">
        <v>54</v>
      </c>
      <c r="W59" s="16" t="e">
        <f>SUM(#REF!*D59)</f>
        <v>#REF!</v>
      </c>
    </row>
    <row r="60" spans="2:23" ht="63.75">
      <c r="B60" s="28">
        <v>55</v>
      </c>
      <c r="C60" s="75" t="s">
        <v>85</v>
      </c>
      <c r="D60" s="76">
        <v>2</v>
      </c>
      <c r="E60" s="45" t="s">
        <v>19</v>
      </c>
      <c r="F60" s="1" t="s">
        <v>97</v>
      </c>
      <c r="G60" s="127"/>
      <c r="H60" s="111"/>
      <c r="I60" s="114"/>
      <c r="J60" s="104"/>
      <c r="K60" s="32">
        <v>30</v>
      </c>
      <c r="L60" s="9" t="str">
        <f t="shared" si="0"/>
        <v>OK</v>
      </c>
      <c r="M60" s="92">
        <v>23</v>
      </c>
      <c r="N60" s="25">
        <f t="shared" si="1"/>
        <v>46</v>
      </c>
      <c r="O60" s="26"/>
      <c r="P60" s="27" t="e">
        <f>SUM(D60*#REF!)</f>
        <v>#REF!</v>
      </c>
      <c r="S60" s="16">
        <v>55</v>
      </c>
      <c r="W60" s="16" t="e">
        <f>SUM(#REF!*D60)</f>
        <v>#REF!</v>
      </c>
    </row>
    <row r="61" spans="2:23" ht="15">
      <c r="B61" s="28">
        <v>56</v>
      </c>
      <c r="C61" s="75" t="s">
        <v>88</v>
      </c>
      <c r="D61" s="76">
        <v>2</v>
      </c>
      <c r="E61" s="45" t="s">
        <v>19</v>
      </c>
      <c r="F61" s="77" t="s">
        <v>98</v>
      </c>
      <c r="G61" s="127"/>
      <c r="H61" s="111"/>
      <c r="I61" s="114"/>
      <c r="J61" s="104"/>
      <c r="K61" s="32">
        <v>24</v>
      </c>
      <c r="L61" s="9" t="str">
        <f t="shared" si="0"/>
        <v>OK</v>
      </c>
      <c r="M61" s="92">
        <v>16</v>
      </c>
      <c r="N61" s="25">
        <f t="shared" si="1"/>
        <v>32</v>
      </c>
      <c r="O61" s="26"/>
      <c r="P61" s="27" t="e">
        <f>SUM(D61*#REF!)</f>
        <v>#REF!</v>
      </c>
      <c r="S61" s="16">
        <v>56</v>
      </c>
      <c r="W61" s="16" t="e">
        <f>SUM(#REF!*D61)</f>
        <v>#REF!</v>
      </c>
    </row>
    <row r="62" spans="2:23" ht="30">
      <c r="B62" s="28">
        <v>57</v>
      </c>
      <c r="C62" s="78" t="s">
        <v>99</v>
      </c>
      <c r="D62" s="76">
        <v>3</v>
      </c>
      <c r="E62" s="45" t="s">
        <v>19</v>
      </c>
      <c r="F62" s="46" t="s">
        <v>99</v>
      </c>
      <c r="G62" s="127"/>
      <c r="H62" s="111"/>
      <c r="I62" s="114"/>
      <c r="J62" s="104"/>
      <c r="K62" s="32">
        <v>48</v>
      </c>
      <c r="L62" s="9" t="str">
        <f t="shared" si="0"/>
        <v>OK</v>
      </c>
      <c r="M62" s="92">
        <v>14</v>
      </c>
      <c r="N62" s="25">
        <f t="shared" si="1"/>
        <v>42</v>
      </c>
      <c r="O62" s="26"/>
      <c r="P62" s="27" t="e">
        <f>SUM(D62*#REF!)</f>
        <v>#REF!</v>
      </c>
      <c r="S62" s="16">
        <v>57</v>
      </c>
      <c r="W62" s="16" t="e">
        <f>SUM(#REF!*D62)</f>
        <v>#REF!</v>
      </c>
    </row>
    <row r="63" spans="2:23" ht="30">
      <c r="B63" s="28">
        <v>58</v>
      </c>
      <c r="C63" s="78" t="s">
        <v>89</v>
      </c>
      <c r="D63" s="76">
        <v>1</v>
      </c>
      <c r="E63" s="45" t="s">
        <v>19</v>
      </c>
      <c r="F63" s="46" t="s">
        <v>89</v>
      </c>
      <c r="G63" s="127"/>
      <c r="H63" s="111"/>
      <c r="I63" s="114"/>
      <c r="J63" s="104"/>
      <c r="K63" s="32">
        <v>36</v>
      </c>
      <c r="L63" s="9" t="str">
        <f t="shared" si="0"/>
        <v>OK</v>
      </c>
      <c r="M63" s="92">
        <v>23</v>
      </c>
      <c r="N63" s="25">
        <f t="shared" si="1"/>
        <v>23</v>
      </c>
      <c r="O63" s="26"/>
      <c r="P63" s="27" t="e">
        <f>SUM(D63*#REF!)</f>
        <v>#REF!</v>
      </c>
      <c r="S63" s="16">
        <v>58</v>
      </c>
      <c r="W63" s="16" t="e">
        <f>SUM(#REF!*D63)</f>
        <v>#REF!</v>
      </c>
    </row>
    <row r="64" spans="2:23" ht="60">
      <c r="B64" s="28">
        <v>59</v>
      </c>
      <c r="C64" s="78" t="s">
        <v>102</v>
      </c>
      <c r="D64" s="76">
        <v>1</v>
      </c>
      <c r="E64" s="45" t="s">
        <v>19</v>
      </c>
      <c r="F64" s="46" t="s">
        <v>100</v>
      </c>
      <c r="G64" s="127"/>
      <c r="H64" s="111"/>
      <c r="I64" s="114"/>
      <c r="J64" s="104"/>
      <c r="K64" s="32">
        <v>12</v>
      </c>
      <c r="L64" s="9" t="str">
        <f t="shared" si="0"/>
        <v>OK</v>
      </c>
      <c r="M64" s="92">
        <v>8</v>
      </c>
      <c r="N64" s="25">
        <f t="shared" si="1"/>
        <v>8</v>
      </c>
      <c r="O64" s="26"/>
      <c r="P64" s="27" t="e">
        <f>SUM(D64*#REF!)</f>
        <v>#REF!</v>
      </c>
      <c r="S64" s="16">
        <v>59</v>
      </c>
      <c r="W64" s="16" t="e">
        <f>SUM(#REF!*D64)</f>
        <v>#REF!</v>
      </c>
    </row>
    <row r="65" spans="2:23" ht="60">
      <c r="B65" s="28">
        <v>60</v>
      </c>
      <c r="C65" s="78" t="s">
        <v>103</v>
      </c>
      <c r="D65" s="76">
        <v>1</v>
      </c>
      <c r="E65" s="45" t="s">
        <v>19</v>
      </c>
      <c r="F65" s="46" t="s">
        <v>100</v>
      </c>
      <c r="G65" s="127"/>
      <c r="H65" s="111"/>
      <c r="I65" s="114"/>
      <c r="J65" s="104"/>
      <c r="K65" s="32">
        <v>12</v>
      </c>
      <c r="L65" s="9" t="str">
        <f t="shared" si="0"/>
        <v>OK</v>
      </c>
      <c r="M65" s="92">
        <v>8</v>
      </c>
      <c r="N65" s="25">
        <f t="shared" si="1"/>
        <v>8</v>
      </c>
      <c r="O65" s="26"/>
      <c r="P65" s="27" t="e">
        <f>SUM(D65*#REF!)</f>
        <v>#REF!</v>
      </c>
      <c r="S65" s="16">
        <v>60</v>
      </c>
      <c r="W65" s="16" t="e">
        <f>SUM(#REF!*D65)</f>
        <v>#REF!</v>
      </c>
    </row>
    <row r="66" spans="2:23" ht="45">
      <c r="B66" s="28">
        <v>61</v>
      </c>
      <c r="C66" s="78" t="s">
        <v>104</v>
      </c>
      <c r="D66" s="76">
        <v>1</v>
      </c>
      <c r="E66" s="45" t="s">
        <v>19</v>
      </c>
      <c r="F66" s="46" t="s">
        <v>100</v>
      </c>
      <c r="G66" s="127"/>
      <c r="H66" s="111"/>
      <c r="I66" s="114"/>
      <c r="J66" s="104"/>
      <c r="K66" s="32">
        <v>12</v>
      </c>
      <c r="L66" s="9" t="str">
        <f t="shared" si="0"/>
        <v>OK</v>
      </c>
      <c r="M66" s="92">
        <v>8</v>
      </c>
      <c r="N66" s="25">
        <f t="shared" si="1"/>
        <v>8</v>
      </c>
      <c r="O66" s="26"/>
      <c r="P66" s="27" t="e">
        <f>SUM(D66*#REF!)</f>
        <v>#REF!</v>
      </c>
      <c r="S66" s="16">
        <v>61</v>
      </c>
      <c r="W66" s="16" t="e">
        <f>SUM(#REF!*D66)</f>
        <v>#REF!</v>
      </c>
    </row>
    <row r="67" spans="2:23" ht="60">
      <c r="B67" s="28">
        <v>62</v>
      </c>
      <c r="C67" s="78" t="s">
        <v>101</v>
      </c>
      <c r="D67" s="76">
        <v>1</v>
      </c>
      <c r="E67" s="45" t="s">
        <v>19</v>
      </c>
      <c r="F67" s="46" t="s">
        <v>100</v>
      </c>
      <c r="G67" s="127"/>
      <c r="H67" s="111"/>
      <c r="I67" s="114"/>
      <c r="J67" s="104"/>
      <c r="K67" s="32">
        <v>12</v>
      </c>
      <c r="L67" s="9" t="str">
        <f t="shared" si="0"/>
        <v>OK</v>
      </c>
      <c r="M67" s="92">
        <v>8</v>
      </c>
      <c r="N67" s="25">
        <f t="shared" si="1"/>
        <v>8</v>
      </c>
      <c r="O67" s="26"/>
      <c r="P67" s="27" t="e">
        <f>SUM(D67*#REF!)</f>
        <v>#REF!</v>
      </c>
      <c r="S67" s="16">
        <v>62</v>
      </c>
      <c r="W67" s="16" t="e">
        <f>SUM(#REF!*D67)</f>
        <v>#REF!</v>
      </c>
    </row>
    <row r="68" spans="2:23" ht="46.9" customHeight="1">
      <c r="B68" s="28">
        <v>63</v>
      </c>
      <c r="C68" s="75" t="s">
        <v>90</v>
      </c>
      <c r="D68" s="76">
        <v>4</v>
      </c>
      <c r="E68" s="45" t="s">
        <v>19</v>
      </c>
      <c r="F68" s="43" t="s">
        <v>105</v>
      </c>
      <c r="G68" s="127"/>
      <c r="H68" s="111"/>
      <c r="I68" s="114"/>
      <c r="J68" s="104"/>
      <c r="K68" s="32">
        <v>42</v>
      </c>
      <c r="L68" s="9" t="str">
        <f t="shared" si="0"/>
        <v>OK</v>
      </c>
      <c r="M68" s="92">
        <v>38</v>
      </c>
      <c r="N68" s="25">
        <f t="shared" si="1"/>
        <v>152</v>
      </c>
      <c r="O68" s="26"/>
      <c r="P68" s="27" t="e">
        <f>SUM(D68*#REF!)</f>
        <v>#REF!</v>
      </c>
      <c r="S68" s="16">
        <v>63</v>
      </c>
      <c r="W68" s="16" t="e">
        <f>SUM(#REF!*D68)</f>
        <v>#REF!</v>
      </c>
    </row>
    <row r="69" spans="2:23" ht="75.6" customHeight="1">
      <c r="B69" s="28">
        <v>64</v>
      </c>
      <c r="C69" s="78" t="s">
        <v>106</v>
      </c>
      <c r="D69" s="76">
        <v>2</v>
      </c>
      <c r="E69" s="45" t="s">
        <v>19</v>
      </c>
      <c r="F69" s="79" t="s">
        <v>136</v>
      </c>
      <c r="G69" s="127"/>
      <c r="H69" s="111"/>
      <c r="I69" s="114"/>
      <c r="J69" s="104"/>
      <c r="K69" s="32">
        <v>48</v>
      </c>
      <c r="L69" s="9" t="str">
        <f t="shared" si="0"/>
        <v>OK</v>
      </c>
      <c r="M69" s="92">
        <v>30</v>
      </c>
      <c r="N69" s="25">
        <f t="shared" si="1"/>
        <v>60</v>
      </c>
      <c r="O69" s="26"/>
      <c r="P69" s="27" t="e">
        <f>SUM(D69*#REF!)</f>
        <v>#REF!</v>
      </c>
      <c r="S69" s="16">
        <v>64</v>
      </c>
      <c r="W69" s="16" t="e">
        <f>SUM(#REF!*D69)</f>
        <v>#REF!</v>
      </c>
    </row>
    <row r="70" spans="2:23" ht="60">
      <c r="B70" s="28">
        <v>65</v>
      </c>
      <c r="C70" s="75" t="s">
        <v>91</v>
      </c>
      <c r="D70" s="76">
        <v>1</v>
      </c>
      <c r="E70" s="45" t="s">
        <v>19</v>
      </c>
      <c r="F70" s="46" t="s">
        <v>107</v>
      </c>
      <c r="G70" s="127"/>
      <c r="H70" s="111"/>
      <c r="I70" s="114"/>
      <c r="J70" s="104"/>
      <c r="K70" s="32">
        <v>24</v>
      </c>
      <c r="L70" s="9" t="str">
        <f aca="true" t="shared" si="2" ref="L70:L81">IF(ISNUMBER(M70),IF(M70&gt;K70,"NEVYHOVUJE","OK")," ")</f>
        <v>OK</v>
      </c>
      <c r="M70" s="92">
        <v>18</v>
      </c>
      <c r="N70" s="25">
        <f t="shared" si="1"/>
        <v>18</v>
      </c>
      <c r="O70" s="26"/>
      <c r="P70" s="27" t="e">
        <f>SUM(D70*#REF!)</f>
        <v>#REF!</v>
      </c>
      <c r="S70" s="16">
        <v>65</v>
      </c>
      <c r="W70" s="16" t="e">
        <f>SUM(#REF!*D70)</f>
        <v>#REF!</v>
      </c>
    </row>
    <row r="71" spans="2:23" ht="15">
      <c r="B71" s="28">
        <v>66</v>
      </c>
      <c r="C71" s="75" t="s">
        <v>92</v>
      </c>
      <c r="D71" s="76">
        <v>2</v>
      </c>
      <c r="E71" s="45" t="s">
        <v>19</v>
      </c>
      <c r="F71" s="46" t="s">
        <v>108</v>
      </c>
      <c r="G71" s="127"/>
      <c r="H71" s="111"/>
      <c r="I71" s="114"/>
      <c r="J71" s="104"/>
      <c r="K71" s="32">
        <v>12</v>
      </c>
      <c r="L71" s="9" t="str">
        <f t="shared" si="2"/>
        <v>OK</v>
      </c>
      <c r="M71" s="92">
        <v>5</v>
      </c>
      <c r="N71" s="25">
        <f t="shared" si="1"/>
        <v>10</v>
      </c>
      <c r="O71" s="26"/>
      <c r="P71" s="27" t="e">
        <f>SUM(D71*#REF!)</f>
        <v>#REF!</v>
      </c>
      <c r="S71" s="16">
        <v>66</v>
      </c>
      <c r="W71" s="16" t="e">
        <f>SUM(#REF!*D71)</f>
        <v>#REF!</v>
      </c>
    </row>
    <row r="72" spans="2:23" ht="90">
      <c r="B72" s="28">
        <v>67</v>
      </c>
      <c r="C72" s="75" t="s">
        <v>93</v>
      </c>
      <c r="D72" s="76">
        <v>1</v>
      </c>
      <c r="E72" s="45" t="s">
        <v>42</v>
      </c>
      <c r="F72" s="46" t="s">
        <v>109</v>
      </c>
      <c r="G72" s="127"/>
      <c r="H72" s="111"/>
      <c r="I72" s="114"/>
      <c r="J72" s="104"/>
      <c r="K72" s="32">
        <v>228</v>
      </c>
      <c r="L72" s="9" t="str">
        <f t="shared" si="2"/>
        <v>OK</v>
      </c>
      <c r="M72" s="92">
        <v>105</v>
      </c>
      <c r="N72" s="25">
        <f aca="true" t="shared" si="3" ref="N72:N81">D72*M72</f>
        <v>105</v>
      </c>
      <c r="O72" s="26"/>
      <c r="P72" s="27" t="e">
        <f>SUM(D72*#REF!)</f>
        <v>#REF!</v>
      </c>
      <c r="S72" s="16">
        <v>67</v>
      </c>
      <c r="W72" s="16" t="e">
        <f>SUM(#REF!*D72)</f>
        <v>#REF!</v>
      </c>
    </row>
    <row r="73" spans="2:23" ht="45">
      <c r="B73" s="28">
        <v>68</v>
      </c>
      <c r="C73" s="75" t="s">
        <v>94</v>
      </c>
      <c r="D73" s="76">
        <v>10</v>
      </c>
      <c r="E73" s="45" t="s">
        <v>19</v>
      </c>
      <c r="F73" s="46" t="s">
        <v>110</v>
      </c>
      <c r="G73" s="127"/>
      <c r="H73" s="111"/>
      <c r="I73" s="114"/>
      <c r="J73" s="104"/>
      <c r="K73" s="32">
        <v>10.799999999999999</v>
      </c>
      <c r="L73" s="9" t="str">
        <f t="shared" si="2"/>
        <v>OK</v>
      </c>
      <c r="M73" s="92">
        <v>5</v>
      </c>
      <c r="N73" s="25">
        <f t="shared" si="3"/>
        <v>50</v>
      </c>
      <c r="O73" s="26"/>
      <c r="P73" s="27" t="e">
        <f>SUM(D73*#REF!)</f>
        <v>#REF!</v>
      </c>
      <c r="S73" s="16">
        <v>68</v>
      </c>
      <c r="W73" s="16" t="e">
        <f>SUM(#REF!*D73)</f>
        <v>#REF!</v>
      </c>
    </row>
    <row r="74" spans="2:23" ht="60" customHeight="1">
      <c r="B74" s="28">
        <v>69</v>
      </c>
      <c r="C74" s="75" t="s">
        <v>95</v>
      </c>
      <c r="D74" s="76">
        <v>1</v>
      </c>
      <c r="E74" s="45" t="s">
        <v>19</v>
      </c>
      <c r="F74" s="46" t="s">
        <v>111</v>
      </c>
      <c r="G74" s="127"/>
      <c r="H74" s="111"/>
      <c r="I74" s="114"/>
      <c r="J74" s="104"/>
      <c r="K74" s="32">
        <v>8.4</v>
      </c>
      <c r="L74" s="9" t="str">
        <f t="shared" si="2"/>
        <v>OK</v>
      </c>
      <c r="M74" s="92">
        <v>5</v>
      </c>
      <c r="N74" s="25">
        <f t="shared" si="3"/>
        <v>5</v>
      </c>
      <c r="O74" s="26"/>
      <c r="P74" s="27" t="e">
        <f>SUM(D74*#REF!)</f>
        <v>#REF!</v>
      </c>
      <c r="S74" s="16">
        <v>69</v>
      </c>
      <c r="W74" s="16" t="e">
        <f>SUM(#REF!*D74)</f>
        <v>#REF!</v>
      </c>
    </row>
    <row r="75" spans="2:23" ht="45.75" thickBot="1">
      <c r="B75" s="47">
        <v>70</v>
      </c>
      <c r="C75" s="80" t="s">
        <v>134</v>
      </c>
      <c r="D75" s="81">
        <v>3</v>
      </c>
      <c r="E75" s="50" t="s">
        <v>19</v>
      </c>
      <c r="F75" s="51" t="s">
        <v>112</v>
      </c>
      <c r="G75" s="128"/>
      <c r="H75" s="112"/>
      <c r="I75" s="115"/>
      <c r="J75" s="105"/>
      <c r="K75" s="37">
        <v>96</v>
      </c>
      <c r="L75" s="10" t="str">
        <f t="shared" si="2"/>
        <v>OK</v>
      </c>
      <c r="M75" s="93">
        <v>53</v>
      </c>
      <c r="N75" s="38">
        <f t="shared" si="3"/>
        <v>159</v>
      </c>
      <c r="O75" s="26"/>
      <c r="P75" s="27" t="e">
        <f>SUM(D75*#REF!)</f>
        <v>#REF!</v>
      </c>
      <c r="S75" s="16">
        <v>70</v>
      </c>
      <c r="W75" s="16" t="e">
        <f>SUM(#REF!*D75)</f>
        <v>#REF!</v>
      </c>
    </row>
    <row r="76" spans="2:23" ht="90.75" thickTop="1">
      <c r="B76" s="52">
        <v>71</v>
      </c>
      <c r="C76" s="82" t="s">
        <v>53</v>
      </c>
      <c r="D76" s="83">
        <v>240</v>
      </c>
      <c r="E76" s="55" t="s">
        <v>42</v>
      </c>
      <c r="F76" s="84" t="s">
        <v>54</v>
      </c>
      <c r="G76" s="94" t="s">
        <v>127</v>
      </c>
      <c r="H76" s="129"/>
      <c r="I76" s="125" t="s">
        <v>43</v>
      </c>
      <c r="J76" s="103" t="s">
        <v>33</v>
      </c>
      <c r="K76" s="24">
        <v>72</v>
      </c>
      <c r="L76" s="11" t="str">
        <f t="shared" si="2"/>
        <v>OK</v>
      </c>
      <c r="M76" s="92">
        <v>52</v>
      </c>
      <c r="N76" s="25">
        <f t="shared" si="3"/>
        <v>12480</v>
      </c>
      <c r="O76" s="26"/>
      <c r="P76" s="27" t="e">
        <f>SUM(D76*#REF!)</f>
        <v>#REF!</v>
      </c>
      <c r="S76" s="16">
        <v>71</v>
      </c>
      <c r="W76" s="16" t="e">
        <f>SUM(#REF!*D76)</f>
        <v>#REF!</v>
      </c>
    </row>
    <row r="77" spans="2:23" ht="88.9" customHeight="1">
      <c r="B77" s="28">
        <v>72</v>
      </c>
      <c r="C77" s="43" t="s">
        <v>118</v>
      </c>
      <c r="D77" s="76">
        <v>50</v>
      </c>
      <c r="E77" s="45" t="s">
        <v>42</v>
      </c>
      <c r="F77" s="46" t="s">
        <v>119</v>
      </c>
      <c r="G77" s="95"/>
      <c r="H77" s="111"/>
      <c r="I77" s="114"/>
      <c r="J77" s="104"/>
      <c r="K77" s="32">
        <v>96</v>
      </c>
      <c r="L77" s="9" t="str">
        <f t="shared" si="2"/>
        <v>OK</v>
      </c>
      <c r="M77" s="92">
        <v>60</v>
      </c>
      <c r="N77" s="25">
        <f t="shared" si="3"/>
        <v>3000</v>
      </c>
      <c r="O77" s="26"/>
      <c r="P77" s="27" t="e">
        <f>SUM(D77*#REF!)</f>
        <v>#REF!</v>
      </c>
      <c r="S77" s="16">
        <v>72</v>
      </c>
      <c r="W77" s="16" t="e">
        <f>SUM(#REF!*D77)</f>
        <v>#REF!</v>
      </c>
    </row>
    <row r="78" spans="2:23" ht="60">
      <c r="B78" s="28">
        <v>73</v>
      </c>
      <c r="C78" s="78" t="s">
        <v>120</v>
      </c>
      <c r="D78" s="76">
        <v>10</v>
      </c>
      <c r="E78" s="45" t="s">
        <v>19</v>
      </c>
      <c r="F78" s="46" t="s">
        <v>123</v>
      </c>
      <c r="G78" s="95"/>
      <c r="H78" s="111"/>
      <c r="I78" s="114"/>
      <c r="J78" s="104"/>
      <c r="K78" s="32">
        <v>26.4</v>
      </c>
      <c r="L78" s="9" t="str">
        <f t="shared" si="2"/>
        <v>OK</v>
      </c>
      <c r="M78" s="92">
        <v>14</v>
      </c>
      <c r="N78" s="25">
        <f t="shared" si="3"/>
        <v>140</v>
      </c>
      <c r="O78" s="26"/>
      <c r="P78" s="27" t="e">
        <f>SUM(D78*#REF!)</f>
        <v>#REF!</v>
      </c>
      <c r="S78" s="16">
        <v>73</v>
      </c>
      <c r="W78" s="16" t="e">
        <f>SUM(#REF!*D78)</f>
        <v>#REF!</v>
      </c>
    </row>
    <row r="79" spans="2:23" ht="60">
      <c r="B79" s="28">
        <v>74</v>
      </c>
      <c r="C79" s="78" t="s">
        <v>121</v>
      </c>
      <c r="D79" s="76">
        <v>10</v>
      </c>
      <c r="E79" s="45" t="s">
        <v>19</v>
      </c>
      <c r="F79" s="46" t="s">
        <v>122</v>
      </c>
      <c r="G79" s="95"/>
      <c r="H79" s="111"/>
      <c r="I79" s="114"/>
      <c r="J79" s="104"/>
      <c r="K79" s="32">
        <v>45.6</v>
      </c>
      <c r="L79" s="9" t="str">
        <f t="shared" si="2"/>
        <v>OK</v>
      </c>
      <c r="M79" s="92">
        <v>23.8</v>
      </c>
      <c r="N79" s="25">
        <f t="shared" si="3"/>
        <v>238</v>
      </c>
      <c r="O79" s="26"/>
      <c r="P79" s="27" t="e">
        <f>SUM(D79*#REF!)</f>
        <v>#REF!</v>
      </c>
      <c r="S79" s="16">
        <v>74</v>
      </c>
      <c r="W79" s="16" t="e">
        <f>SUM(#REF!*D79)</f>
        <v>#REF!</v>
      </c>
    </row>
    <row r="80" spans="2:23" ht="90">
      <c r="B80" s="28">
        <v>75</v>
      </c>
      <c r="C80" s="43" t="s">
        <v>124</v>
      </c>
      <c r="D80" s="76">
        <v>50</v>
      </c>
      <c r="E80" s="45" t="s">
        <v>19</v>
      </c>
      <c r="F80" s="46" t="s">
        <v>133</v>
      </c>
      <c r="G80" s="95"/>
      <c r="H80" s="111"/>
      <c r="I80" s="114"/>
      <c r="J80" s="104"/>
      <c r="K80" s="32">
        <v>14.399999999999999</v>
      </c>
      <c r="L80" s="9" t="str">
        <f t="shared" si="2"/>
        <v>OK</v>
      </c>
      <c r="M80" s="92">
        <v>8.8</v>
      </c>
      <c r="N80" s="25">
        <f t="shared" si="3"/>
        <v>440.00000000000006</v>
      </c>
      <c r="O80" s="26"/>
      <c r="P80" s="27" t="e">
        <f>SUM(D80*#REF!)</f>
        <v>#REF!</v>
      </c>
      <c r="S80" s="16">
        <v>75</v>
      </c>
      <c r="W80" s="16" t="e">
        <f>SUM(#REF!*D80)</f>
        <v>#REF!</v>
      </c>
    </row>
    <row r="81" spans="2:23" ht="90.75" thickBot="1">
      <c r="B81" s="33">
        <v>76</v>
      </c>
      <c r="C81" s="85" t="s">
        <v>126</v>
      </c>
      <c r="D81" s="86">
        <v>10</v>
      </c>
      <c r="E81" s="71" t="s">
        <v>55</v>
      </c>
      <c r="F81" s="87" t="s">
        <v>125</v>
      </c>
      <c r="G81" s="96"/>
      <c r="H81" s="112"/>
      <c r="I81" s="115"/>
      <c r="J81" s="105"/>
      <c r="K81" s="37">
        <v>57.599999999999994</v>
      </c>
      <c r="L81" s="10" t="str">
        <f t="shared" si="2"/>
        <v>OK</v>
      </c>
      <c r="M81" s="93">
        <v>32</v>
      </c>
      <c r="N81" s="38">
        <f t="shared" si="3"/>
        <v>320</v>
      </c>
      <c r="O81" s="26"/>
      <c r="P81" s="27" t="e">
        <f>SUM(D81*#REF!)</f>
        <v>#REF!</v>
      </c>
      <c r="S81" s="16">
        <v>76</v>
      </c>
      <c r="W81" s="16" t="e">
        <f>SUM(#REF!*D81)</f>
        <v>#REF!</v>
      </c>
    </row>
    <row r="82" spans="2:16" ht="28.9" customHeight="1" thickBot="1" thickTop="1">
      <c r="B82" s="130" t="s">
        <v>148</v>
      </c>
      <c r="C82" s="131"/>
      <c r="D82" s="131"/>
      <c r="E82" s="131"/>
      <c r="F82" s="131"/>
      <c r="G82" s="131"/>
      <c r="H82" s="131"/>
      <c r="I82" s="131"/>
      <c r="J82" s="132"/>
      <c r="K82" s="119">
        <f>SUM(N6:N81)</f>
        <v>23661.2</v>
      </c>
      <c r="L82" s="120"/>
      <c r="M82" s="120"/>
      <c r="N82" s="121"/>
      <c r="P82" s="27" t="e">
        <f>SUM(D82*#REF!)</f>
        <v>#REF!</v>
      </c>
    </row>
    <row r="83" ht="16.5" thickBot="1" thickTop="1">
      <c r="P83" s="27" t="e">
        <f>SUM(D83*#REF!)</f>
        <v>#REF!</v>
      </c>
    </row>
    <row r="84" spans="2:16" ht="22.9" customHeight="1">
      <c r="B84" s="135" t="s">
        <v>151</v>
      </c>
      <c r="C84" s="135"/>
      <c r="H84" s="16"/>
      <c r="K84" s="136" t="s">
        <v>149</v>
      </c>
      <c r="L84" s="139" t="s">
        <v>150</v>
      </c>
      <c r="M84" s="142" t="s">
        <v>148</v>
      </c>
      <c r="P84" s="27" t="e">
        <f>SUM(D84*#REF!)</f>
        <v>#REF!</v>
      </c>
    </row>
    <row r="85" spans="2:16" ht="22.9" customHeight="1">
      <c r="B85" s="145" t="s">
        <v>154</v>
      </c>
      <c r="C85" s="145"/>
      <c r="D85" s="145"/>
      <c r="E85" s="145"/>
      <c r="F85" s="145"/>
      <c r="G85" s="145"/>
      <c r="H85" s="145"/>
      <c r="I85" s="145"/>
      <c r="K85" s="137"/>
      <c r="L85" s="140"/>
      <c r="M85" s="143"/>
      <c r="P85" s="27" t="e">
        <f>SUM(D85*#REF!)</f>
        <v>#REF!</v>
      </c>
    </row>
    <row r="86" spans="2:16" ht="22.9" customHeight="1">
      <c r="B86" s="145"/>
      <c r="C86" s="145"/>
      <c r="D86" s="145"/>
      <c r="E86" s="145"/>
      <c r="F86" s="145"/>
      <c r="G86" s="145"/>
      <c r="H86" s="145"/>
      <c r="I86" s="145"/>
      <c r="K86" s="137"/>
      <c r="L86" s="140"/>
      <c r="M86" s="143"/>
      <c r="P86" s="27" t="e">
        <f>SUM(D86*#REF!)</f>
        <v>#REF!</v>
      </c>
    </row>
    <row r="87" spans="2:16" ht="22.9" customHeight="1" thickBot="1">
      <c r="B87" s="145"/>
      <c r="C87" s="145"/>
      <c r="D87" s="145"/>
      <c r="E87" s="145"/>
      <c r="F87" s="145"/>
      <c r="G87" s="145"/>
      <c r="H87" s="145"/>
      <c r="I87" s="145"/>
      <c r="K87" s="138"/>
      <c r="L87" s="141"/>
      <c r="M87" s="144"/>
      <c r="P87" s="27" t="e">
        <f>SUM(D87*#REF!)</f>
        <v>#REF!</v>
      </c>
    </row>
    <row r="88" spans="2:16" ht="22.9" customHeight="1" thickBot="1" thickTop="1">
      <c r="B88" s="145"/>
      <c r="C88" s="145"/>
      <c r="D88" s="145"/>
      <c r="E88" s="145"/>
      <c r="F88" s="145"/>
      <c r="G88" s="145"/>
      <c r="H88" s="145"/>
      <c r="I88" s="145"/>
      <c r="K88" s="88">
        <v>38160</v>
      </c>
      <c r="L88" s="13" t="str">
        <f>IF(M88&lt;&gt;0,IF(M88&gt;K88,"NEVYHOVUJE","OK")," ")</f>
        <v>OK</v>
      </c>
      <c r="M88" s="89">
        <f>K82</f>
        <v>23661.2</v>
      </c>
      <c r="P88" s="27" t="e">
        <f>SUM(D88*#REF!)</f>
        <v>#REF!</v>
      </c>
    </row>
    <row r="89" spans="2:16" ht="22.9" customHeight="1">
      <c r="B89" s="18"/>
      <c r="C89" s="18"/>
      <c r="D89" s="18"/>
      <c r="E89" s="18"/>
      <c r="F89" s="18"/>
      <c r="G89" s="18"/>
      <c r="H89" s="18"/>
      <c r="I89" s="18"/>
      <c r="P89" s="27" t="e">
        <f>SUM(D89*#REF!)</f>
        <v>#REF!</v>
      </c>
    </row>
    <row r="90" spans="2:16" ht="23.45" customHeight="1">
      <c r="B90" s="146" t="s">
        <v>152</v>
      </c>
      <c r="C90" s="146"/>
      <c r="D90" s="17"/>
      <c r="E90" s="17"/>
      <c r="F90" s="17"/>
      <c r="G90" s="17"/>
      <c r="H90" s="17"/>
      <c r="I90" s="17"/>
      <c r="P90" s="27" t="e">
        <f>SUM(D90*#REF!)</f>
        <v>#REF!</v>
      </c>
    </row>
    <row r="91" spans="2:16" ht="14.45" customHeight="1">
      <c r="B91" s="133" t="s">
        <v>153</v>
      </c>
      <c r="C91" s="133"/>
      <c r="D91" s="133"/>
      <c r="E91" s="133"/>
      <c r="F91" s="133"/>
      <c r="G91" s="133"/>
      <c r="H91" s="133"/>
      <c r="I91" s="17"/>
      <c r="P91" s="27" t="e">
        <f>SUM(D91*#REF!)</f>
        <v>#REF!</v>
      </c>
    </row>
    <row r="92" ht="15">
      <c r="P92" s="27" t="e">
        <f>SUM(D92*#REF!)</f>
        <v>#REF!</v>
      </c>
    </row>
    <row r="93" ht="15">
      <c r="P93" s="27" t="e">
        <f>SUM(D93*#REF!)</f>
        <v>#REF!</v>
      </c>
    </row>
    <row r="94" ht="15">
      <c r="P94" s="27" t="e">
        <f>SUM(D94*#REF!)</f>
        <v>#REF!</v>
      </c>
    </row>
    <row r="95" ht="15">
      <c r="P95" s="27" t="e">
        <f>SUM(D95*#REF!)</f>
        <v>#REF!</v>
      </c>
    </row>
    <row r="96" ht="15">
      <c r="P96" s="27" t="e">
        <f>SUM(D96*#REF!)</f>
        <v>#REF!</v>
      </c>
    </row>
    <row r="97" ht="15">
      <c r="P97" s="27" t="e">
        <f>SUM(D97*#REF!)</f>
        <v>#REF!</v>
      </c>
    </row>
    <row r="98" ht="15">
      <c r="P98" s="27" t="e">
        <f>SUM(D98*#REF!)</f>
        <v>#REF!</v>
      </c>
    </row>
    <row r="99" ht="15">
      <c r="P99" s="27" t="e">
        <f>SUM(D99*#REF!)</f>
        <v>#REF!</v>
      </c>
    </row>
    <row r="100" ht="15">
      <c r="P100" s="27" t="e">
        <f>SUM(D100*#REF!)</f>
        <v>#REF!</v>
      </c>
    </row>
    <row r="101" ht="15">
      <c r="P101" s="27" t="e">
        <f>SUM(D101*#REF!)</f>
        <v>#REF!</v>
      </c>
    </row>
    <row r="102" ht="15">
      <c r="P102" s="27" t="e">
        <f>SUM(D102*#REF!)</f>
        <v>#REF!</v>
      </c>
    </row>
    <row r="103" ht="15">
      <c r="P103" s="27" t="e">
        <f>SUM(D103*#REF!)</f>
        <v>#REF!</v>
      </c>
    </row>
    <row r="104" ht="15">
      <c r="P104" s="27" t="e">
        <f>SUM(D104*#REF!)</f>
        <v>#REF!</v>
      </c>
    </row>
    <row r="105" ht="15">
      <c r="P105" s="27" t="e">
        <f>SUM(D105*#REF!)</f>
        <v>#REF!</v>
      </c>
    </row>
    <row r="106" ht="15">
      <c r="P106" s="27" t="e">
        <f>SUM(D106*#REF!)</f>
        <v>#REF!</v>
      </c>
    </row>
    <row r="107" ht="15">
      <c r="P107" s="27" t="e">
        <f>SUM(D107*#REF!)</f>
        <v>#REF!</v>
      </c>
    </row>
    <row r="108" ht="15">
      <c r="P108" s="27" t="e">
        <f>SUM(D108*#REF!)</f>
        <v>#REF!</v>
      </c>
    </row>
    <row r="109" ht="15">
      <c r="P109" s="27" t="e">
        <f>SUM(D109*#REF!)</f>
        <v>#REF!</v>
      </c>
    </row>
    <row r="110" ht="15">
      <c r="P110" s="27" t="e">
        <f>SUM(D110*#REF!)</f>
        <v>#REF!</v>
      </c>
    </row>
    <row r="111" ht="15">
      <c r="P111" s="27" t="e">
        <f>SUM(D111*#REF!)</f>
        <v>#REF!</v>
      </c>
    </row>
    <row r="112" ht="15">
      <c r="P112" s="27" t="e">
        <f>SUM(D112*#REF!)</f>
        <v>#REF!</v>
      </c>
    </row>
    <row r="113" ht="15">
      <c r="P113" s="27" t="e">
        <f>SUM(D113*#REF!)</f>
        <v>#REF!</v>
      </c>
    </row>
    <row r="114" ht="15">
      <c r="P114" s="27" t="e">
        <f>SUM(D114*#REF!)</f>
        <v>#REF!</v>
      </c>
    </row>
    <row r="115" ht="15">
      <c r="P115" s="27" t="e">
        <f>SUM(D115*#REF!)</f>
        <v>#REF!</v>
      </c>
    </row>
    <row r="116" ht="15">
      <c r="P116" s="27" t="e">
        <f>SUM(D116*#REF!)</f>
        <v>#REF!</v>
      </c>
    </row>
    <row r="117" ht="15">
      <c r="P117" s="27" t="e">
        <f>SUM(D117*#REF!)</f>
        <v>#REF!</v>
      </c>
    </row>
    <row r="118" ht="15">
      <c r="P118" s="27" t="e">
        <f>SUM(D118*#REF!)</f>
        <v>#REF!</v>
      </c>
    </row>
    <row r="119" ht="15">
      <c r="P119" s="27" t="e">
        <f>SUM(D119*#REF!)</f>
        <v>#REF!</v>
      </c>
    </row>
    <row r="120" ht="15">
      <c r="P120" s="27" t="e">
        <f>SUM(D120*#REF!)</f>
        <v>#REF!</v>
      </c>
    </row>
    <row r="121" ht="15">
      <c r="P121" s="27" t="e">
        <f>SUM(D121*#REF!)</f>
        <v>#REF!</v>
      </c>
    </row>
    <row r="122" ht="15">
      <c r="P122" s="27" t="e">
        <f>SUM(D122*#REF!)</f>
        <v>#REF!</v>
      </c>
    </row>
    <row r="123" ht="15">
      <c r="P123" s="27" t="e">
        <f>SUM(D123*#REF!)</f>
        <v>#REF!</v>
      </c>
    </row>
    <row r="124" ht="15">
      <c r="P124" s="27" t="e">
        <f>SUM(D124*#REF!)</f>
        <v>#REF!</v>
      </c>
    </row>
    <row r="125" ht="15">
      <c r="P125" s="27" t="e">
        <f>SUM(D125*#REF!)</f>
        <v>#REF!</v>
      </c>
    </row>
    <row r="126" ht="15">
      <c r="P126" s="27" t="e">
        <f>SUM(D126*#REF!)</f>
        <v>#REF!</v>
      </c>
    </row>
    <row r="127" ht="15">
      <c r="P127" s="27" t="e">
        <f>SUM(D127*#REF!)</f>
        <v>#REF!</v>
      </c>
    </row>
    <row r="128" ht="15">
      <c r="P128" s="27" t="e">
        <f>SUM(D128*#REF!)</f>
        <v>#REF!</v>
      </c>
    </row>
    <row r="129" ht="15">
      <c r="P129" s="27" t="e">
        <f>SUM(D129*#REF!)</f>
        <v>#REF!</v>
      </c>
    </row>
    <row r="130" ht="15">
      <c r="P130" s="27" t="e">
        <f>SUM(D130*#REF!)</f>
        <v>#REF!</v>
      </c>
    </row>
    <row r="131" ht="15">
      <c r="P131" s="27" t="e">
        <f>SUM(D131*#REF!)</f>
        <v>#REF!</v>
      </c>
    </row>
    <row r="132" ht="15">
      <c r="P132" s="27" t="e">
        <f>SUM(D132*#REF!)</f>
        <v>#REF!</v>
      </c>
    </row>
    <row r="133" ht="15">
      <c r="P133" s="27" t="e">
        <f>SUM(D133*#REF!)</f>
        <v>#REF!</v>
      </c>
    </row>
    <row r="134" ht="15">
      <c r="P134" s="27" t="e">
        <f>SUM(D134*#REF!)</f>
        <v>#REF!</v>
      </c>
    </row>
    <row r="135" ht="15">
      <c r="P135" s="27" t="e">
        <f>SUM(D135*#REF!)</f>
        <v>#REF!</v>
      </c>
    </row>
    <row r="136" ht="15">
      <c r="P136" s="27" t="e">
        <f>SUM(D136*#REF!)</f>
        <v>#REF!</v>
      </c>
    </row>
    <row r="137" ht="15">
      <c r="P137" s="27" t="e">
        <f>SUM(D137*#REF!)</f>
        <v>#REF!</v>
      </c>
    </row>
    <row r="138" ht="15">
      <c r="P138" s="27" t="e">
        <f>SUM(D138*#REF!)</f>
        <v>#REF!</v>
      </c>
    </row>
    <row r="139" ht="15">
      <c r="P139" s="27" t="e">
        <f>SUM(D139*#REF!)</f>
        <v>#REF!</v>
      </c>
    </row>
    <row r="140" ht="15">
      <c r="P140" s="27" t="e">
        <f>SUM(D140*#REF!)</f>
        <v>#REF!</v>
      </c>
    </row>
    <row r="141" ht="15">
      <c r="P141" s="27" t="e">
        <f>SUM(D141*#REF!)</f>
        <v>#REF!</v>
      </c>
    </row>
    <row r="142" ht="15">
      <c r="P142" s="27" t="e">
        <f>SUM(D142*#REF!)</f>
        <v>#REF!</v>
      </c>
    </row>
    <row r="143" ht="15">
      <c r="P143" s="27" t="e">
        <f>SUM(D143*#REF!)</f>
        <v>#REF!</v>
      </c>
    </row>
    <row r="144" ht="15">
      <c r="P144" s="27" t="e">
        <f>SUM(D144*#REF!)</f>
        <v>#REF!</v>
      </c>
    </row>
    <row r="145" ht="15">
      <c r="P145" s="27" t="e">
        <f>SUM(D145*#REF!)</f>
        <v>#REF!</v>
      </c>
    </row>
    <row r="146" ht="15">
      <c r="P146" s="27" t="e">
        <f>SUM(D146*#REF!)</f>
        <v>#REF!</v>
      </c>
    </row>
    <row r="147" ht="15">
      <c r="P147" s="27" t="e">
        <f>SUM(D147*#REF!)</f>
        <v>#REF!</v>
      </c>
    </row>
    <row r="148" ht="15">
      <c r="P148" s="27" t="e">
        <f>SUM(D148*#REF!)</f>
        <v>#REF!</v>
      </c>
    </row>
    <row r="149" ht="15">
      <c r="P149" s="27" t="e">
        <f>SUM(D149*#REF!)</f>
        <v>#REF!</v>
      </c>
    </row>
    <row r="150" ht="15">
      <c r="P150" s="27" t="e">
        <f>SUM(D150*#REF!)</f>
        <v>#REF!</v>
      </c>
    </row>
    <row r="151" ht="15">
      <c r="P151" s="27" t="e">
        <f>SUM(D151*#REF!)</f>
        <v>#REF!</v>
      </c>
    </row>
    <row r="152" ht="15">
      <c r="P152" s="27" t="e">
        <f>SUM(D152*#REF!)</f>
        <v>#REF!</v>
      </c>
    </row>
    <row r="153" ht="15">
      <c r="P153" s="27" t="e">
        <f>SUM(D153*#REF!)</f>
        <v>#REF!</v>
      </c>
    </row>
    <row r="154" ht="15">
      <c r="P154" s="27" t="e">
        <f>SUM(D154*#REF!)</f>
        <v>#REF!</v>
      </c>
    </row>
    <row r="155" ht="15">
      <c r="P155" s="27" t="e">
        <f>SUM(D155*#REF!)</f>
        <v>#REF!</v>
      </c>
    </row>
    <row r="156" ht="15">
      <c r="P156" s="27" t="e">
        <f>SUM(D156*#REF!)</f>
        <v>#REF!</v>
      </c>
    </row>
    <row r="157" ht="15">
      <c r="P157" s="27" t="e">
        <f>SUM(D157*#REF!)</f>
        <v>#REF!</v>
      </c>
    </row>
    <row r="158" ht="15">
      <c r="P158" s="27" t="e">
        <f>SUM(D158*#REF!)</f>
        <v>#REF!</v>
      </c>
    </row>
    <row r="159" ht="15">
      <c r="P159" s="27" t="e">
        <f>SUM(D159*#REF!)</f>
        <v>#REF!</v>
      </c>
    </row>
    <row r="160" ht="15">
      <c r="P160" s="27" t="e">
        <f>SUM(D160*#REF!)</f>
        <v>#REF!</v>
      </c>
    </row>
    <row r="161" ht="15">
      <c r="P161" s="27" t="e">
        <f>SUM(D161*#REF!)</f>
        <v>#REF!</v>
      </c>
    </row>
    <row r="162" ht="15">
      <c r="P162" s="27" t="e">
        <f>SUM(D162*#REF!)</f>
        <v>#REF!</v>
      </c>
    </row>
    <row r="163" ht="15">
      <c r="P163" s="27" t="e">
        <f>SUM(D163*#REF!)</f>
        <v>#REF!</v>
      </c>
    </row>
    <row r="164" ht="15">
      <c r="P164" s="27" t="e">
        <f>SUM(D164*#REF!)</f>
        <v>#REF!</v>
      </c>
    </row>
    <row r="165" ht="15">
      <c r="P165" s="27" t="e">
        <f>SUM(D165*#REF!)</f>
        <v>#REF!</v>
      </c>
    </row>
    <row r="166" ht="15">
      <c r="P166" s="27" t="e">
        <f>SUM(D166*#REF!)</f>
        <v>#REF!</v>
      </c>
    </row>
    <row r="167" ht="15">
      <c r="P167" s="27" t="e">
        <f>SUM(D167*#REF!)</f>
        <v>#REF!</v>
      </c>
    </row>
    <row r="168" ht="15">
      <c r="P168" s="27" t="e">
        <f>SUM(D168*#REF!)</f>
        <v>#REF!</v>
      </c>
    </row>
    <row r="169" ht="15">
      <c r="P169" s="27" t="e">
        <f>SUM(D169*#REF!)</f>
        <v>#REF!</v>
      </c>
    </row>
    <row r="170" ht="15">
      <c r="P170" s="27" t="e">
        <f>SUM(D170*#REF!)</f>
        <v>#REF!</v>
      </c>
    </row>
    <row r="171" ht="15">
      <c r="P171" s="27" t="e">
        <f>SUM(D171*#REF!)</f>
        <v>#REF!</v>
      </c>
    </row>
    <row r="172" ht="15">
      <c r="P172" s="27" t="e">
        <f>SUM(D172*#REF!)</f>
        <v>#REF!</v>
      </c>
    </row>
    <row r="173" ht="15">
      <c r="P173" s="27" t="e">
        <f>SUM(D173*#REF!)</f>
        <v>#REF!</v>
      </c>
    </row>
    <row r="174" ht="15">
      <c r="P174" s="27" t="e">
        <f>SUM(D174*#REF!)</f>
        <v>#REF!</v>
      </c>
    </row>
    <row r="175" spans="11:23" ht="15">
      <c r="K175" s="134"/>
      <c r="L175" s="134"/>
      <c r="M175" s="134"/>
      <c r="N175" s="134"/>
      <c r="P175" s="16" t="e">
        <f>SUM(P6:P174)</f>
        <v>#REF!</v>
      </c>
      <c r="W175" s="16" t="e">
        <f>SUM(W6:W174)</f>
        <v>#REF!</v>
      </c>
    </row>
    <row r="177" spans="2:6" s="3" customFormat="1" ht="18.75">
      <c r="B177" s="90"/>
      <c r="C177" s="91"/>
      <c r="D177" s="14"/>
      <c r="E177" s="15"/>
      <c r="F177" s="91"/>
    </row>
  </sheetData>
  <sheetProtection password="F79C" sheet="1" objects="1" scenarios="1" selectLockedCells="1"/>
  <mergeCells count="31">
    <mergeCell ref="B91:H91"/>
    <mergeCell ref="K175:N175"/>
    <mergeCell ref="B84:C84"/>
    <mergeCell ref="K84:K87"/>
    <mergeCell ref="L84:L87"/>
    <mergeCell ref="M84:M87"/>
    <mergeCell ref="B85:I88"/>
    <mergeCell ref="B90:C90"/>
    <mergeCell ref="K82:N82"/>
    <mergeCell ref="G39:G58"/>
    <mergeCell ref="H39:H58"/>
    <mergeCell ref="I39:I58"/>
    <mergeCell ref="J39:J58"/>
    <mergeCell ref="G59:G75"/>
    <mergeCell ref="H59:H75"/>
    <mergeCell ref="I59:I75"/>
    <mergeCell ref="J59:J75"/>
    <mergeCell ref="G76:G81"/>
    <mergeCell ref="H76:H81"/>
    <mergeCell ref="I76:I81"/>
    <mergeCell ref="J76:J81"/>
    <mergeCell ref="B82:J82"/>
    <mergeCell ref="G30:G38"/>
    <mergeCell ref="H30:H38"/>
    <mergeCell ref="I30:I38"/>
    <mergeCell ref="J30:J38"/>
    <mergeCell ref="E3:F3"/>
    <mergeCell ref="G6:G29"/>
    <mergeCell ref="H6:H29"/>
    <mergeCell ref="I6:I29"/>
    <mergeCell ref="J6:J29"/>
  </mergeCells>
  <conditionalFormatting sqref="O6:O81">
    <cfRule type="cellIs" priority="7" dxfId="6" operator="greaterThan">
      <formula>1</formula>
    </cfRule>
  </conditionalFormatting>
  <conditionalFormatting sqref="L7:L81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L6">
    <cfRule type="cellIs" priority="3" dxfId="1" operator="equal">
      <formula>"NEVYHOVUJE"</formula>
    </cfRule>
    <cfRule type="cellIs" priority="4" dxfId="2" operator="equal">
      <formula>"OK"</formula>
    </cfRule>
  </conditionalFormatting>
  <conditionalFormatting sqref="L88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22wGNcr+QzvRGktM0W8sOXIgIRQ=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SVx5iCWw5WSBUN8PmY2iy2lZCLkY/2QdxvXgP0chw5Z546j9lwbZk+pmI0e8wENwd+1Cgl3u
    gv/ZohaLpsitl0eyQlgiK00Vp1ZbiawHCqIL0txJ9ErNICfgYo295s9zS6dCVuFaKmSOaYZD
    WaNRWZAhK6c62BclImCUZZmhh1iQ1CPBWT5PmeQWYGDIfxgV2Pip02i0IIjU8m1CHpQSYJwL
    D7BLeK1kGRszxVSTTlO7nBL4mdfHMRx9OSi2fNzWzK/ls1ujwcR1quDKIhH6rVYyly8BhWvS
    H4rhVkHHn4S6h3eC/xDzQ+kZPfZFM6Ny60K/Y4jJy4awhfWGrW30Ag==
  </SignatureValue>
  <KeyInfo>
    <KeyValue>
      <RSAKeyValue>
        <Modulus>
            orijiezbeDglGMtXkJ00YcFqYft0mDFxnLbaz6S8Rni7BjF1LSr2apVkMRxuDfjVbwuVvioM
            ar3zvEOR2IOoW9gQQdmVAeI3MMquoEfmlBXSzUfyuvtQhq9voLN31Rc7nRvZTpfh1d3Qj0OY
            Kx26wZUgVHvNSF09P6SKod/9iHe9W9P1lU3Ds7JnmodVYMaiQDhl3ZLa3WjlHe3EzfmBbUWy
            FxCCInaN7cNJmkN5Z14hQNaiavd/xeQDMSUjEknlVuskMYx/bYCyXH+TUyhDs5LhcN/25iMf
            KLySqrkhd1Fnny3JM+hu+7Hw2SkZCVsaBMB/XMzmRtI4ZbHAaz4IkQ==
          </Modulus>
        <Exponent>AQAB</Exponent>
      </RSAKeyValue>
    </KeyValue>
    <X509Data>
      <X509Certificate>
          MIIGjjCCBXagAwIBAgIDGoQ4MA0GCSqGSIb3DQEBCwUAMF8xCzAJBgNVBAYTAkNaMSwwKgYD
          VQQKDCPEjGVza8OhIHBvxaF0YSwgcy5wLiBbScSMIDQ3MTE0OTgzXTEiMCAGA1UEAxMZUG9z
          dFNpZ251bSBRdWFsaWZpZWQgQ0EgMjAeFw0xNTAxMDcwNzAwMjNaFw0xNjAxMjcwNzAwMjNa
          MHExCzAJBgNVBAYTAkNaMS4wLAYDVQQKDCVURUNIRFJBVyBPRkZJQ0Ugcy5yLm8uIFtJxIwg
          MjcxNjA1NTZdMQowCAYDVQQLEwE2MRQwEgYDVQQDDAtQZXRyIMWgcm91YjEQMA4GA1UEBRMH
          UDI5ODY4MTCCASIwDQYJKoZIhvcNAQEBBQADggEPADCCAQoCggEBAKK4o4ns23g4JRjLV5Cd
          NGHBamH7dJgxcZy22s+kvEZ4uwYxdS0q9mqVZDEcbg341W8Llb4qDGq987xDkdiDqFvYEEHZ
          lQHiNzDKrqBH5pQV0s1H8rr7UIavb6Czd9UXO50b2U6X4dXd0I9DmCsdusGVIFR7zUhdPT+k
          iqHf/Yh3vVvT9ZVNw7OyZ5qHVWDGokA4Zd2S2t1o5R3txM35gW1FshcQgiJ2je3DSZpDeWde
          IUDWomr3f8XkAzElIxJJ5VbrJDGMf22Aslx/k1MoQ7OS4XDf9uYjHyi8kqq5IXdRZ58tyTPo
          bvux8NkpGQlbGgTAf1zM5kbSOGWxwGs+CJECAwEAAaOCAz8wggM7MD4GA1UdEQQ3MDWBDXBz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Y3ovY3JsL3BzcXVhbGlmaWVkY2EyLmNybDAdBgNVHQ4EFgQUBkzX7elmsTSr7igYLuzhBJmO
          zDQwDQYJKoZIhvcNAQELBQADggEBAGMHWSz7n7TuWr9fr8+EoEtvM01AQqkJc+XpE3Iq+SoJ
          /kmLYkvYd3erdwpGjEsMOpjKEtn0sMAafxGOOpDz4MgKqTQb/25jgAPtCFM4+mcpNqgREs8m
          O5NL888D4Dc018MPwQAKop/jDA1+kI2Ctbtd0uj0r3JUd2ol7zVB6xMn8re9x5/oov/+NpWS
          WTwo0pFuyUU32DyAxPe8sCE4mse3nUw8czguUZ2AEGxyIGKjoV+d4Q6rulT15Wjck0IrVVgP
          NLMFIYDFFt9Az3GBb3+GHuMuYJG9oibbBAYQkk9+rkTjNSOrs5FpFj3J5uIjGRFMm+BXAo8r
          pSKRUKwDfKY=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NZfoBjH9264GqQj2vvq86VxRljc=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a5LBYViQnlgW4MDNhWxryqxd1zs=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1+yJKpfnpsE/strjXDNHxacb3f4=</DigestValue>
      </Reference>
      <Reference URI="/xl/styles.xml?ContentType=application/vnd.openxmlformats-officedocument.spreadsheetml.styles+xml">
        <DigestMethod Algorithm="http://www.w3.org/2000/09/xmldsig#sha1"/>
        <DigestValue>X/M1LKiyTG+ffSjFNQT3Dic7ifM=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yK9k1LDZS8EM6oePLjZ3ilDBnEk=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m3VWeiBoOdOXnf2hPR4FPuCUbks=</DigestValue>
      </Reference>
    </Manifest>
    <SignatureProperties>
      <SignatureProperty Id="idSignatureTime" Target="#idPackageSignature">
        <mdssi:SignatureTime>
          <mdssi:Format>YYYY-MM-DDThh:mm:ssTZD</mdssi:Format>
          <mdssi:Value>2015-04-27T05:59:44Z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cp:lastPrinted>2014-08-22T08:44:13Z</cp:lastPrinted>
  <dcterms:created xsi:type="dcterms:W3CDTF">2014-03-05T12:43:32Z</dcterms:created>
  <dcterms:modified xsi:type="dcterms:W3CDTF">2015-04-23T07:33:23Z</dcterms:modified>
  <cp:category/>
  <cp:version/>
  <cp:contentType/>
  <cp:contentStatus/>
</cp:coreProperties>
</file>