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690" windowWidth="17490" windowHeight="10710" activeTab="0"/>
  </bookViews>
  <sheets>
    <sheet name="DATA" sheetId="6" r:id="rId1"/>
  </sheets>
  <definedNames>
    <definedName name="_xlnm.Print_Area" localSheetId="0">'DATA'!$B:$I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<sst xmlns="http://schemas.openxmlformats.org/spreadsheetml/2006/main" count="515" uniqueCount="351">
  <si>
    <t>Název</t>
  </si>
  <si>
    <t>Množství</t>
  </si>
  <si>
    <t>Popis</t>
  </si>
  <si>
    <t>Položka</t>
  </si>
  <si>
    <t>MÍSTO DODÁNÍ</t>
  </si>
  <si>
    <t>Kancelářské potřeby</t>
  </si>
  <si>
    <t>30192000-1 - Kancelářské potřeby</t>
  </si>
  <si>
    <t>30192100-2 - Mazací pryž</t>
  </si>
  <si>
    <t>30192113-6 - Inkoustové náplně</t>
  </si>
  <si>
    <t>30192121-5 - Kuličková pera</t>
  </si>
  <si>
    <t>30192123-9 - Pera s plstěným hrotem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</si>
  <si>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</si>
  <si>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</si>
  <si>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</si>
  <si>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</si>
  <si>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</si>
  <si>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</si>
  <si>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</si>
  <si>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</si>
  <si>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</si>
  <si>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</si>
  <si>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</si>
  <si>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</si>
  <si>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</si>
  <si>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</si>
  <si>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</si>
  <si>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</si>
  <si>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</si>
  <si>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30192330-3 - Pásky a kotouče do kalkulaček</t>
  </si>
  <si>
    <t>30192340-6 - Faxové pásky</t>
  </si>
  <si>
    <t>30192350-9 - Pásky do pokladen</t>
  </si>
  <si>
    <t>30192400-5 - Reprografické doplňky</t>
  </si>
  <si>
    <t>30192900-0 - Korekční prostředky</t>
  </si>
  <si>
    <t>30192910-3 - Korekční pásky</t>
  </si>
  <si>
    <t>30192940-2 - Náplně do korekčních per</t>
  </si>
  <si>
    <t>30192950-5 - Elektrické vymazávače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</si>
  <si>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</si>
  <si>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</si>
  <si>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</si>
  <si>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</si>
  <si>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</si>
  <si>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</si>
  <si>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</si>
  <si>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</si>
  <si>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</si>
  <si>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</si>
  <si>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</si>
  <si>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</si>
  <si>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</si>
  <si>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</si>
  <si>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</si>
  <si>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</si>
  <si>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</si>
  <si>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</si>
  <si>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</si>
  <si>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</si>
  <si>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</si>
  <si>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</si>
  <si>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</si>
  <si>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</si>
  <si>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</si>
  <si>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</si>
  <si>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</si>
  <si>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</si>
  <si>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</si>
  <si>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</si>
  <si>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</si>
  <si>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</si>
  <si>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</si>
  <si>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</si>
  <si>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</si>
  <si>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</si>
  <si>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</si>
  <si>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</si>
  <si>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</si>
  <si>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</si>
  <si>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</si>
  <si>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</si>
  <si>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</si>
  <si>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30197000-6 - Drobné kancelářské vybavení</t>
  </si>
  <si>
    <t>30197100-7 - Sešívací svorky, cvočky, napínáčky</t>
  </si>
  <si>
    <t>30197110-0 - Sponky</t>
  </si>
  <si>
    <t>30197120-3 - Cvočky</t>
  </si>
  <si>
    <t>30197130-6 - Napínáčky</t>
  </si>
  <si>
    <t>30197200-8 - Kroužkové vazače a kancelářské sponky</t>
  </si>
  <si>
    <t>30197210-1 - Kroužkové vazače</t>
  </si>
  <si>
    <t>30197220-4 - Sponky na papír</t>
  </si>
  <si>
    <t>30197221-1 - Držáky na kancelářské sponky</t>
  </si>
  <si>
    <t>30197300-9 - Otevírače dopisů, sešívačky a děrovačky</t>
  </si>
  <si>
    <t>30197310-2 - Otevírače dopisů</t>
  </si>
  <si>
    <t>30197320-5 - Sešívačky</t>
  </si>
  <si>
    <t>30197400-0 - Navlhčovač známek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</si>
  <si>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</si>
  <si>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</si>
  <si>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</si>
  <si>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</si>
  <si>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</si>
  <si>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</si>
  <si>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</si>
  <si>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</si>
  <si>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</si>
  <si>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</si>
  <si>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30197645-9 - Karta na tisk</t>
  </si>
  <si>
    <t>30199000-0 - Kancelářské potřeby z papíru a ostatní zboží</t>
  </si>
  <si>
    <t>30199110-4 - Uhlový papír</t>
  </si>
  <si>
    <t>30199120-7 - Přímopropisovací papír</t>
  </si>
  <si>
    <t>kazeta Olympia ES 70</t>
  </si>
  <si>
    <t>ks</t>
  </si>
  <si>
    <t>ORA -NL  pí.Ottová, tel: 37763 1332</t>
  </si>
  <si>
    <t>papír xerox "A" formát  A4, 1 bal/500 list</t>
  </si>
  <si>
    <t>bal.</t>
  </si>
  <si>
    <t>spojovače 26/6</t>
  </si>
  <si>
    <t>sešívačka</t>
  </si>
  <si>
    <t>sešije až 20 listů, spojovače 24/6 a 26/6, kombinace kovu a odolného ABS plastu</t>
  </si>
  <si>
    <t>čistící sprej na bílé tabule</t>
  </si>
  <si>
    <t>tuhy do mikrotužky 0,5 HB,B</t>
  </si>
  <si>
    <t>tuhy do mikrotužky 0,5 HB,B, 12 tuh v balení</t>
  </si>
  <si>
    <t>korekční roller</t>
  </si>
  <si>
    <t>popisovač na bílé tabule - červené</t>
  </si>
  <si>
    <t>popisovače na tabule - sada - 4 barvy</t>
  </si>
  <si>
    <t>popisovač na bílé tabule - černé</t>
  </si>
  <si>
    <t>sada</t>
  </si>
  <si>
    <t>houba magnetická</t>
  </si>
  <si>
    <t xml:space="preserve">kancelářské klipy chromované - 50 mm </t>
  </si>
  <si>
    <t>kuličková tužka se stojánkm</t>
  </si>
  <si>
    <t>lepenka stříbrná</t>
  </si>
  <si>
    <t>tenké barevné fixy - červené</t>
  </si>
  <si>
    <t>tenké barevné fixy - zelené</t>
  </si>
  <si>
    <t>souprava na čištění LCD, notebooků, sada</t>
  </si>
  <si>
    <t>gramáž 80±1,5; tlouštka 107±2; vlhost 3,9-5,3%;opacita min.92; bělost 168±CIE; hladkost max.200 ml/min, tuhost dlouhá 125/20mN; tuhost příčná 60/10mN; prodyšnost max.1250ml/min.</t>
  </si>
  <si>
    <t>Kloubový stojan na telefon s výsuvným ramenem. Rozměr podložky 17x26 cm s možností rozšíření o 17 cm (vložka). Výška nad pracovním stolem 0 až 25 cm. Otočitelný o 360°, nosnost 3 kg.</t>
  </si>
  <si>
    <t>Kancelářské kovové klipy, barevné - assort (žluté, červené, zelené, modré). Balení 12 ks, cena za balení. Velikost 15 mm.</t>
  </si>
  <si>
    <t>barevné kancelářské klipy 15mm</t>
  </si>
  <si>
    <t>barevné kancelářské klipy 25mm</t>
  </si>
  <si>
    <t>Kancelářské kovové klipy, barevné - assort (žluté, červené, zelené, modré). Balení 12 ks, cena za balení. Velikost 25 mm.</t>
  </si>
  <si>
    <t>Kancelářská kuličková tužka ve stojánku s kovovým řetízkem (58 cm). Stojánek s nalepovací podložkou. Vyměnitelná modrá náplň. Šíře stopy 0,80 mm.</t>
  </si>
  <si>
    <t>Univerzální extra pevná a voděodolná třívrstvá samolepicí páska s vysokou přilnavostí k většině materiálů. Lepí, fixuje, spojuje, chrání. Dá se snadno odtrhnout rukou. 50 mm x 10 m.</t>
  </si>
  <si>
    <t>1000 ks v balení  • galvanizovaný drát/standard • galvanizovaný extra pevný drát/SuperStrong - speciálně naostřené hroty zaručují dokonalý výsledek i při sešívání křídového papíru</t>
  </si>
  <si>
    <t>sprej k čištění bílých tabulí • odstraňuje nečistoty a zbytky popisovačů z povrchu tabule • antistatické přísady snižují přilnavost prachových částic na povrch tabule • zdravotně nezávadný, prodlužuje životnost povrchu • praktické balení s mechanickou pumpičkou • objem 200 ml</t>
  </si>
  <si>
    <t>Strojek s vyměnitelnou opravnou páskou. Nanesený korekční film je ihned suchý s okamžitou možností přepsání. 4,2 mm x 14 m.</t>
  </si>
  <si>
    <t>Plastové tělo. Vršek a uzávěr  v barvě inkoustu. Popisovač na bílé tabule za sucha stíratelný. Zdravotně nezávadný, světlostálý, na alkoholové bázi.  Kulatý hrot 5 mm, šíře stopy 2,5 mm.</t>
  </si>
  <si>
    <t>doplněk ke všem magnetickým tabulím • barevné průměr: 24mm • počet ks v bal.: 10ks</t>
  </si>
  <si>
    <t>klínový hrot • šíře stopy 1 - 4 mm • ventilační uzávěry • vhodný i na faxový papír • nový design s ergo držením • barva: sada 4 ks</t>
  </si>
  <si>
    <t>zvýrazňovač  sada / 4 bar.</t>
  </si>
  <si>
    <t>hladké PVC • vkládání na šířku i na výšku • formát: A4 L tloušťka: 150 mic. • ks v bal.: 10</t>
  </si>
  <si>
    <t>desky  PVC A4 "L" - červené, nezávěsné</t>
  </si>
  <si>
    <t>desky  PVC A4 "L" - modré, nezávěsné</t>
  </si>
  <si>
    <t>desky  PVC A4 "L" - žluté, nezávěsné</t>
  </si>
  <si>
    <t>desky  PVC A4 "L" - zelené, nezávěsné</t>
  </si>
  <si>
    <t>velká magnetická houba na bílé tabule • vysoká absorpce • výměnné utěrky 10ks v balení •</t>
  </si>
  <si>
    <t>stojan na telefon - černý</t>
  </si>
  <si>
    <t>Samolepicí bloček v neon.barvách, 76 × 76 mm, 6 × 100 listů.</t>
  </si>
  <si>
    <t>Bílé plastové tělo, uzávěr s klipem. Koncovka v barvě náplně. Tradiční jemný popisovač šíře stopy 0,3 mm. Délka stopy až 1500 m</t>
  </si>
  <si>
    <t>popisovač s kulatým hrotem v kovové objímce, pigmentový inkoust odolný proti vodě..Je určen pro zhotovení náčrtků a technických výkresů</t>
  </si>
  <si>
    <t>technické fixy 0,4 červený</t>
  </si>
  <si>
    <t>technické fixy 0,4 černý</t>
  </si>
  <si>
    <t>sada obsahuje antistatickou, bakteriocidní pěnu na čištění LCD monitorů, laptopů, notebooků, plasma TV a utěrku z mikrovlákna • odstraňuje již vzniklé znečištění • zabraňuje dalšímu usazování nečistot • objem čisticí pěny 100 ml</t>
  </si>
  <si>
    <t>Univerzitní 22, Plzeň</t>
  </si>
  <si>
    <t>Kancelářský klip velikosti 50 mm se silným magnetem. Cena za bal - 4 ks</t>
  </si>
  <si>
    <t>clip s magnetem /4ks</t>
  </si>
  <si>
    <t>Kancelářské klipy chromované. Velmi silné. Otvor pro zavěšení. Cena za 6 ks.- 1bal</t>
  </si>
  <si>
    <t xml:space="preserve">barvící páska pro tisk - kalkulačku CASIO HR - 150 </t>
  </si>
  <si>
    <t xml:space="preserve">barvící páska pro tisk - kalkulačku SHARP COMPET CS 2635E </t>
  </si>
  <si>
    <t xml:space="preserve">barvící páska pro tisk - kalkulačku CITIZEN 215 DP </t>
  </si>
  <si>
    <t>milimetrový papír A4</t>
  </si>
  <si>
    <t>milimetrový papír A3</t>
  </si>
  <si>
    <t>popisovač barevný červený</t>
  </si>
  <si>
    <t>kompatibilní páska do pokladní tiskárny QUOR ORION CR 1000 (šířka 37,5 mm, délka 70 m, velikost dutinky 12mm)</t>
  </si>
  <si>
    <t>spojovače  24/6 , balení 1000 ks</t>
  </si>
  <si>
    <t>spojovače  66/6, balení 5000 ks</t>
  </si>
  <si>
    <t xml:space="preserve">papír bílý, 80 g, kvalita A, formát A4, 1 bal /500 list  </t>
  </si>
  <si>
    <t xml:space="preserve">papír bílý, 80 g, kvalita A, formát A3, 1 bal /500 list </t>
  </si>
  <si>
    <t>vizitkový papír bílý, 250 g, formát A4, 1 bal / 125 list</t>
  </si>
  <si>
    <t>papír barevný, 80 g, formát A4, 1 bal/ 500 list, barva vanilková</t>
  </si>
  <si>
    <t>papír barevný, 80 g, formát A4, 1 bal/ 500 list, barva krémová</t>
  </si>
  <si>
    <t>papír barevný, 80 g, formát A4, 1 bal/ 500 list, barva lososová</t>
  </si>
  <si>
    <t>papír barevný, 80 g, formát A4, 1 bal/ 500 list, barva pastelově růžová</t>
  </si>
  <si>
    <t>papír barevný, 80 g, formát A4, 1 bal/ 500 list, barva světle zelená</t>
  </si>
  <si>
    <t>papír barevný, 80 g, formát A4, 1 bal/ 500 list, barva pastelově zelená</t>
  </si>
  <si>
    <t>papír barevný, 80 g, formát A4, 1 bal/ 500 list, barva světle modrá</t>
  </si>
  <si>
    <t>papír barevný, 80 g, formát A4, 1 bal/ 500 list, barva citronově žlutá</t>
  </si>
  <si>
    <t>papír barevný, 80 g, formát A4, 1 bal/ 500 list, barva světle fialová</t>
  </si>
  <si>
    <t>papír barevný, 80 g, formát A4, 1 bal/ 500 list, barva světle šedá</t>
  </si>
  <si>
    <t>kroužkové plastové hřbety pro vazbu, šířka 10 mm</t>
  </si>
  <si>
    <t>kroužkové plastové hřbety pro vazbu, šířka 12,5 mm</t>
  </si>
  <si>
    <t>kroužkové plastové hřbety pro vazbu, šířka 16 mm</t>
  </si>
  <si>
    <t>kroužkové plastové hřbety pro vazbu, šířka 19 mm</t>
  </si>
  <si>
    <t>kroužkové plastové hřbety pro vazbu, šířka 25 mm</t>
  </si>
  <si>
    <t>laminovací fólie 65x95/125mic., 1 bal / 100 ks (laminovací fólie lesklá čirá)</t>
  </si>
  <si>
    <t>laminovací fólie 75x105/125mic., 1 bal / 100 ks (laminovací fólie lesklá čirá)</t>
  </si>
  <si>
    <t>laminovací fólie 110x80/125mic., 1 bal / 100 ks (laminovací fólie lesklá čirá)</t>
  </si>
  <si>
    <t>taška obchodní textil - obálka A4/dno  vyztužené /textil/ samolepící)</t>
  </si>
  <si>
    <t>UK- VYD p. Pokorný, tel.: 377 637 724</t>
  </si>
  <si>
    <t>obálky se dnem vyztužené /textil/ samolepící</t>
  </si>
  <si>
    <t>papír milimetrový A4 - 1 arch</t>
  </si>
  <si>
    <t>papír milimetrový A3 - 1 arch</t>
  </si>
  <si>
    <t>sešívací výkon v listech 80 g • vysoce kvalitní pozinkované spojovače • 1000 ks v balení</t>
  </si>
  <si>
    <t>velkokapacitní kancel.spojovače alternativní Rapid 66/6, eletric strong, 5.000 ks.Vyrobeny ze silného galvanizovaného drátu,ostré konce pro maximální perforaci, vhodné pro elektrické sešívačky</t>
  </si>
  <si>
    <t>Vysoce kvalitní papír. Vyniká extrémně nízkou prašností, vysokou bělostí a stálostí kvality,pro multifunkční užití. Vhodný pro oboustranné kopírování, laserový a inkoustový tisk a do faxů.</t>
  </si>
  <si>
    <t>Papírový kotouček obyčejný 38/70/12</t>
  </si>
  <si>
    <t>papír xerox 160 g, formát A3, 1 bal / 250 list</t>
  </si>
  <si>
    <t>obálky pro kroužkovou perfovazbu • formát A3 • povrch - leštěný karton 250 g • 100 listů v balení • barva: bílá</t>
  </si>
  <si>
    <t>průhledné čiré krycí desky 200 mic A4,balení 100 ks</t>
  </si>
  <si>
    <t>fólie přední pro kroužkovou vazbu  čirá, A3</t>
  </si>
  <si>
    <t>fólie přední pro kroužkovou vazbu  čirá, A4</t>
  </si>
  <si>
    <t>desky zadní pro kroužkovou vazbu bílé A4</t>
  </si>
  <si>
    <t>desky zadní pro kroužkovou vazbu  bílé A3</t>
  </si>
  <si>
    <t>hřbety pro kroužkovou vazbu • použitelné ve všech vázacích strojích • průměr 25 pouze 50 ks/bal.) • barva: bílá • průměr: 25 mm • kapacita listů: 181 - 210</t>
  </si>
  <si>
    <t>hřbety pro kroužkovou vazbu • použitelné ve všech vázacích strojích • 100 ks v balení ,barva: bílá • průměr: 10 mm • kapacita listů: 41 - 55</t>
  </si>
  <si>
    <t xml:space="preserve">hřbety pro kroužkovou vazbu • použitelné ve všech vázacích strojích • 100 ks v balení• barva: bílá • průměr: 12,5 mm </t>
  </si>
  <si>
    <t xml:space="preserve">hřbety pro kroužkovou vazbu • použitelné ve všech vázacích strojích • 100 ks v balení• barva: bílá • průměr: 16 mm </t>
  </si>
  <si>
    <t xml:space="preserve">hřbety pro kroužkovou vazbu • použitelné ve všech vázacích strojích • 100 ks v balení• barva: bílá • průměr: 19 mm </t>
  </si>
  <si>
    <t>Čirá antistatická laminovací fólie, rozměr 65x95 mm, tloušťka 125 mic, 100 ks v balení</t>
  </si>
  <si>
    <t>laminovací fólie 216x303/125 mic., 1 bal / 100 ks (laminovací fólie lesklá čirá)</t>
  </si>
  <si>
    <t>laminovací fólie 216x303/125mic., 1 bal / 100 ks (laminovací fólie lesklá čirá)</t>
  </si>
  <si>
    <t xml:space="preserve">voděodolný, otěruvzdorný inkoust • plastický hrot • šíře stopy 0,6 mm • na fólie, filmy, sklo, plasty • ergonomický úchop • ventilační uzávěr • </t>
  </si>
  <si>
    <t>popisovač lihový 0,6 modrý</t>
  </si>
  <si>
    <t>popisovač 0,3 modrý</t>
  </si>
  <si>
    <t>popisovač 0,3 černý</t>
  </si>
  <si>
    <t>popisovač 0,3 červený</t>
  </si>
  <si>
    <t>popisovač 0,3 zelený</t>
  </si>
  <si>
    <t>klínový hrot • šíře stopy 1 - 4 mm • ventilační uzávěry • vhodný i na faxový papír • nový design s ergo držením •  jednotlivě</t>
  </si>
  <si>
    <t>zvýrazňovač  zelený</t>
  </si>
  <si>
    <t>zvýrazňovač  růžový</t>
  </si>
  <si>
    <t>zvýrazňovač /4barvy</t>
  </si>
  <si>
    <t>Euroobaly A4 50 čiré hladké/100ks</t>
  </si>
  <si>
    <t>DFPR SO - pí Pražáková tel:37763 7680</t>
  </si>
  <si>
    <t>plastové datové samobarvicí razítko,výška data: 3,8 mm . typ otisku: 12-08-2015. náhradní polštářek: 6/4910</t>
  </si>
  <si>
    <t>datumovka samobarvící min. od r.2015</t>
  </si>
  <si>
    <t>motouz polypropylen 250g</t>
  </si>
  <si>
    <t>motouz 250 g polypropylen</t>
  </si>
  <si>
    <t>Lepicí páska 25mm x 66m transpar.</t>
  </si>
  <si>
    <t>Obaly PVC A4 L 150mic čiré</t>
  </si>
  <si>
    <t>samopropisovací dodejka C5 zelený pruh</t>
  </si>
  <si>
    <r>
      <t xml:space="preserve">doručenka C5 se zeleným pruhem, samopropisovací do vlastních rukou, rozměry 162x229 - </t>
    </r>
    <r>
      <rPr>
        <sz val="11"/>
        <color rgb="FFC25638"/>
        <rFont val="Calibri"/>
        <family val="2"/>
        <scheme val="minor"/>
      </rPr>
      <t>PŘÍLOHA Č.3</t>
    </r>
  </si>
  <si>
    <t>samolepící bločky 76x76mm</t>
  </si>
  <si>
    <t>Samolepicí blok  76x76mm žlutý, tradiční žlutá barva, 100lístků</t>
  </si>
  <si>
    <t>Korekční strojek</t>
  </si>
  <si>
    <t>Obálka DL samolepicí</t>
  </si>
  <si>
    <t>Příjmový pokladní doklad</t>
  </si>
  <si>
    <t>samolepicí cenové etikety 25x16</t>
  </si>
  <si>
    <t>Sešit A5 linka</t>
  </si>
  <si>
    <t>SKM - pí Pšeidlová tel: 37763 4878</t>
  </si>
  <si>
    <t>Korekční strojek jednorázový 4.2mm x 8m, na úpravy textů</t>
  </si>
  <si>
    <t xml:space="preserve">110 x 220 mm • samolepicí </t>
  </si>
  <si>
    <t>250x353 mm samolepící</t>
  </si>
  <si>
    <t>Obálka samolepicí B4</t>
  </si>
  <si>
    <t>gramáž 80±2; tlouštka 106±3; vlhost 3,9-5,3%;opacita min.90; bělost 146±CIE;  hrubost dle Bendsena 220±50 cm3/min; permeabilita &lt;1250cm3/min</t>
  </si>
  <si>
    <t>papír xerox "C" formát A4, 1 bal /500 list</t>
  </si>
  <si>
    <t>Popisovač 0,3 černý</t>
  </si>
  <si>
    <t>Popisovač 0,3červený</t>
  </si>
  <si>
    <t>Popisovač 0,3 modrý</t>
  </si>
  <si>
    <t>Popisovač 0,3zelený</t>
  </si>
  <si>
    <t>Popisovač  černý</t>
  </si>
  <si>
    <t>voděodolný, permanentní inkoust • kulatý vláknový hrot • šíře stopy 2,5 mm • inkoust na bázi alkoholu • ventilační uzávěry • na gumu, kůži, kovy, plasty • barva: černá</t>
  </si>
  <si>
    <t>klínový hrot • šíře stopy 1 - 4 mm • ventilační uzávěry • vhodný i na faxový papír • nový design s ergo držením •barva: sada 6 ks</t>
  </si>
  <si>
    <t>samolepící blok  75x76mm neon mix 3barev</t>
  </si>
  <si>
    <t>100 lis.dokonalá přilnavost, nekroutí se</t>
  </si>
  <si>
    <t>Cenové samolepící etikety na kotoučku 25x16  oblé okraje, 1100 etiket</t>
  </si>
  <si>
    <t>školní sešity  • formát: A5 • počet listů min 40 • druh: linkovaný</t>
  </si>
  <si>
    <t>samolepící etikety 64x21, 1bal./100list</t>
  </si>
  <si>
    <t xml:space="preserve">archy formátu A4 • pro tisk v kopírkách, laserových a inkoustových tiskárnách • minimální prašnost </t>
  </si>
  <si>
    <t>rozešívačka  kancelářská</t>
  </si>
  <si>
    <t>rozešívačka  kancelářská, kovové provedení</t>
  </si>
  <si>
    <t>formát A4 • extra silný polypropylen 800 mic. • průměr kroužků 15 mm • šíře hřbetu 2 cm • čtyřkroužková mechanika • kapacita 70 listů • potiskovatelné - MIX 3 barev</t>
  </si>
  <si>
    <t>obálky pro kroužkovou perfovazbu  formát A4 • povrch - leštěný karton 250 g • 100 listů v balení • barva: bílá</t>
  </si>
  <si>
    <t>Kopírovací papír A4/200g, 1 bal/250list</t>
  </si>
  <si>
    <t>samolepící  záložky, 8 barev 12x45 mm</t>
  </si>
  <si>
    <t>Znovu použitelné záložky Vhodné k označení, uspořádání i rozčlenění v dokumentech .Lepicí popis.záložky na pravítku 45x12/8x25listů</t>
  </si>
  <si>
    <t>PER - pí Beránková tel. 37763 1254</t>
  </si>
  <si>
    <t>Univerzitní 8, Plzeň</t>
  </si>
  <si>
    <t>vyměnitelná náplň F• barva inkoustu odpovídá barvě těla • stopa 0,5 mm • pogumovaný úchop pro příjemnější držení • stiskací mechanismus • barva: červená</t>
  </si>
  <si>
    <t>gelové pero červené</t>
  </si>
  <si>
    <t>stiskací mechanismus • barva: zelená</t>
  </si>
  <si>
    <t>gelové pero zelené-  tuha zelená</t>
  </si>
  <si>
    <t>jednorázový korekční strojek • šíře: 4,2 mm • návin: 8,5 m, okamžitý přepis, nekroutí se</t>
  </si>
  <si>
    <t>jednorázový korekční strojek 4,2</t>
  </si>
  <si>
    <t xml:space="preserve">Samolepící bločky 20x50 </t>
  </si>
  <si>
    <t>SAMOLEPÍCÍ BLOČKY DONAU NEONOVÉ BARVY 20 x 50 mm, 4 x 50 lístků</t>
  </si>
  <si>
    <t>samolepící blok  75x76mm neon -mix 4barev</t>
  </si>
  <si>
    <t>taška obchodní - obálka B4/dno   samolepící) bílá</t>
  </si>
  <si>
    <t>sponky do sešívačky 24/6</t>
  </si>
  <si>
    <t>blok - špalík 9x9x5</t>
  </si>
  <si>
    <t>lepený,bílý</t>
  </si>
  <si>
    <t>kovové provedení</t>
  </si>
  <si>
    <t>talíř papírový kulatý 180mm</t>
  </si>
  <si>
    <t>popisovač na bílé tabule/4barvy</t>
  </si>
  <si>
    <t>DFST - pí Svatošová tel: 37763 8001</t>
  </si>
  <si>
    <t>Zvýrazňovač 8722/6bar</t>
  </si>
  <si>
    <t>samostatná faktura</t>
  </si>
  <si>
    <t xml:space="preserve">alternativní kazeta Olympia ES 70,gr.308C,Gp 2857SC carbon </t>
  </si>
  <si>
    <t>hladké PVC • vkládání na šířku i na výšku • formát: A4 , tloušťka: 150 mic. • ks v bal.: 10</t>
  </si>
  <si>
    <t xml:space="preserve">Papír je hlazen pro docílení zvláště jemného lesklého povrchu, který zvyšuje barevnou jasnost a kontrast na všech barevných laserových tiskárnách a kopírkách. </t>
  </si>
  <si>
    <t xml:space="preserve">klínový hrot • šíře stopy 1 - 4 mm • ventilační uzávěry • vhodný i na faxový papír • nový design s ergo držením •  </t>
  </si>
  <si>
    <t>Lepicí páska 25mm x 66m transpar.kvalitní balicí páska</t>
  </si>
  <si>
    <t>formát A6 • 2 x 50 listů • číslovaný • samopropisovací</t>
  </si>
  <si>
    <t>obálky bílé samolepící se dnem B4</t>
  </si>
  <si>
    <t>mapa odkládací 3 klopy zelená</t>
  </si>
  <si>
    <t>magnety barevné průměr 24 mm</t>
  </si>
  <si>
    <t>obaly PVC A4 L 150 mic. čiré</t>
  </si>
  <si>
    <t>samolepící bloky neon 76x76 mm, 6 ks v bal.</t>
  </si>
  <si>
    <t>samolepící bloky neon 38x51 mm, 12 ks v bal.</t>
  </si>
  <si>
    <t>Pořadač čtyřkroužkový A4 barevný PVC, mix 3barev</t>
  </si>
  <si>
    <t>děrovačka /30listů</t>
  </si>
  <si>
    <t>hladké PVC, vkládání na šířku i na výšku, nezávěsné</t>
  </si>
  <si>
    <t>zářivě neonové barvy, 12 ks v bal po 100 lístcích.</t>
  </si>
  <si>
    <t xml:space="preserve">ostré tiskové výsledky, brilantní reprodukce barev díky speciální povrchové úpravě,,papír je odolný vůči vysokým teplotám, není toxický ,A4, 250g/ m2, 1x125listů </t>
  </si>
  <si>
    <r>
      <t xml:space="preserve">80 g • formát A4 • vhodný pro tisk i kopírování ve všech typech techniky • barva: světle šedá,  počet listů v bal.: 500. </t>
    </r>
    <r>
      <rPr>
        <sz val="11"/>
        <color rgb="FF0070C0"/>
        <rFont val="Calibri"/>
        <family val="2"/>
        <scheme val="minor"/>
      </rPr>
      <t>PŘÍLOHA  č.2</t>
    </r>
  </si>
  <si>
    <r>
      <t xml:space="preserve">80 g • formát A4 • vhodný pro tisk i kopírování ve všech typech techniky • barva: světle fialová,  počet listů v bal.: 500. </t>
    </r>
    <r>
      <rPr>
        <sz val="11"/>
        <color rgb="FF0070C0"/>
        <rFont val="Calibri"/>
        <family val="2"/>
        <scheme val="minor"/>
      </rPr>
      <t>PŘÍLOHA  č.2</t>
    </r>
  </si>
  <si>
    <r>
      <t xml:space="preserve">80 g • formát A4 • vhodný pro tisk i kopírování ve všech typech techniky • barva: citronově žlutá,  počet listů v bal.: 500. </t>
    </r>
    <r>
      <rPr>
        <sz val="11"/>
        <color rgb="FF0070C0"/>
        <rFont val="Calibri"/>
        <family val="2"/>
        <scheme val="minor"/>
      </rPr>
      <t>PŘÍLOHA  č.2</t>
    </r>
  </si>
  <si>
    <r>
      <t>80 g • formát A4 • vhodný pro tisk i kopírování ve všech typech techniky • barva: světle modrá,  počet listů v bal.: 500.</t>
    </r>
    <r>
      <rPr>
        <sz val="11"/>
        <color rgb="FF0070C0"/>
        <rFont val="Calibri"/>
        <family val="2"/>
        <scheme val="minor"/>
      </rPr>
      <t xml:space="preserve"> PŘÍLOHA  č.2</t>
    </r>
  </si>
  <si>
    <r>
      <t>80 g • formát A4 • vhodný pro tisk i kopírování ve všech typech techniky • barva: pastelově zelená,  počet listů v bal.: 500 .</t>
    </r>
    <r>
      <rPr>
        <sz val="11"/>
        <color rgb="FF0070C0"/>
        <rFont val="Calibri"/>
        <family val="2"/>
        <scheme val="minor"/>
      </rPr>
      <t>PŘÍLOHA  č.2</t>
    </r>
  </si>
  <si>
    <r>
      <t xml:space="preserve">80 g • formát A4 • vhodný pro tisk i kopírování ve všech typech techniky • barva: lososová,  počet listů v bal.: 500. </t>
    </r>
    <r>
      <rPr>
        <sz val="11"/>
        <color rgb="FF0070C0"/>
        <rFont val="Calibri"/>
        <family val="2"/>
        <scheme val="minor"/>
      </rPr>
      <t>PŘÍLOHA  č.2</t>
    </r>
  </si>
  <si>
    <r>
      <t xml:space="preserve">80 g • formát A4 • vhodný pro tisk i kopírování ve všech typech techniky • barva: krémová,  počet listů v bal.: 500. </t>
    </r>
    <r>
      <rPr>
        <sz val="11"/>
        <color rgb="FF0070C0"/>
        <rFont val="Calibri"/>
        <family val="2"/>
        <scheme val="minor"/>
      </rPr>
      <t>PŘÍLOHA  č.2</t>
    </r>
  </si>
  <si>
    <r>
      <t>80 g • formát A4 • vhodný pro tisk i kopírování ve všech typech techniky • barva: vanilková,  počet listů v bal.: 500..</t>
    </r>
    <r>
      <rPr>
        <sz val="11"/>
        <color rgb="FF0070C0"/>
        <rFont val="Calibri"/>
        <family val="2"/>
        <scheme val="minor"/>
      </rPr>
      <t>PŘÍLOHA  č.2</t>
    </r>
  </si>
  <si>
    <r>
      <t xml:space="preserve">80 g • formát A4 • vhodný pro tisk i kopírování ve všech typech techniky • barva: pastelově růžová,  počet listů v bal.: 500. </t>
    </r>
    <r>
      <rPr>
        <sz val="11"/>
        <color rgb="FF0070C0"/>
        <rFont val="Calibri"/>
        <family val="2"/>
        <scheme val="minor"/>
      </rPr>
      <t>PŘÍLOHA  č.2</t>
    </r>
  </si>
  <si>
    <r>
      <t xml:space="preserve">80 g • formát A4 • vhodný pro tisk i kopírování ve všech typech techniky • barva: zelená,  počet listů v bal.: 500. </t>
    </r>
    <r>
      <rPr>
        <sz val="11"/>
        <color rgb="FF0070C0"/>
        <rFont val="Calibri"/>
        <family val="2"/>
        <scheme val="minor"/>
      </rPr>
      <t>PŘÍLOHA  č.2</t>
    </r>
  </si>
  <si>
    <t>Průhledné čiré krycí desky 200 mic, A3,balení 100 ks</t>
  </si>
  <si>
    <t>hladké PVC • vkládání na šířku i na výšku, nezávěsné</t>
  </si>
  <si>
    <t>Bílé plastové tělo, uzávěr s klipem. Koncovka v barvě náplně. Tradiční jemný popisovač, šíře stopy 0,3 mm. Délka stopy až 1500 m</t>
  </si>
  <si>
    <t>100 listů,.dokonalá přilnavost, nekroutí se</t>
  </si>
  <si>
    <t>Vysoce výkonná děrovačka vybavená Press Less technologií, umožní s minimální námahou děrovat až 30 listů. Ergonomický a funkční design je sjednocený pro celou řadu nové Supreme. Technologie Press Less  umožňuje efektivně děrovat i velkou kapacitu listů s minimální námahou. S bočním raménkem pro nastavení formátu.</t>
  </si>
  <si>
    <t>Znovu použitelné záložky. Vhodné k označení, uspořádání i rozčlenění v dokumentech .Lepicí popis.záložky na pravítku 45x12/8x25listů</t>
  </si>
  <si>
    <t>KP 005 - 2015</t>
  </si>
  <si>
    <t>Fakturace</t>
  </si>
  <si>
    <t>Kontaktní osoba pro předání zboží / tel.</t>
  </si>
  <si>
    <t>[DOPLNÍ UCHAZEČ]</t>
  </si>
  <si>
    <t>Maximální jednotková cena 
v Kč bez DPH</t>
  </si>
  <si>
    <t>Cena za MJ 
(ks, bal., sada) 
VYHOVUJE = OK / NEVYHOVUJE</t>
  </si>
  <si>
    <t>Nabídková cena CELKEM 
v Kč bez DPH</t>
  </si>
  <si>
    <t>KME - pí Nocarová tel: 37763 2301</t>
  </si>
  <si>
    <t>Bolevecká 30 - 32,
Plzeň</t>
  </si>
  <si>
    <t>Celková nabídková cena v Kč bez DPH</t>
  </si>
  <si>
    <t>Technická ul.,
Plzeň</t>
  </si>
  <si>
    <t>Univerzitní 22, 
Plzeň</t>
  </si>
  <si>
    <t>Univerzitní 20, 
Plzeň</t>
  </si>
  <si>
    <t>Univerzitní 22,
Plzeň</t>
  </si>
  <si>
    <t>Sady Pětatřicátníků 14,
Plzeň</t>
  </si>
  <si>
    <t>Vyrobeno ze zdravotně nezávadného pevného papíru, průměr 180 mm</t>
  </si>
  <si>
    <t>Poznámka:</t>
  </si>
  <si>
    <t>V případě, že se dodavatel při předání zboží na některá uvedená tel. čísla nedovolá, bude v takovém případě volat Centrální sklad - p. Ottová, tel. 377 631 332.</t>
  </si>
  <si>
    <t>Maximální (nepřekročitelná) celková nabídková cena  
v Kč bez DPH</t>
  </si>
  <si>
    <t>Nabídková cena celkem 
VYHOVUJE = OK / NEVYHOVUJE</t>
  </si>
  <si>
    <t>Uchazeč:</t>
  </si>
  <si>
    <t>Priloha_c._1_KS_KP-005-2015-technicka_specifikace</t>
  </si>
  <si>
    <t>NEVYHOVUJE (ve sloupci "K") = překročení maximální jednotkové (resp. celkové) nepřekročitelné nabídkové ceny  (dle čl. 6.3 Výzvy k podání nabídek). 
(Pokud se uchazeči při zadávání jednotkových cen do sloupce "L" objeví se sloupci "K" výše uvedený text - "NEVYHOVUJE", znamená to překročení stanovené maximální nepřekročitelné nabídkové ceny uchazečem a to znamená nesplnění podmínek stanovených Zadavatelem - podle ust. § 76 odst. 1 Zákona bude nabídka při posouzení vyřazena.)</t>
  </si>
  <si>
    <t xml:space="preserve">Cena za MJ 
(ks, bal., sada) 
v Kč bez DPH </t>
  </si>
  <si>
    <t>Měrná jednotka [MJ]</t>
  </si>
  <si>
    <t>formát A4 • eko karton 250 g • tři klopy</t>
  </si>
  <si>
    <t>speciálně hlazený papír nejvyšší kvality pro barevný i černobílý digitální tisk • doporučován pro tisk prezentací • barevný tisk a kopírování • vícenákladové tisky • FSC cetrifikát • formát: A4 • gramáž (g/m2): 200 • počet listů v bal.: 250listů</t>
  </si>
  <si>
    <t>TechDraw Office,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</si>
</sst>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1"/>
      <color theme="1" tint="0.04998999834060669"/>
      <name val="Calibri"/>
      <family val="2"/>
      <scheme val="minor"/>
    </font>
    <font>
      <sz val="11"/>
      <color rgb="FFC2563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/>
    </border>
    <border>
      <left style="medium"/>
      <right/>
      <top style="thick"/>
      <bottom style="double"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 style="thin"/>
      <top style="double"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/>
      <right/>
      <top/>
      <bottom style="thin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thick"/>
    </border>
    <border>
      <left/>
      <right/>
      <top style="double"/>
      <bottom style="thick"/>
    </border>
    <border>
      <left/>
      <right style="thick"/>
      <top/>
      <bottom style="thick"/>
    </border>
    <border>
      <left style="thick"/>
      <right style="medium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thick"/>
      <right style="thick"/>
      <top style="double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49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20" applyFont="1" applyFill="1" applyBorder="1" applyAlignment="1" applyProtection="1">
      <alignment vertical="center" wrapText="1"/>
      <protection/>
    </xf>
    <xf numFmtId="0" fontId="6" fillId="0" borderId="6" xfId="20" applyFont="1" applyFill="1" applyBorder="1" applyAlignment="1" applyProtection="1">
      <alignment vertical="center" wrapText="1"/>
      <protection/>
    </xf>
    <xf numFmtId="0" fontId="6" fillId="0" borderId="7" xfId="20" applyFont="1" applyFill="1" applyBorder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49" fontId="4" fillId="4" borderId="3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Font="1" applyFill="1" applyProtection="1">
      <protection/>
    </xf>
    <xf numFmtId="0" fontId="0" fillId="0" borderId="0" xfId="0" applyAlignment="1" applyProtection="1">
      <alignment horizontal="right"/>
      <protection/>
    </xf>
    <xf numFmtId="0" fontId="0" fillId="0" borderId="14" xfId="0" applyBorder="1" applyProtection="1"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164" fontId="0" fillId="0" borderId="21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ill="1" applyBorder="1" applyAlignment="1" applyProtection="1">
      <alignment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 applyProtection="1">
      <alignment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left" vertical="center" wrapText="1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49" fontId="0" fillId="0" borderId="6" xfId="0" applyNumberFormat="1" applyBorder="1" applyAlignment="1" applyProtection="1">
      <alignment vertical="center"/>
      <protection/>
    </xf>
    <xf numFmtId="49" fontId="0" fillId="0" borderId="24" xfId="0" applyNumberFormat="1" applyBorder="1" applyAlignment="1" applyProtection="1">
      <alignment horizontal="left" vertical="center" wrapText="1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 applyProtection="1">
      <alignment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6" xfId="0" applyFont="1" applyBorder="1" applyAlignment="1" applyProtection="1">
      <alignment vertical="center" wrapText="1"/>
      <protection/>
    </xf>
    <xf numFmtId="49" fontId="0" fillId="0" borderId="24" xfId="0" applyNumberForma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164" fontId="0" fillId="0" borderId="30" xfId="0" applyNumberFormat="1" applyBorder="1" applyAlignment="1" applyProtection="1">
      <alignment horizontal="right" vertical="center" indent="1"/>
      <protection/>
    </xf>
    <xf numFmtId="0" fontId="0" fillId="0" borderId="6" xfId="20" applyFill="1" applyBorder="1" applyAlignment="1" applyProtection="1">
      <alignment horizontal="left" vertical="center" wrapText="1"/>
      <protection/>
    </xf>
    <xf numFmtId="0" fontId="0" fillId="0" borderId="6" xfId="20" applyFont="1" applyFill="1" applyBorder="1" applyAlignment="1" applyProtection="1">
      <alignment horizontal="left"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49" fontId="0" fillId="0" borderId="28" xfId="0" applyNumberFormat="1" applyFont="1" applyFill="1" applyBorder="1" applyAlignment="1" applyProtection="1">
      <alignment vertical="center" wrapText="1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2" borderId="33" xfId="0" applyNumberFormat="1" applyFill="1" applyBorder="1" applyAlignment="1" applyProtection="1">
      <alignment horizontal="right" vertical="center" indent="1"/>
      <protection locked="0"/>
    </xf>
    <xf numFmtId="164" fontId="0" fillId="2" borderId="34" xfId="0" applyNumberFormat="1" applyFill="1" applyBorder="1" applyAlignment="1" applyProtection="1">
      <alignment horizontal="right" vertical="center" indent="1"/>
      <protection locked="0"/>
    </xf>
    <xf numFmtId="164" fontId="0" fillId="2" borderId="35" xfId="0" applyNumberFormat="1" applyFill="1" applyBorder="1" applyAlignment="1" applyProtection="1">
      <alignment horizontal="right" vertical="center" indent="1"/>
      <protection locked="0"/>
    </xf>
    <xf numFmtId="164" fontId="0" fillId="2" borderId="36" xfId="0" applyNumberFormat="1" applyFill="1" applyBorder="1" applyAlignment="1" applyProtection="1">
      <alignment horizontal="right" vertical="center" indent="1"/>
      <protection locked="0"/>
    </xf>
    <xf numFmtId="49" fontId="0" fillId="0" borderId="5" xfId="0" applyNumberFormat="1" applyFill="1" applyBorder="1" applyAlignment="1" applyProtection="1">
      <alignment horizontal="left" vertical="center" wrapText="1"/>
      <protection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0" fontId="6" fillId="0" borderId="13" xfId="20" applyFont="1" applyFill="1" applyBorder="1" applyAlignment="1" applyProtection="1">
      <alignment horizontal="center" vertical="center" wrapText="1"/>
      <protection/>
    </xf>
    <xf numFmtId="0" fontId="6" fillId="0" borderId="37" xfId="20" applyFont="1" applyFill="1" applyBorder="1" applyAlignment="1" applyProtection="1">
      <alignment horizontal="center" vertical="center" wrapText="1"/>
      <protection/>
    </xf>
    <xf numFmtId="0" fontId="6" fillId="0" borderId="38" xfId="2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37" xfId="0" applyNumberFormat="1" applyFill="1" applyBorder="1" applyAlignment="1" applyProtection="1">
      <alignment horizontal="center" vertical="center" wrapText="1"/>
      <protection/>
    </xf>
    <xf numFmtId="49" fontId="0" fillId="0" borderId="38" xfId="0" applyNumberForma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164" fontId="11" fillId="0" borderId="39" xfId="0" applyNumberFormat="1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11" fillId="0" borderId="3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0</xdr:colOff>
      <xdr:row>7</xdr:row>
      <xdr:rowOff>0</xdr:rowOff>
    </xdr:from>
    <xdr:to>
      <xdr:col>38</xdr:col>
      <xdr:colOff>190500</xdr:colOff>
      <xdr:row>7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190500</xdr:colOff>
      <xdr:row>7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190500</xdr:colOff>
      <xdr:row>8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190500</xdr:colOff>
      <xdr:row>9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190500</xdr:colOff>
      <xdr:row>9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38</xdr:col>
      <xdr:colOff>190500</xdr:colOff>
      <xdr:row>11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190500</xdr:colOff>
      <xdr:row>12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29</xdr:row>
      <xdr:rowOff>9525</xdr:rowOff>
    </xdr:from>
    <xdr:to>
      <xdr:col>38</xdr:col>
      <xdr:colOff>190500</xdr:colOff>
      <xdr:row>29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190500</xdr:colOff>
      <xdr:row>27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29</xdr:row>
      <xdr:rowOff>0</xdr:rowOff>
    </xdr:from>
    <xdr:to>
      <xdr:col>38</xdr:col>
      <xdr:colOff>190500</xdr:colOff>
      <xdr:row>29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190500</xdr:colOff>
      <xdr:row>30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190500</xdr:colOff>
      <xdr:row>34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190500</xdr:colOff>
      <xdr:row>34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35</xdr:row>
      <xdr:rowOff>0</xdr:rowOff>
    </xdr:from>
    <xdr:to>
      <xdr:col>38</xdr:col>
      <xdr:colOff>190500</xdr:colOff>
      <xdr:row>35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35</xdr:row>
      <xdr:rowOff>0</xdr:rowOff>
    </xdr:from>
    <xdr:to>
      <xdr:col>38</xdr:col>
      <xdr:colOff>190500</xdr:colOff>
      <xdr:row>35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37</xdr:row>
      <xdr:rowOff>0</xdr:rowOff>
    </xdr:from>
    <xdr:to>
      <xdr:col>38</xdr:col>
      <xdr:colOff>190500</xdr:colOff>
      <xdr:row>37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39</xdr:row>
      <xdr:rowOff>0</xdr:rowOff>
    </xdr:from>
    <xdr:to>
      <xdr:col>38</xdr:col>
      <xdr:colOff>190500</xdr:colOff>
      <xdr:row>39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41</xdr:row>
      <xdr:rowOff>0</xdr:rowOff>
    </xdr:from>
    <xdr:to>
      <xdr:col>38</xdr:col>
      <xdr:colOff>190500</xdr:colOff>
      <xdr:row>41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43</xdr:row>
      <xdr:rowOff>0</xdr:rowOff>
    </xdr:from>
    <xdr:to>
      <xdr:col>38</xdr:col>
      <xdr:colOff>190500</xdr:colOff>
      <xdr:row>44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44</xdr:row>
      <xdr:rowOff>0</xdr:rowOff>
    </xdr:from>
    <xdr:to>
      <xdr:col>38</xdr:col>
      <xdr:colOff>190500</xdr:colOff>
      <xdr:row>45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45</xdr:row>
      <xdr:rowOff>0</xdr:rowOff>
    </xdr:from>
    <xdr:to>
      <xdr:col>38</xdr:col>
      <xdr:colOff>190500</xdr:colOff>
      <xdr:row>45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47</xdr:row>
      <xdr:rowOff>0</xdr:rowOff>
    </xdr:from>
    <xdr:to>
      <xdr:col>38</xdr:col>
      <xdr:colOff>190500</xdr:colOff>
      <xdr:row>47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48</xdr:row>
      <xdr:rowOff>0</xdr:rowOff>
    </xdr:from>
    <xdr:to>
      <xdr:col>38</xdr:col>
      <xdr:colOff>190500</xdr:colOff>
      <xdr:row>48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49</xdr:row>
      <xdr:rowOff>0</xdr:rowOff>
    </xdr:from>
    <xdr:to>
      <xdr:col>38</xdr:col>
      <xdr:colOff>190500</xdr:colOff>
      <xdr:row>49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50</xdr:row>
      <xdr:rowOff>0</xdr:rowOff>
    </xdr:from>
    <xdr:to>
      <xdr:col>38</xdr:col>
      <xdr:colOff>190500</xdr:colOff>
      <xdr:row>50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52</xdr:row>
      <xdr:rowOff>0</xdr:rowOff>
    </xdr:from>
    <xdr:to>
      <xdr:col>38</xdr:col>
      <xdr:colOff>190500</xdr:colOff>
      <xdr:row>52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53</xdr:row>
      <xdr:rowOff>0</xdr:rowOff>
    </xdr:from>
    <xdr:to>
      <xdr:col>38</xdr:col>
      <xdr:colOff>190500</xdr:colOff>
      <xdr:row>53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55</xdr:row>
      <xdr:rowOff>0</xdr:rowOff>
    </xdr:from>
    <xdr:to>
      <xdr:col>38</xdr:col>
      <xdr:colOff>190500</xdr:colOff>
      <xdr:row>55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56</xdr:row>
      <xdr:rowOff>0</xdr:rowOff>
    </xdr:from>
    <xdr:to>
      <xdr:col>38</xdr:col>
      <xdr:colOff>190500</xdr:colOff>
      <xdr:row>56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57</xdr:row>
      <xdr:rowOff>0</xdr:rowOff>
    </xdr:from>
    <xdr:to>
      <xdr:col>38</xdr:col>
      <xdr:colOff>190500</xdr:colOff>
      <xdr:row>57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58</xdr:row>
      <xdr:rowOff>0</xdr:rowOff>
    </xdr:from>
    <xdr:to>
      <xdr:col>38</xdr:col>
      <xdr:colOff>190500</xdr:colOff>
      <xdr:row>58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59</xdr:row>
      <xdr:rowOff>0</xdr:rowOff>
    </xdr:from>
    <xdr:to>
      <xdr:col>38</xdr:col>
      <xdr:colOff>190500</xdr:colOff>
      <xdr:row>59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60</xdr:row>
      <xdr:rowOff>0</xdr:rowOff>
    </xdr:from>
    <xdr:to>
      <xdr:col>38</xdr:col>
      <xdr:colOff>190500</xdr:colOff>
      <xdr:row>60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61</xdr:row>
      <xdr:rowOff>0</xdr:rowOff>
    </xdr:from>
    <xdr:to>
      <xdr:col>38</xdr:col>
      <xdr:colOff>190500</xdr:colOff>
      <xdr:row>61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65</xdr:row>
      <xdr:rowOff>0</xdr:rowOff>
    </xdr:from>
    <xdr:to>
      <xdr:col>38</xdr:col>
      <xdr:colOff>190500</xdr:colOff>
      <xdr:row>65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66</xdr:row>
      <xdr:rowOff>0</xdr:rowOff>
    </xdr:from>
    <xdr:to>
      <xdr:col>38</xdr:col>
      <xdr:colOff>190500</xdr:colOff>
      <xdr:row>66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67</xdr:row>
      <xdr:rowOff>0</xdr:rowOff>
    </xdr:from>
    <xdr:to>
      <xdr:col>38</xdr:col>
      <xdr:colOff>190500</xdr:colOff>
      <xdr:row>67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68</xdr:row>
      <xdr:rowOff>0</xdr:rowOff>
    </xdr:from>
    <xdr:to>
      <xdr:col>38</xdr:col>
      <xdr:colOff>190500</xdr:colOff>
      <xdr:row>68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69</xdr:row>
      <xdr:rowOff>0</xdr:rowOff>
    </xdr:from>
    <xdr:to>
      <xdr:col>38</xdr:col>
      <xdr:colOff>190500</xdr:colOff>
      <xdr:row>69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71</xdr:row>
      <xdr:rowOff>0</xdr:rowOff>
    </xdr:from>
    <xdr:to>
      <xdr:col>38</xdr:col>
      <xdr:colOff>190500</xdr:colOff>
      <xdr:row>71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72</xdr:row>
      <xdr:rowOff>0</xdr:rowOff>
    </xdr:from>
    <xdr:to>
      <xdr:col>38</xdr:col>
      <xdr:colOff>190500</xdr:colOff>
      <xdr:row>72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73</xdr:row>
      <xdr:rowOff>0</xdr:rowOff>
    </xdr:from>
    <xdr:to>
      <xdr:col>38</xdr:col>
      <xdr:colOff>190500</xdr:colOff>
      <xdr:row>73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74</xdr:row>
      <xdr:rowOff>0</xdr:rowOff>
    </xdr:from>
    <xdr:to>
      <xdr:col>38</xdr:col>
      <xdr:colOff>190500</xdr:colOff>
      <xdr:row>74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77</xdr:row>
      <xdr:rowOff>0</xdr:rowOff>
    </xdr:from>
    <xdr:to>
      <xdr:col>38</xdr:col>
      <xdr:colOff>190500</xdr:colOff>
      <xdr:row>77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79</xdr:row>
      <xdr:rowOff>0</xdr:rowOff>
    </xdr:from>
    <xdr:to>
      <xdr:col>38</xdr:col>
      <xdr:colOff>190500</xdr:colOff>
      <xdr:row>79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81</xdr:row>
      <xdr:rowOff>0</xdr:rowOff>
    </xdr:from>
    <xdr:to>
      <xdr:col>38</xdr:col>
      <xdr:colOff>190500</xdr:colOff>
      <xdr:row>81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82</xdr:row>
      <xdr:rowOff>0</xdr:rowOff>
    </xdr:from>
    <xdr:to>
      <xdr:col>38</xdr:col>
      <xdr:colOff>190500</xdr:colOff>
      <xdr:row>82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83</xdr:row>
      <xdr:rowOff>0</xdr:rowOff>
    </xdr:from>
    <xdr:to>
      <xdr:col>38</xdr:col>
      <xdr:colOff>190500</xdr:colOff>
      <xdr:row>83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84</xdr:row>
      <xdr:rowOff>0</xdr:rowOff>
    </xdr:from>
    <xdr:to>
      <xdr:col>38</xdr:col>
      <xdr:colOff>190500</xdr:colOff>
      <xdr:row>84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85</xdr:row>
      <xdr:rowOff>0</xdr:rowOff>
    </xdr:from>
    <xdr:to>
      <xdr:col>38</xdr:col>
      <xdr:colOff>190500</xdr:colOff>
      <xdr:row>85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86</xdr:row>
      <xdr:rowOff>0</xdr:rowOff>
    </xdr:from>
    <xdr:to>
      <xdr:col>38</xdr:col>
      <xdr:colOff>190500</xdr:colOff>
      <xdr:row>87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87</xdr:row>
      <xdr:rowOff>0</xdr:rowOff>
    </xdr:from>
    <xdr:to>
      <xdr:col>38</xdr:col>
      <xdr:colOff>190500</xdr:colOff>
      <xdr:row>87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89</xdr:row>
      <xdr:rowOff>0</xdr:rowOff>
    </xdr:from>
    <xdr:to>
      <xdr:col>38</xdr:col>
      <xdr:colOff>190500</xdr:colOff>
      <xdr:row>89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90</xdr:row>
      <xdr:rowOff>0</xdr:rowOff>
    </xdr:from>
    <xdr:to>
      <xdr:col>38</xdr:col>
      <xdr:colOff>190500</xdr:colOff>
      <xdr:row>90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91</xdr:row>
      <xdr:rowOff>0</xdr:rowOff>
    </xdr:from>
    <xdr:to>
      <xdr:col>38</xdr:col>
      <xdr:colOff>190500</xdr:colOff>
      <xdr:row>91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91</xdr:row>
      <xdr:rowOff>0</xdr:rowOff>
    </xdr:from>
    <xdr:to>
      <xdr:col>38</xdr:col>
      <xdr:colOff>190500</xdr:colOff>
      <xdr:row>91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92</xdr:row>
      <xdr:rowOff>0</xdr:rowOff>
    </xdr:from>
    <xdr:to>
      <xdr:col>38</xdr:col>
      <xdr:colOff>190500</xdr:colOff>
      <xdr:row>93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92</xdr:row>
      <xdr:rowOff>0</xdr:rowOff>
    </xdr:from>
    <xdr:to>
      <xdr:col>38</xdr:col>
      <xdr:colOff>190500</xdr:colOff>
      <xdr:row>93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93</xdr:row>
      <xdr:rowOff>0</xdr:rowOff>
    </xdr:from>
    <xdr:to>
      <xdr:col>38</xdr:col>
      <xdr:colOff>190500</xdr:colOff>
      <xdr:row>94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137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94</xdr:row>
      <xdr:rowOff>0</xdr:rowOff>
    </xdr:from>
    <xdr:to>
      <xdr:col>38</xdr:col>
      <xdr:colOff>190500</xdr:colOff>
      <xdr:row>94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95</xdr:row>
      <xdr:rowOff>0</xdr:rowOff>
    </xdr:from>
    <xdr:to>
      <xdr:col>38</xdr:col>
      <xdr:colOff>190500</xdr:colOff>
      <xdr:row>95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96</xdr:row>
      <xdr:rowOff>0</xdr:rowOff>
    </xdr:from>
    <xdr:to>
      <xdr:col>38</xdr:col>
      <xdr:colOff>190500</xdr:colOff>
      <xdr:row>96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98</xdr:row>
      <xdr:rowOff>0</xdr:rowOff>
    </xdr:from>
    <xdr:to>
      <xdr:col>38</xdr:col>
      <xdr:colOff>190500</xdr:colOff>
      <xdr:row>98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100</xdr:row>
      <xdr:rowOff>0</xdr:rowOff>
    </xdr:from>
    <xdr:to>
      <xdr:col>38</xdr:col>
      <xdr:colOff>190500</xdr:colOff>
      <xdr:row>100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101</xdr:row>
      <xdr:rowOff>0</xdr:rowOff>
    </xdr:from>
    <xdr:to>
      <xdr:col>38</xdr:col>
      <xdr:colOff>190500</xdr:colOff>
      <xdr:row>101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102</xdr:row>
      <xdr:rowOff>0</xdr:rowOff>
    </xdr:from>
    <xdr:to>
      <xdr:col>38</xdr:col>
      <xdr:colOff>190500</xdr:colOff>
      <xdr:row>103</xdr:row>
      <xdr:rowOff>9525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865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102</xdr:row>
      <xdr:rowOff>0</xdr:rowOff>
    </xdr:from>
    <xdr:to>
      <xdr:col>38</xdr:col>
      <xdr:colOff>190500</xdr:colOff>
      <xdr:row>103</xdr:row>
      <xdr:rowOff>9525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865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103</xdr:row>
      <xdr:rowOff>0</xdr:rowOff>
    </xdr:from>
    <xdr:to>
      <xdr:col>38</xdr:col>
      <xdr:colOff>190500</xdr:colOff>
      <xdr:row>103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104</xdr:row>
      <xdr:rowOff>0</xdr:rowOff>
    </xdr:from>
    <xdr:to>
      <xdr:col>38</xdr:col>
      <xdr:colOff>190500</xdr:colOff>
      <xdr:row>104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104</xdr:row>
      <xdr:rowOff>0</xdr:rowOff>
    </xdr:from>
    <xdr:to>
      <xdr:col>38</xdr:col>
      <xdr:colOff>190500</xdr:colOff>
      <xdr:row>104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105</xdr:row>
      <xdr:rowOff>0</xdr:rowOff>
    </xdr:from>
    <xdr:to>
      <xdr:col>38</xdr:col>
      <xdr:colOff>190500</xdr:colOff>
      <xdr:row>105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106</xdr:row>
      <xdr:rowOff>0</xdr:rowOff>
    </xdr:from>
    <xdr:to>
      <xdr:col>38</xdr:col>
      <xdr:colOff>190500</xdr:colOff>
      <xdr:row>107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8095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190500</xdr:colOff>
      <xdr:row>17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190500</xdr:colOff>
      <xdr:row>20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21</xdr:row>
      <xdr:rowOff>0</xdr:rowOff>
    </xdr:from>
    <xdr:to>
      <xdr:col>38</xdr:col>
      <xdr:colOff>190500</xdr:colOff>
      <xdr:row>21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22</xdr:row>
      <xdr:rowOff>0</xdr:rowOff>
    </xdr:from>
    <xdr:to>
      <xdr:col>38</xdr:col>
      <xdr:colOff>190500</xdr:colOff>
      <xdr:row>22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22</xdr:row>
      <xdr:rowOff>0</xdr:rowOff>
    </xdr:from>
    <xdr:to>
      <xdr:col>38</xdr:col>
      <xdr:colOff>190500</xdr:colOff>
      <xdr:row>22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23</xdr:row>
      <xdr:rowOff>0</xdr:rowOff>
    </xdr:from>
    <xdr:to>
      <xdr:col>38</xdr:col>
      <xdr:colOff>190500</xdr:colOff>
      <xdr:row>23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31</xdr:row>
      <xdr:rowOff>180975</xdr:rowOff>
    </xdr:from>
    <xdr:to>
      <xdr:col>38</xdr:col>
      <xdr:colOff>190500</xdr:colOff>
      <xdr:row>31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3945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190500</xdr:colOff>
      <xdr:row>31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190500</xdr:colOff>
      <xdr:row>31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190500</xdr:colOff>
      <xdr:row>31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190500</xdr:colOff>
      <xdr:row>31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190500</xdr:colOff>
      <xdr:row>31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32</xdr:row>
      <xdr:rowOff>0</xdr:rowOff>
    </xdr:from>
    <xdr:to>
      <xdr:col>38</xdr:col>
      <xdr:colOff>190500</xdr:colOff>
      <xdr:row>32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190500</xdr:colOff>
      <xdr:row>33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190500</xdr:colOff>
      <xdr:row>33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190500</xdr:colOff>
      <xdr:row>33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190500</xdr:colOff>
      <xdr:row>7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190500</xdr:colOff>
      <xdr:row>7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190500</xdr:colOff>
      <xdr:row>7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190500</xdr:colOff>
      <xdr:row>8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190500</xdr:colOff>
      <xdr:row>9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190500</xdr:colOff>
      <xdr:row>9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190500</xdr:colOff>
      <xdr:row>9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190500</xdr:colOff>
      <xdr:row>10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38</xdr:col>
      <xdr:colOff>190500</xdr:colOff>
      <xdr:row>11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190500</xdr:colOff>
      <xdr:row>12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190500</xdr:colOff>
      <xdr:row>14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318075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190500" cy="190500"/>
    <xdr:pic>
      <xdr:nvPicPr>
        <xdr:cNvPr id="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190500" cy="190500"/>
    <xdr:pic>
      <xdr:nvPicPr>
        <xdr:cNvPr id="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190500" cy="190500"/>
    <xdr:pic>
      <xdr:nvPicPr>
        <xdr:cNvPr id="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190500" cy="190500"/>
    <xdr:pic>
      <xdr:nvPicPr>
        <xdr:cNvPr id="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14</xdr:row>
      <xdr:rowOff>0</xdr:rowOff>
    </xdr:from>
    <xdr:ext cx="190500" cy="190500"/>
    <xdr:pic>
      <xdr:nvPicPr>
        <xdr:cNvPr id="2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15</xdr:row>
      <xdr:rowOff>0</xdr:rowOff>
    </xdr:from>
    <xdr:ext cx="190500" cy="190500"/>
    <xdr:pic>
      <xdr:nvPicPr>
        <xdr:cNvPr id="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16</xdr:row>
      <xdr:rowOff>0</xdr:rowOff>
    </xdr:from>
    <xdr:ext cx="190500" cy="190500"/>
    <xdr:pic>
      <xdr:nvPicPr>
        <xdr:cNvPr id="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17</xdr:row>
      <xdr:rowOff>0</xdr:rowOff>
    </xdr:from>
    <xdr:ext cx="190500" cy="190500"/>
    <xdr:pic>
      <xdr:nvPicPr>
        <xdr:cNvPr id="3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18</xdr:row>
      <xdr:rowOff>0</xdr:rowOff>
    </xdr:from>
    <xdr:ext cx="190500" cy="190500"/>
    <xdr:pic>
      <xdr:nvPicPr>
        <xdr:cNvPr id="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190500"/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21</xdr:row>
      <xdr:rowOff>0</xdr:rowOff>
    </xdr:from>
    <xdr:ext cx="190500" cy="190500"/>
    <xdr:pic>
      <xdr:nvPicPr>
        <xdr:cNvPr id="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90500"/>
    <xdr:pic>
      <xdr:nvPicPr>
        <xdr:cNvPr id="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23</xdr:row>
      <xdr:rowOff>0</xdr:rowOff>
    </xdr:from>
    <xdr:ext cx="190500" cy="190500"/>
    <xdr:pic>
      <xdr:nvPicPr>
        <xdr:cNvPr id="4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24</xdr:row>
      <xdr:rowOff>0</xdr:rowOff>
    </xdr:from>
    <xdr:ext cx="190500" cy="190500"/>
    <xdr:pic>
      <xdr:nvPicPr>
        <xdr:cNvPr id="4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1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190500" cy="190500"/>
    <xdr:pic>
      <xdr:nvPicPr>
        <xdr:cNvPr id="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26</xdr:row>
      <xdr:rowOff>0</xdr:rowOff>
    </xdr:from>
    <xdr:ext cx="190500" cy="190500"/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190500" cy="190500"/>
    <xdr:pic>
      <xdr:nvPicPr>
        <xdr:cNvPr id="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190500" cy="190500"/>
    <xdr:pic>
      <xdr:nvPicPr>
        <xdr:cNvPr id="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190500" cy="190500"/>
    <xdr:pic>
      <xdr:nvPicPr>
        <xdr:cNvPr id="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190500" cy="190500"/>
    <xdr:pic>
      <xdr:nvPicPr>
        <xdr:cNvPr id="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190500" cy="190500"/>
    <xdr:pic>
      <xdr:nvPicPr>
        <xdr:cNvPr id="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190500" cy="190500"/>
    <xdr:pic>
      <xdr:nvPicPr>
        <xdr:cNvPr id="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190500" cy="190500"/>
    <xdr:pic>
      <xdr:nvPicPr>
        <xdr:cNvPr id="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36</xdr:row>
      <xdr:rowOff>0</xdr:rowOff>
    </xdr:from>
    <xdr:ext cx="190500" cy="190500"/>
    <xdr:pic>
      <xdr:nvPicPr>
        <xdr:cNvPr id="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190500" cy="190500"/>
    <xdr:pic>
      <xdr:nvPicPr>
        <xdr:cNvPr id="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190500" cy="190500"/>
    <xdr:pic>
      <xdr:nvPicPr>
        <xdr:cNvPr id="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190500" cy="190500"/>
    <xdr:pic>
      <xdr:nvPicPr>
        <xdr:cNvPr id="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190500" cy="190500"/>
    <xdr:pic>
      <xdr:nvPicPr>
        <xdr:cNvPr id="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190500" cy="190500"/>
    <xdr:pic>
      <xdr:nvPicPr>
        <xdr:cNvPr id="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44</xdr:row>
      <xdr:rowOff>0</xdr:rowOff>
    </xdr:from>
    <xdr:ext cx="190500" cy="190500"/>
    <xdr:pic>
      <xdr:nvPicPr>
        <xdr:cNvPr id="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6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46</xdr:row>
      <xdr:rowOff>0</xdr:rowOff>
    </xdr:from>
    <xdr:ext cx="190500" cy="190500"/>
    <xdr:pic>
      <xdr:nvPicPr>
        <xdr:cNvPr id="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190500" cy="190500"/>
    <xdr:pic>
      <xdr:nvPicPr>
        <xdr:cNvPr id="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48</xdr:row>
      <xdr:rowOff>0</xdr:rowOff>
    </xdr:from>
    <xdr:ext cx="190500" cy="190500"/>
    <xdr:pic>
      <xdr:nvPicPr>
        <xdr:cNvPr id="7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49</xdr:row>
      <xdr:rowOff>0</xdr:rowOff>
    </xdr:from>
    <xdr:ext cx="190500" cy="190500"/>
    <xdr:pic>
      <xdr:nvPicPr>
        <xdr:cNvPr id="7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50</xdr:row>
      <xdr:rowOff>0</xdr:rowOff>
    </xdr:from>
    <xdr:ext cx="190500" cy="190500"/>
    <xdr:pic>
      <xdr:nvPicPr>
        <xdr:cNvPr id="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51</xdr:row>
      <xdr:rowOff>0</xdr:rowOff>
    </xdr:from>
    <xdr:ext cx="190500" cy="190500"/>
    <xdr:pic>
      <xdr:nvPicPr>
        <xdr:cNvPr id="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90500" cy="190500"/>
    <xdr:pic>
      <xdr:nvPicPr>
        <xdr:cNvPr id="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53</xdr:row>
      <xdr:rowOff>0</xdr:rowOff>
    </xdr:from>
    <xdr:ext cx="190500" cy="190500"/>
    <xdr:pic>
      <xdr:nvPicPr>
        <xdr:cNvPr id="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190500" cy="190500"/>
    <xdr:pic>
      <xdr:nvPicPr>
        <xdr:cNvPr id="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26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190500" cy="190500"/>
    <xdr:pic>
      <xdr:nvPicPr>
        <xdr:cNvPr id="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56</xdr:row>
      <xdr:rowOff>0</xdr:rowOff>
    </xdr:from>
    <xdr:ext cx="190500" cy="190500"/>
    <xdr:pic>
      <xdr:nvPicPr>
        <xdr:cNvPr id="8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57</xdr:row>
      <xdr:rowOff>0</xdr:rowOff>
    </xdr:from>
    <xdr:ext cx="190500" cy="190500"/>
    <xdr:pic>
      <xdr:nvPicPr>
        <xdr:cNvPr id="8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58</xdr:row>
      <xdr:rowOff>0</xdr:rowOff>
    </xdr:from>
    <xdr:ext cx="190500" cy="190500"/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90500"/>
    <xdr:pic>
      <xdr:nvPicPr>
        <xdr:cNvPr id="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190500" cy="190500"/>
    <xdr:pic>
      <xdr:nvPicPr>
        <xdr:cNvPr id="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190500" cy="190500"/>
    <xdr:pic>
      <xdr:nvPicPr>
        <xdr:cNvPr id="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8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62</xdr:row>
      <xdr:rowOff>0</xdr:rowOff>
    </xdr:from>
    <xdr:ext cx="190500" cy="190500"/>
    <xdr:pic>
      <xdr:nvPicPr>
        <xdr:cNvPr id="9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190500" cy="190500"/>
    <xdr:pic>
      <xdr:nvPicPr>
        <xdr:cNvPr id="9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64</xdr:row>
      <xdr:rowOff>0</xdr:rowOff>
    </xdr:from>
    <xdr:ext cx="190500" cy="190500"/>
    <xdr:pic>
      <xdr:nvPicPr>
        <xdr:cNvPr id="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65</xdr:row>
      <xdr:rowOff>0</xdr:rowOff>
    </xdr:from>
    <xdr:ext cx="190500" cy="190500"/>
    <xdr:pic>
      <xdr:nvPicPr>
        <xdr:cNvPr id="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190500" cy="190500"/>
    <xdr:pic>
      <xdr:nvPicPr>
        <xdr:cNvPr id="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1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190500" cy="190500"/>
    <xdr:pic>
      <xdr:nvPicPr>
        <xdr:cNvPr id="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35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68</xdr:row>
      <xdr:rowOff>0</xdr:rowOff>
    </xdr:from>
    <xdr:ext cx="190500" cy="190500"/>
    <xdr:pic>
      <xdr:nvPicPr>
        <xdr:cNvPr id="9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448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190500" cy="190500"/>
    <xdr:pic>
      <xdr:nvPicPr>
        <xdr:cNvPr id="1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190500" cy="190500"/>
    <xdr:pic>
      <xdr:nvPicPr>
        <xdr:cNvPr id="10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0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190500" cy="190500"/>
    <xdr:pic>
      <xdr:nvPicPr>
        <xdr:cNvPr id="10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67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72</xdr:row>
      <xdr:rowOff>0</xdr:rowOff>
    </xdr:from>
    <xdr:ext cx="190500" cy="190500"/>
    <xdr:pic>
      <xdr:nvPicPr>
        <xdr:cNvPr id="1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79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190500" cy="190500"/>
    <xdr:pic>
      <xdr:nvPicPr>
        <xdr:cNvPr id="1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84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190500" cy="190500"/>
    <xdr:pic>
      <xdr:nvPicPr>
        <xdr:cNvPr id="1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0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75</xdr:row>
      <xdr:rowOff>0</xdr:rowOff>
    </xdr:from>
    <xdr:ext cx="190500" cy="190500"/>
    <xdr:pic>
      <xdr:nvPicPr>
        <xdr:cNvPr id="1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596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76</xdr:row>
      <xdr:rowOff>0</xdr:rowOff>
    </xdr:from>
    <xdr:ext cx="190500" cy="190500"/>
    <xdr:pic>
      <xdr:nvPicPr>
        <xdr:cNvPr id="1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0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77</xdr:row>
      <xdr:rowOff>0</xdr:rowOff>
    </xdr:from>
    <xdr:ext cx="190500" cy="190500"/>
    <xdr:pic>
      <xdr:nvPicPr>
        <xdr:cNvPr id="1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09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190500" cy="190500"/>
    <xdr:pic>
      <xdr:nvPicPr>
        <xdr:cNvPr id="1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190500" cy="190500"/>
    <xdr:pic>
      <xdr:nvPicPr>
        <xdr:cNvPr id="11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80</xdr:row>
      <xdr:rowOff>0</xdr:rowOff>
    </xdr:from>
    <xdr:ext cx="190500" cy="190500"/>
    <xdr:pic>
      <xdr:nvPicPr>
        <xdr:cNvPr id="1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380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190500" cy="190500"/>
    <xdr:pic>
      <xdr:nvPicPr>
        <xdr:cNvPr id="1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47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190500" cy="190500"/>
    <xdr:pic>
      <xdr:nvPicPr>
        <xdr:cNvPr id="11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190500" cy="190500"/>
    <xdr:pic>
      <xdr:nvPicPr>
        <xdr:cNvPr id="1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84</xdr:row>
      <xdr:rowOff>0</xdr:rowOff>
    </xdr:from>
    <xdr:ext cx="190500" cy="190500"/>
    <xdr:pic>
      <xdr:nvPicPr>
        <xdr:cNvPr id="1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1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190500" cy="190500"/>
    <xdr:pic>
      <xdr:nvPicPr>
        <xdr:cNvPr id="12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774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86</xdr:row>
      <xdr:rowOff>0</xdr:rowOff>
    </xdr:from>
    <xdr:ext cx="190500" cy="190500"/>
    <xdr:pic>
      <xdr:nvPicPr>
        <xdr:cNvPr id="1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4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87</xdr:row>
      <xdr:rowOff>0</xdr:rowOff>
    </xdr:from>
    <xdr:ext cx="190500" cy="190500"/>
    <xdr:pic>
      <xdr:nvPicPr>
        <xdr:cNvPr id="1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86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88</xdr:row>
      <xdr:rowOff>0</xdr:rowOff>
    </xdr:from>
    <xdr:ext cx="190500" cy="190500"/>
    <xdr:pic>
      <xdr:nvPicPr>
        <xdr:cNvPr id="1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0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89</xdr:row>
      <xdr:rowOff>0</xdr:rowOff>
    </xdr:from>
    <xdr:ext cx="190500" cy="190500"/>
    <xdr:pic>
      <xdr:nvPicPr>
        <xdr:cNvPr id="12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90</xdr:row>
      <xdr:rowOff>0</xdr:rowOff>
    </xdr:from>
    <xdr:ext cx="190500" cy="190500"/>
    <xdr:pic>
      <xdr:nvPicPr>
        <xdr:cNvPr id="1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2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2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91</xdr:row>
      <xdr:rowOff>0</xdr:rowOff>
    </xdr:from>
    <xdr:ext cx="190500" cy="190500"/>
    <xdr:pic>
      <xdr:nvPicPr>
        <xdr:cNvPr id="1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07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92</xdr:row>
      <xdr:rowOff>0</xdr:rowOff>
    </xdr:from>
    <xdr:ext cx="190500" cy="190500"/>
    <xdr:pic>
      <xdr:nvPicPr>
        <xdr:cNvPr id="1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1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93</xdr:row>
      <xdr:rowOff>0</xdr:rowOff>
    </xdr:from>
    <xdr:ext cx="190500" cy="190500"/>
    <xdr:pic>
      <xdr:nvPicPr>
        <xdr:cNvPr id="1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3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94</xdr:row>
      <xdr:rowOff>0</xdr:rowOff>
    </xdr:from>
    <xdr:ext cx="190500" cy="190500"/>
    <xdr:pic>
      <xdr:nvPicPr>
        <xdr:cNvPr id="1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15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95</xdr:row>
      <xdr:rowOff>0</xdr:rowOff>
    </xdr:from>
    <xdr:ext cx="190500" cy="190500"/>
    <xdr:pic>
      <xdr:nvPicPr>
        <xdr:cNvPr id="1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23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190500" cy="190500"/>
    <xdr:pic>
      <xdr:nvPicPr>
        <xdr:cNvPr id="1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96</xdr:row>
      <xdr:rowOff>0</xdr:rowOff>
    </xdr:from>
    <xdr:ext cx="190500" cy="190500"/>
    <xdr:pic>
      <xdr:nvPicPr>
        <xdr:cNvPr id="1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33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97</xdr:row>
      <xdr:rowOff>0</xdr:rowOff>
    </xdr:from>
    <xdr:ext cx="190500" cy="190500"/>
    <xdr:pic>
      <xdr:nvPicPr>
        <xdr:cNvPr id="1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98</xdr:row>
      <xdr:rowOff>0</xdr:rowOff>
    </xdr:from>
    <xdr:ext cx="190500" cy="190500"/>
    <xdr:pic>
      <xdr:nvPicPr>
        <xdr:cNvPr id="1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52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99</xdr:row>
      <xdr:rowOff>0</xdr:rowOff>
    </xdr:from>
    <xdr:ext cx="190500" cy="190500"/>
    <xdr:pic>
      <xdr:nvPicPr>
        <xdr:cNvPr id="1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61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100</xdr:row>
      <xdr:rowOff>0</xdr:rowOff>
    </xdr:from>
    <xdr:ext cx="190500" cy="190500"/>
    <xdr:pic>
      <xdr:nvPicPr>
        <xdr:cNvPr id="14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3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101</xdr:row>
      <xdr:rowOff>0</xdr:rowOff>
    </xdr:from>
    <xdr:ext cx="190500" cy="190500"/>
    <xdr:pic>
      <xdr:nvPicPr>
        <xdr:cNvPr id="1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77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102</xdr:row>
      <xdr:rowOff>0</xdr:rowOff>
    </xdr:from>
    <xdr:ext cx="190500" cy="190500"/>
    <xdr:pic>
      <xdr:nvPicPr>
        <xdr:cNvPr id="1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86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103</xdr:row>
      <xdr:rowOff>0</xdr:rowOff>
    </xdr:from>
    <xdr:ext cx="190500" cy="190500"/>
    <xdr:pic>
      <xdr:nvPicPr>
        <xdr:cNvPr id="1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0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104</xdr:row>
      <xdr:rowOff>0</xdr:rowOff>
    </xdr:from>
    <xdr:ext cx="190500" cy="190500"/>
    <xdr:pic>
      <xdr:nvPicPr>
        <xdr:cNvPr id="1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96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105</xdr:row>
      <xdr:rowOff>0</xdr:rowOff>
    </xdr:from>
    <xdr:ext cx="190500" cy="190500"/>
    <xdr:pic>
      <xdr:nvPicPr>
        <xdr:cNvPr id="15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18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106</xdr:row>
      <xdr:rowOff>0</xdr:rowOff>
    </xdr:from>
    <xdr:ext cx="190500" cy="190500"/>
    <xdr:pic>
      <xdr:nvPicPr>
        <xdr:cNvPr id="1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107</xdr:row>
      <xdr:rowOff>0</xdr:rowOff>
    </xdr:from>
    <xdr:ext cx="190500" cy="190500"/>
    <xdr:pic>
      <xdr:nvPicPr>
        <xdr:cNvPr id="1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13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108</xdr:row>
      <xdr:rowOff>0</xdr:rowOff>
    </xdr:from>
    <xdr:ext cx="190500" cy="190500"/>
    <xdr:pic>
      <xdr:nvPicPr>
        <xdr:cNvPr id="1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109</xdr:row>
      <xdr:rowOff>0</xdr:rowOff>
    </xdr:from>
    <xdr:ext cx="190500" cy="190500"/>
    <xdr:pic>
      <xdr:nvPicPr>
        <xdr:cNvPr id="15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5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112</xdr:row>
      <xdr:rowOff>0</xdr:rowOff>
    </xdr:from>
    <xdr:ext cx="190500" cy="190500"/>
    <xdr:pic>
      <xdr:nvPicPr>
        <xdr:cNvPr id="1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66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113</xdr:row>
      <xdr:rowOff>0</xdr:rowOff>
    </xdr:from>
    <xdr:ext cx="190500" cy="190500"/>
    <xdr:pic>
      <xdr:nvPicPr>
        <xdr:cNvPr id="1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78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114</xdr:row>
      <xdr:rowOff>0</xdr:rowOff>
    </xdr:from>
    <xdr:ext cx="190500" cy="190500"/>
    <xdr:pic>
      <xdr:nvPicPr>
        <xdr:cNvPr id="16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2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115</xdr:row>
      <xdr:rowOff>0</xdr:rowOff>
    </xdr:from>
    <xdr:ext cx="190500" cy="190500"/>
    <xdr:pic>
      <xdr:nvPicPr>
        <xdr:cNvPr id="1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87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116</xdr:row>
      <xdr:rowOff>0</xdr:rowOff>
    </xdr:from>
    <xdr:ext cx="190500" cy="190500"/>
    <xdr:pic>
      <xdr:nvPicPr>
        <xdr:cNvPr id="1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3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117</xdr:row>
      <xdr:rowOff>0</xdr:rowOff>
    </xdr:from>
    <xdr:ext cx="190500" cy="190500"/>
    <xdr:pic>
      <xdr:nvPicPr>
        <xdr:cNvPr id="16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97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118</xdr:row>
      <xdr:rowOff>0</xdr:rowOff>
    </xdr:from>
    <xdr:ext cx="190500" cy="190500"/>
    <xdr:pic>
      <xdr:nvPicPr>
        <xdr:cNvPr id="1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0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119</xdr:row>
      <xdr:rowOff>0</xdr:rowOff>
    </xdr:from>
    <xdr:ext cx="190500" cy="190500"/>
    <xdr:pic>
      <xdr:nvPicPr>
        <xdr:cNvPr id="1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110</xdr:row>
      <xdr:rowOff>0</xdr:rowOff>
    </xdr:from>
    <xdr:ext cx="190500" cy="190500"/>
    <xdr:pic>
      <xdr:nvPicPr>
        <xdr:cNvPr id="17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47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111</xdr:row>
      <xdr:rowOff>0</xdr:rowOff>
    </xdr:from>
    <xdr:ext cx="190500" cy="190500"/>
    <xdr:pic>
      <xdr:nvPicPr>
        <xdr:cNvPr id="1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857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120</xdr:row>
      <xdr:rowOff>0</xdr:rowOff>
    </xdr:from>
    <xdr:ext cx="190500" cy="190500"/>
    <xdr:pic>
      <xdr:nvPicPr>
        <xdr:cNvPr id="1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3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121</xdr:row>
      <xdr:rowOff>0</xdr:rowOff>
    </xdr:from>
    <xdr:ext cx="190500" cy="190500"/>
    <xdr:pic>
      <xdr:nvPicPr>
        <xdr:cNvPr id="17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39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122</xdr:row>
      <xdr:rowOff>0</xdr:rowOff>
    </xdr:from>
    <xdr:ext cx="190500" cy="190500"/>
    <xdr:pic>
      <xdr:nvPicPr>
        <xdr:cNvPr id="1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1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123</xdr:row>
      <xdr:rowOff>0</xdr:rowOff>
    </xdr:from>
    <xdr:ext cx="190500" cy="190500"/>
    <xdr:pic>
      <xdr:nvPicPr>
        <xdr:cNvPr id="1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3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124</xdr:row>
      <xdr:rowOff>0</xdr:rowOff>
    </xdr:from>
    <xdr:ext cx="190500" cy="190500"/>
    <xdr:pic>
      <xdr:nvPicPr>
        <xdr:cNvPr id="1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49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125</xdr:row>
      <xdr:rowOff>0</xdr:rowOff>
    </xdr:from>
    <xdr:ext cx="190500" cy="190500"/>
    <xdr:pic>
      <xdr:nvPicPr>
        <xdr:cNvPr id="1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962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6"/>
  <sheetViews>
    <sheetView showGridLines="0" tabSelected="1" zoomScale="85" zoomScaleNormal="85" workbookViewId="0" topLeftCell="A115">
      <selection activeCell="E3" sqref="E3:G3"/>
    </sheetView>
  </sheetViews>
  <sheetFormatPr defaultColWidth="8.8515625" defaultRowHeight="15"/>
  <cols>
    <col min="1" max="1" width="1.1484375" style="4" customWidth="1"/>
    <col min="2" max="2" width="7.57421875" style="16" customWidth="1"/>
    <col min="3" max="3" width="40.57421875" style="3" customWidth="1"/>
    <col min="4" max="4" width="11.57421875" style="13" customWidth="1"/>
    <col min="5" max="5" width="11.7109375" style="14" customWidth="1"/>
    <col min="6" max="6" width="34.140625" style="3" customWidth="1"/>
    <col min="7" max="7" width="12.28125" style="3" customWidth="1"/>
    <col min="8" max="8" width="18.421875" style="4" customWidth="1"/>
    <col min="9" max="9" width="22.00390625" style="4" customWidth="1"/>
    <col min="10" max="10" width="16.28125" style="4" customWidth="1"/>
    <col min="11" max="11" width="17.28125" style="4" customWidth="1"/>
    <col min="12" max="12" width="18.140625" style="4" customWidth="1"/>
    <col min="13" max="13" width="17.7109375" style="4" customWidth="1"/>
    <col min="14" max="14" width="8.8515625" style="4" customWidth="1"/>
    <col min="15" max="15" width="13.28125" style="4" customWidth="1"/>
    <col min="16" max="38" width="8.8515625" style="4" customWidth="1"/>
    <col min="39" max="39" width="8.8515625" style="25" customWidth="1"/>
    <col min="40" max="16384" width="8.8515625" style="4" customWidth="1"/>
  </cols>
  <sheetData>
    <row r="1" ht="15">
      <c r="A1" s="24"/>
    </row>
    <row r="2" spans="1:13" ht="18.75">
      <c r="A2" s="24"/>
      <c r="B2" s="2" t="s">
        <v>323</v>
      </c>
      <c r="D2" s="5"/>
      <c r="M2" s="26" t="s">
        <v>344</v>
      </c>
    </row>
    <row r="3" spans="1:12" ht="18.6" customHeight="1">
      <c r="A3" s="24"/>
      <c r="D3" s="13" t="s">
        <v>343</v>
      </c>
      <c r="E3" s="99" t="s">
        <v>350</v>
      </c>
      <c r="F3" s="99"/>
      <c r="G3" s="99"/>
      <c r="L3" s="27"/>
    </row>
    <row r="4" spans="1:12" ht="24" customHeight="1" thickBot="1">
      <c r="A4" s="24"/>
      <c r="L4" s="6" t="s">
        <v>326</v>
      </c>
    </row>
    <row r="5" spans="1:39" ht="61.5" thickBot="1" thickTop="1">
      <c r="A5" s="1"/>
      <c r="B5" s="22" t="s">
        <v>3</v>
      </c>
      <c r="C5" s="23" t="s">
        <v>0</v>
      </c>
      <c r="D5" s="23" t="s">
        <v>1</v>
      </c>
      <c r="E5" s="23" t="s">
        <v>347</v>
      </c>
      <c r="F5" s="23" t="s">
        <v>2</v>
      </c>
      <c r="G5" s="23" t="s">
        <v>324</v>
      </c>
      <c r="H5" s="23" t="s">
        <v>325</v>
      </c>
      <c r="I5" s="23" t="s">
        <v>4</v>
      </c>
      <c r="J5" s="21" t="s">
        <v>327</v>
      </c>
      <c r="K5" s="7" t="s">
        <v>328</v>
      </c>
      <c r="L5" s="8" t="s">
        <v>346</v>
      </c>
      <c r="M5" s="9" t="s">
        <v>329</v>
      </c>
      <c r="AM5" s="28" t="s">
        <v>5</v>
      </c>
    </row>
    <row r="6" spans="1:39" ht="46.5" thickBot="1" thickTop="1">
      <c r="A6" s="29"/>
      <c r="B6" s="30">
        <v>1</v>
      </c>
      <c r="C6" s="31" t="s">
        <v>106</v>
      </c>
      <c r="D6" s="32">
        <v>2</v>
      </c>
      <c r="E6" s="33" t="s">
        <v>107</v>
      </c>
      <c r="F6" s="31" t="s">
        <v>290</v>
      </c>
      <c r="G6" s="33" t="s">
        <v>289</v>
      </c>
      <c r="H6" s="34" t="s">
        <v>108</v>
      </c>
      <c r="I6" s="34" t="s">
        <v>157</v>
      </c>
      <c r="J6" s="35">
        <v>120</v>
      </c>
      <c r="K6" s="19" t="str">
        <f aca="true" t="shared" si="0" ref="K6:K69">IF(ISNUMBER(L6),IF(L6&gt;J6,"NEVYHOVUJE","OK")," ")</f>
        <v>OK</v>
      </c>
      <c r="L6" s="94">
        <v>68</v>
      </c>
      <c r="M6" s="36">
        <f aca="true" t="shared" si="1" ref="M6:M37">D6*L6</f>
        <v>136</v>
      </c>
      <c r="AM6" s="37" t="s">
        <v>6</v>
      </c>
    </row>
    <row r="7" spans="1:39" ht="73.9" customHeight="1" thickTop="1">
      <c r="A7" s="29"/>
      <c r="B7" s="38">
        <v>2</v>
      </c>
      <c r="C7" s="39" t="s">
        <v>109</v>
      </c>
      <c r="D7" s="40">
        <v>100</v>
      </c>
      <c r="E7" s="41" t="s">
        <v>110</v>
      </c>
      <c r="F7" s="10" t="s">
        <v>129</v>
      </c>
      <c r="G7" s="100" t="s">
        <v>289</v>
      </c>
      <c r="H7" s="103" t="s">
        <v>330</v>
      </c>
      <c r="I7" s="103" t="s">
        <v>333</v>
      </c>
      <c r="J7" s="42">
        <v>127.5</v>
      </c>
      <c r="K7" s="18" t="str">
        <f t="shared" si="0"/>
        <v>OK</v>
      </c>
      <c r="L7" s="95">
        <v>61.8</v>
      </c>
      <c r="M7" s="43">
        <f t="shared" si="1"/>
        <v>6180</v>
      </c>
      <c r="AM7" s="37" t="s">
        <v>7</v>
      </c>
    </row>
    <row r="8" spans="1:39" ht="79.15" customHeight="1">
      <c r="A8" s="29"/>
      <c r="B8" s="44">
        <v>3</v>
      </c>
      <c r="C8" s="45" t="s">
        <v>111</v>
      </c>
      <c r="D8" s="46">
        <v>6</v>
      </c>
      <c r="E8" s="47" t="s">
        <v>110</v>
      </c>
      <c r="F8" s="45" t="s">
        <v>137</v>
      </c>
      <c r="G8" s="101"/>
      <c r="H8" s="104"/>
      <c r="I8" s="106"/>
      <c r="J8" s="42">
        <v>15</v>
      </c>
      <c r="K8" s="17" t="str">
        <f t="shared" si="0"/>
        <v>OK</v>
      </c>
      <c r="L8" s="95">
        <v>7</v>
      </c>
      <c r="M8" s="43">
        <f t="shared" si="1"/>
        <v>42</v>
      </c>
      <c r="AM8" s="37" t="s">
        <v>8</v>
      </c>
    </row>
    <row r="9" spans="1:39" ht="45.6" customHeight="1">
      <c r="A9" s="29"/>
      <c r="B9" s="44">
        <v>4</v>
      </c>
      <c r="C9" s="45" t="s">
        <v>112</v>
      </c>
      <c r="D9" s="46">
        <v>5</v>
      </c>
      <c r="E9" s="47" t="s">
        <v>107</v>
      </c>
      <c r="F9" s="45" t="s">
        <v>113</v>
      </c>
      <c r="G9" s="101"/>
      <c r="H9" s="104"/>
      <c r="I9" s="106"/>
      <c r="J9" s="42">
        <v>120</v>
      </c>
      <c r="K9" s="17" t="str">
        <f t="shared" si="0"/>
        <v>OK</v>
      </c>
      <c r="L9" s="95">
        <v>62</v>
      </c>
      <c r="M9" s="43">
        <f t="shared" si="1"/>
        <v>310</v>
      </c>
      <c r="AM9" s="37" t="s">
        <v>9</v>
      </c>
    </row>
    <row r="10" spans="1:39" ht="128.45" customHeight="1">
      <c r="A10" s="29"/>
      <c r="B10" s="44">
        <v>5</v>
      </c>
      <c r="C10" s="48" t="s">
        <v>114</v>
      </c>
      <c r="D10" s="49">
        <v>2</v>
      </c>
      <c r="E10" s="50" t="s">
        <v>107</v>
      </c>
      <c r="F10" s="48" t="s">
        <v>138</v>
      </c>
      <c r="G10" s="101"/>
      <c r="H10" s="104"/>
      <c r="I10" s="106"/>
      <c r="J10" s="42">
        <v>165</v>
      </c>
      <c r="K10" s="17" t="str">
        <f t="shared" si="0"/>
        <v>OK</v>
      </c>
      <c r="L10" s="95">
        <v>88</v>
      </c>
      <c r="M10" s="43">
        <f t="shared" si="1"/>
        <v>176</v>
      </c>
      <c r="AM10" s="37" t="s">
        <v>10</v>
      </c>
    </row>
    <row r="11" spans="1:39" ht="30">
      <c r="A11" s="29"/>
      <c r="B11" s="44">
        <v>6</v>
      </c>
      <c r="C11" s="45" t="s">
        <v>115</v>
      </c>
      <c r="D11" s="46">
        <v>8</v>
      </c>
      <c r="E11" s="47" t="s">
        <v>110</v>
      </c>
      <c r="F11" s="45" t="s">
        <v>116</v>
      </c>
      <c r="G11" s="101"/>
      <c r="H11" s="104"/>
      <c r="I11" s="106"/>
      <c r="J11" s="42">
        <v>7.5</v>
      </c>
      <c r="K11" s="17" t="str">
        <f t="shared" si="0"/>
        <v>OK</v>
      </c>
      <c r="L11" s="95">
        <v>6</v>
      </c>
      <c r="M11" s="43">
        <f t="shared" si="1"/>
        <v>48</v>
      </c>
      <c r="AM11" s="37" t="s">
        <v>11</v>
      </c>
    </row>
    <row r="12" spans="1:39" ht="75">
      <c r="A12" s="29"/>
      <c r="B12" s="44">
        <v>7</v>
      </c>
      <c r="C12" s="45" t="s">
        <v>117</v>
      </c>
      <c r="D12" s="46">
        <v>5</v>
      </c>
      <c r="E12" s="47" t="s">
        <v>107</v>
      </c>
      <c r="F12" s="45" t="s">
        <v>139</v>
      </c>
      <c r="G12" s="101"/>
      <c r="H12" s="104"/>
      <c r="I12" s="106"/>
      <c r="J12" s="42">
        <v>127.5</v>
      </c>
      <c r="K12" s="17" t="str">
        <f t="shared" si="0"/>
        <v>OK</v>
      </c>
      <c r="L12" s="95">
        <v>30</v>
      </c>
      <c r="M12" s="43">
        <f t="shared" si="1"/>
        <v>150</v>
      </c>
      <c r="AM12" s="37" t="s">
        <v>12</v>
      </c>
    </row>
    <row r="13" spans="1:39" ht="105">
      <c r="A13" s="29"/>
      <c r="B13" s="44">
        <v>8</v>
      </c>
      <c r="C13" s="45" t="s">
        <v>118</v>
      </c>
      <c r="D13" s="46">
        <v>90</v>
      </c>
      <c r="E13" s="47" t="s">
        <v>107</v>
      </c>
      <c r="F13" s="45" t="s">
        <v>140</v>
      </c>
      <c r="G13" s="101"/>
      <c r="H13" s="104"/>
      <c r="I13" s="106"/>
      <c r="J13" s="42">
        <v>18</v>
      </c>
      <c r="K13" s="17" t="str">
        <f t="shared" si="0"/>
        <v>OK</v>
      </c>
      <c r="L13" s="95">
        <v>8</v>
      </c>
      <c r="M13" s="43">
        <f t="shared" si="1"/>
        <v>720</v>
      </c>
      <c r="AM13" s="37" t="s">
        <v>13</v>
      </c>
    </row>
    <row r="14" spans="1:39" ht="105">
      <c r="A14" s="29"/>
      <c r="B14" s="44">
        <v>9</v>
      </c>
      <c r="C14" s="45" t="s">
        <v>119</v>
      </c>
      <c r="D14" s="46">
        <v>8</v>
      </c>
      <c r="E14" s="47" t="s">
        <v>121</v>
      </c>
      <c r="F14" s="45" t="s">
        <v>140</v>
      </c>
      <c r="G14" s="101"/>
      <c r="H14" s="104"/>
      <c r="I14" s="106"/>
      <c r="J14" s="42">
        <v>67.5</v>
      </c>
      <c r="K14" s="17" t="str">
        <f t="shared" si="0"/>
        <v>OK</v>
      </c>
      <c r="L14" s="95">
        <v>33</v>
      </c>
      <c r="M14" s="43">
        <f t="shared" si="1"/>
        <v>264</v>
      </c>
      <c r="AM14" s="37" t="s">
        <v>14</v>
      </c>
    </row>
    <row r="15" spans="1:39" ht="105">
      <c r="A15" s="29"/>
      <c r="B15" s="44">
        <v>10</v>
      </c>
      <c r="C15" s="48" t="s">
        <v>120</v>
      </c>
      <c r="D15" s="49">
        <v>80</v>
      </c>
      <c r="E15" s="50" t="s">
        <v>107</v>
      </c>
      <c r="F15" s="45" t="s">
        <v>140</v>
      </c>
      <c r="G15" s="101"/>
      <c r="H15" s="104"/>
      <c r="I15" s="106"/>
      <c r="J15" s="42">
        <v>18</v>
      </c>
      <c r="K15" s="17" t="str">
        <f t="shared" si="0"/>
        <v>OK</v>
      </c>
      <c r="L15" s="95">
        <v>9</v>
      </c>
      <c r="M15" s="43">
        <f t="shared" si="1"/>
        <v>720</v>
      </c>
      <c r="AM15" s="37" t="s">
        <v>15</v>
      </c>
    </row>
    <row r="16" spans="1:39" ht="45">
      <c r="A16" s="29"/>
      <c r="B16" s="44">
        <v>11</v>
      </c>
      <c r="C16" s="45" t="s">
        <v>298</v>
      </c>
      <c r="D16" s="46">
        <v>3</v>
      </c>
      <c r="E16" s="47" t="s">
        <v>110</v>
      </c>
      <c r="F16" s="45" t="s">
        <v>141</v>
      </c>
      <c r="G16" s="101"/>
      <c r="H16" s="104"/>
      <c r="I16" s="106"/>
      <c r="J16" s="42">
        <v>52.5</v>
      </c>
      <c r="K16" s="17" t="str">
        <f t="shared" si="0"/>
        <v>OK</v>
      </c>
      <c r="L16" s="95">
        <v>24</v>
      </c>
      <c r="M16" s="43">
        <f t="shared" si="1"/>
        <v>72</v>
      </c>
      <c r="AM16" s="37" t="s">
        <v>16</v>
      </c>
    </row>
    <row r="17" spans="1:39" ht="30">
      <c r="A17" s="29"/>
      <c r="B17" s="44">
        <v>12</v>
      </c>
      <c r="C17" s="45" t="s">
        <v>299</v>
      </c>
      <c r="D17" s="46">
        <v>200</v>
      </c>
      <c r="E17" s="47" t="s">
        <v>107</v>
      </c>
      <c r="F17" s="45" t="s">
        <v>304</v>
      </c>
      <c r="G17" s="101"/>
      <c r="H17" s="104"/>
      <c r="I17" s="106"/>
      <c r="J17" s="42">
        <v>5.25</v>
      </c>
      <c r="K17" s="17" t="str">
        <f t="shared" si="0"/>
        <v>OK</v>
      </c>
      <c r="L17" s="95">
        <v>2.4</v>
      </c>
      <c r="M17" s="43">
        <f t="shared" si="1"/>
        <v>480</v>
      </c>
      <c r="AM17" s="37" t="s">
        <v>17</v>
      </c>
    </row>
    <row r="18" spans="1:39" ht="30">
      <c r="A18" s="29"/>
      <c r="B18" s="44">
        <v>13</v>
      </c>
      <c r="C18" s="45" t="s">
        <v>262</v>
      </c>
      <c r="D18" s="46">
        <v>2</v>
      </c>
      <c r="E18" s="47" t="s">
        <v>107</v>
      </c>
      <c r="F18" s="45" t="s">
        <v>263</v>
      </c>
      <c r="G18" s="101"/>
      <c r="H18" s="104"/>
      <c r="I18" s="106"/>
      <c r="J18" s="42">
        <v>13.5</v>
      </c>
      <c r="K18" s="17" t="str">
        <f t="shared" si="0"/>
        <v>OK</v>
      </c>
      <c r="L18" s="95">
        <v>9.9</v>
      </c>
      <c r="M18" s="43">
        <f t="shared" si="1"/>
        <v>19.8</v>
      </c>
      <c r="AM18" s="25" t="s">
        <v>18</v>
      </c>
    </row>
    <row r="19" spans="1:39" ht="75">
      <c r="A19" s="29"/>
      <c r="B19" s="44">
        <v>14</v>
      </c>
      <c r="C19" s="45" t="s">
        <v>143</v>
      </c>
      <c r="D19" s="46">
        <v>4</v>
      </c>
      <c r="E19" s="47" t="s">
        <v>121</v>
      </c>
      <c r="F19" s="45" t="s">
        <v>142</v>
      </c>
      <c r="G19" s="101"/>
      <c r="H19" s="104"/>
      <c r="I19" s="106"/>
      <c r="J19" s="42">
        <v>52.5</v>
      </c>
      <c r="K19" s="17" t="str">
        <f t="shared" si="0"/>
        <v>OK</v>
      </c>
      <c r="L19" s="95">
        <v>28</v>
      </c>
      <c r="M19" s="43">
        <f t="shared" si="1"/>
        <v>112</v>
      </c>
      <c r="AM19" s="37" t="s">
        <v>19</v>
      </c>
    </row>
    <row r="20" spans="1:39" ht="45">
      <c r="A20" s="29"/>
      <c r="B20" s="44">
        <v>15</v>
      </c>
      <c r="C20" s="48" t="s">
        <v>145</v>
      </c>
      <c r="D20" s="49">
        <v>2</v>
      </c>
      <c r="E20" s="50" t="s">
        <v>110</v>
      </c>
      <c r="F20" s="48" t="s">
        <v>291</v>
      </c>
      <c r="G20" s="101"/>
      <c r="H20" s="104"/>
      <c r="I20" s="106"/>
      <c r="J20" s="42">
        <v>60</v>
      </c>
      <c r="K20" s="17" t="str">
        <f t="shared" si="0"/>
        <v>OK</v>
      </c>
      <c r="L20" s="95">
        <v>32</v>
      </c>
      <c r="M20" s="43">
        <f t="shared" si="1"/>
        <v>64</v>
      </c>
      <c r="AM20" s="25" t="s">
        <v>20</v>
      </c>
    </row>
    <row r="21" spans="1:39" ht="45">
      <c r="A21" s="29"/>
      <c r="B21" s="44">
        <v>16</v>
      </c>
      <c r="C21" s="48" t="s">
        <v>146</v>
      </c>
      <c r="D21" s="49">
        <v>2</v>
      </c>
      <c r="E21" s="50" t="s">
        <v>110</v>
      </c>
      <c r="F21" s="48" t="s">
        <v>144</v>
      </c>
      <c r="G21" s="101"/>
      <c r="H21" s="104"/>
      <c r="I21" s="106"/>
      <c r="J21" s="42">
        <v>60</v>
      </c>
      <c r="K21" s="17" t="str">
        <f t="shared" si="0"/>
        <v>OK</v>
      </c>
      <c r="L21" s="95">
        <v>32</v>
      </c>
      <c r="M21" s="43">
        <f t="shared" si="1"/>
        <v>64</v>
      </c>
      <c r="AM21" s="37" t="s">
        <v>21</v>
      </c>
    </row>
    <row r="22" spans="1:39" ht="45">
      <c r="A22" s="29"/>
      <c r="B22" s="44">
        <v>17</v>
      </c>
      <c r="C22" s="48" t="s">
        <v>147</v>
      </c>
      <c r="D22" s="49">
        <v>2</v>
      </c>
      <c r="E22" s="50" t="s">
        <v>110</v>
      </c>
      <c r="F22" s="48" t="s">
        <v>144</v>
      </c>
      <c r="G22" s="101"/>
      <c r="H22" s="104"/>
      <c r="I22" s="106"/>
      <c r="J22" s="42">
        <v>60</v>
      </c>
      <c r="K22" s="17" t="str">
        <f t="shared" si="0"/>
        <v>OK</v>
      </c>
      <c r="L22" s="95">
        <v>32</v>
      </c>
      <c r="M22" s="43">
        <f t="shared" si="1"/>
        <v>64</v>
      </c>
      <c r="AM22" s="37" t="s">
        <v>22</v>
      </c>
    </row>
    <row r="23" spans="1:39" ht="45">
      <c r="A23" s="29"/>
      <c r="B23" s="44">
        <v>18</v>
      </c>
      <c r="C23" s="48" t="s">
        <v>148</v>
      </c>
      <c r="D23" s="49">
        <v>2</v>
      </c>
      <c r="E23" s="50" t="s">
        <v>110</v>
      </c>
      <c r="F23" s="48" t="s">
        <v>144</v>
      </c>
      <c r="G23" s="101"/>
      <c r="H23" s="104"/>
      <c r="I23" s="106"/>
      <c r="J23" s="42">
        <v>60</v>
      </c>
      <c r="K23" s="17" t="str">
        <f t="shared" si="0"/>
        <v>OK</v>
      </c>
      <c r="L23" s="95">
        <v>32</v>
      </c>
      <c r="M23" s="43">
        <f t="shared" si="1"/>
        <v>64</v>
      </c>
      <c r="AM23" s="37" t="s">
        <v>23</v>
      </c>
    </row>
    <row r="24" spans="1:39" ht="60">
      <c r="A24" s="29"/>
      <c r="B24" s="44">
        <v>19</v>
      </c>
      <c r="C24" s="45" t="s">
        <v>122</v>
      </c>
      <c r="D24" s="46">
        <v>5</v>
      </c>
      <c r="E24" s="47" t="s">
        <v>107</v>
      </c>
      <c r="F24" s="45" t="s">
        <v>149</v>
      </c>
      <c r="G24" s="101"/>
      <c r="H24" s="104"/>
      <c r="I24" s="106"/>
      <c r="J24" s="42">
        <v>270</v>
      </c>
      <c r="K24" s="17" t="str">
        <f t="shared" si="0"/>
        <v>OK</v>
      </c>
      <c r="L24" s="95">
        <v>90</v>
      </c>
      <c r="M24" s="43">
        <f t="shared" si="1"/>
        <v>450</v>
      </c>
      <c r="AM24" s="37" t="s">
        <v>24</v>
      </c>
    </row>
    <row r="25" spans="1:39" ht="45">
      <c r="A25" s="29"/>
      <c r="B25" s="44">
        <v>20</v>
      </c>
      <c r="C25" s="51" t="s">
        <v>159</v>
      </c>
      <c r="D25" s="46">
        <v>1</v>
      </c>
      <c r="E25" s="47" t="s">
        <v>110</v>
      </c>
      <c r="F25" s="45" t="s">
        <v>158</v>
      </c>
      <c r="G25" s="101"/>
      <c r="H25" s="104"/>
      <c r="I25" s="106"/>
      <c r="J25" s="42">
        <v>75</v>
      </c>
      <c r="K25" s="17" t="str">
        <f t="shared" si="0"/>
        <v>OK</v>
      </c>
      <c r="L25" s="95">
        <v>60</v>
      </c>
      <c r="M25" s="43">
        <f t="shared" si="1"/>
        <v>60</v>
      </c>
      <c r="AM25" s="37" t="s">
        <v>25</v>
      </c>
    </row>
    <row r="26" spans="1:39" ht="75">
      <c r="A26" s="29"/>
      <c r="B26" s="44">
        <v>21</v>
      </c>
      <c r="C26" s="45" t="s">
        <v>132</v>
      </c>
      <c r="D26" s="46">
        <v>1</v>
      </c>
      <c r="E26" s="47" t="s">
        <v>110</v>
      </c>
      <c r="F26" s="45" t="s">
        <v>131</v>
      </c>
      <c r="G26" s="101"/>
      <c r="H26" s="104"/>
      <c r="I26" s="106"/>
      <c r="J26" s="42">
        <v>28.5</v>
      </c>
      <c r="K26" s="17" t="str">
        <f t="shared" si="0"/>
        <v>OK</v>
      </c>
      <c r="L26" s="95">
        <v>9</v>
      </c>
      <c r="M26" s="43">
        <f t="shared" si="1"/>
        <v>9</v>
      </c>
      <c r="AM26" s="37" t="s">
        <v>26</v>
      </c>
    </row>
    <row r="27" spans="1:39" ht="75">
      <c r="A27" s="29"/>
      <c r="B27" s="44">
        <v>22</v>
      </c>
      <c r="C27" s="45" t="s">
        <v>133</v>
      </c>
      <c r="D27" s="46">
        <v>1</v>
      </c>
      <c r="E27" s="47" t="s">
        <v>110</v>
      </c>
      <c r="F27" s="45" t="s">
        <v>134</v>
      </c>
      <c r="G27" s="101"/>
      <c r="H27" s="104"/>
      <c r="I27" s="106"/>
      <c r="J27" s="42">
        <v>48</v>
      </c>
      <c r="K27" s="17" t="str">
        <f t="shared" si="0"/>
        <v>OK</v>
      </c>
      <c r="L27" s="95">
        <v>18</v>
      </c>
      <c r="M27" s="43">
        <f t="shared" si="1"/>
        <v>18</v>
      </c>
      <c r="AM27" s="37" t="s">
        <v>27</v>
      </c>
    </row>
    <row r="28" spans="1:39" ht="105">
      <c r="A28" s="29"/>
      <c r="B28" s="44">
        <v>23</v>
      </c>
      <c r="C28" s="45" t="s">
        <v>150</v>
      </c>
      <c r="D28" s="46">
        <v>1</v>
      </c>
      <c r="E28" s="47" t="s">
        <v>107</v>
      </c>
      <c r="F28" s="45" t="s">
        <v>130</v>
      </c>
      <c r="G28" s="101"/>
      <c r="H28" s="104"/>
      <c r="I28" s="106"/>
      <c r="J28" s="42">
        <v>1800</v>
      </c>
      <c r="K28" s="17" t="str">
        <f t="shared" si="0"/>
        <v>OK</v>
      </c>
      <c r="L28" s="95">
        <v>1220</v>
      </c>
      <c r="M28" s="43">
        <f t="shared" si="1"/>
        <v>1220</v>
      </c>
      <c r="AM28" s="37" t="s">
        <v>28</v>
      </c>
    </row>
    <row r="29" spans="1:39" ht="45">
      <c r="A29" s="29"/>
      <c r="B29" s="44">
        <v>24</v>
      </c>
      <c r="C29" s="45" t="s">
        <v>123</v>
      </c>
      <c r="D29" s="46">
        <v>2</v>
      </c>
      <c r="E29" s="47" t="s">
        <v>110</v>
      </c>
      <c r="F29" s="45" t="s">
        <v>160</v>
      </c>
      <c r="G29" s="101"/>
      <c r="H29" s="104"/>
      <c r="I29" s="106"/>
      <c r="J29" s="42">
        <v>54</v>
      </c>
      <c r="K29" s="17" t="str">
        <f t="shared" si="0"/>
        <v>OK</v>
      </c>
      <c r="L29" s="95">
        <v>42</v>
      </c>
      <c r="M29" s="43">
        <f t="shared" si="1"/>
        <v>84</v>
      </c>
      <c r="AM29" s="37" t="s">
        <v>29</v>
      </c>
    </row>
    <row r="30" spans="1:39" ht="72.6" customHeight="1">
      <c r="A30" s="29"/>
      <c r="B30" s="44">
        <v>25</v>
      </c>
      <c r="C30" s="45" t="s">
        <v>124</v>
      </c>
      <c r="D30" s="46">
        <v>1</v>
      </c>
      <c r="E30" s="47" t="s">
        <v>107</v>
      </c>
      <c r="F30" s="45" t="s">
        <v>135</v>
      </c>
      <c r="G30" s="101"/>
      <c r="H30" s="104"/>
      <c r="I30" s="106"/>
      <c r="J30" s="42">
        <v>60</v>
      </c>
      <c r="K30" s="17" t="str">
        <f t="shared" si="0"/>
        <v>OK</v>
      </c>
      <c r="L30" s="95">
        <v>44</v>
      </c>
      <c r="M30" s="43">
        <f t="shared" si="1"/>
        <v>44</v>
      </c>
      <c r="AM30" s="37" t="s">
        <v>30</v>
      </c>
    </row>
    <row r="31" spans="1:39" ht="105">
      <c r="A31" s="29"/>
      <c r="B31" s="44">
        <v>26</v>
      </c>
      <c r="C31" s="45" t="s">
        <v>125</v>
      </c>
      <c r="D31" s="46">
        <v>2</v>
      </c>
      <c r="E31" s="47" t="s">
        <v>107</v>
      </c>
      <c r="F31" s="45" t="s">
        <v>136</v>
      </c>
      <c r="G31" s="101"/>
      <c r="H31" s="104"/>
      <c r="I31" s="106"/>
      <c r="J31" s="42">
        <v>150</v>
      </c>
      <c r="K31" s="17" t="str">
        <f t="shared" si="0"/>
        <v>OK</v>
      </c>
      <c r="L31" s="95">
        <v>77</v>
      </c>
      <c r="M31" s="43">
        <f t="shared" si="1"/>
        <v>154</v>
      </c>
      <c r="AM31" s="37" t="s">
        <v>31</v>
      </c>
    </row>
    <row r="32" spans="1:39" ht="45">
      <c r="A32" s="29"/>
      <c r="B32" s="44">
        <v>27</v>
      </c>
      <c r="C32" s="48" t="s">
        <v>300</v>
      </c>
      <c r="D32" s="49">
        <v>2</v>
      </c>
      <c r="E32" s="50" t="s">
        <v>110</v>
      </c>
      <c r="F32" s="48" t="s">
        <v>151</v>
      </c>
      <c r="G32" s="101"/>
      <c r="H32" s="104"/>
      <c r="I32" s="106"/>
      <c r="J32" s="42">
        <v>345</v>
      </c>
      <c r="K32" s="17" t="str">
        <f t="shared" si="0"/>
        <v>OK</v>
      </c>
      <c r="L32" s="95">
        <v>73</v>
      </c>
      <c r="M32" s="43">
        <f t="shared" si="1"/>
        <v>146</v>
      </c>
      <c r="AM32" s="37" t="s">
        <v>32</v>
      </c>
    </row>
    <row r="33" spans="1:39" ht="30">
      <c r="A33" s="29"/>
      <c r="B33" s="44">
        <v>28</v>
      </c>
      <c r="C33" s="48" t="s">
        <v>301</v>
      </c>
      <c r="D33" s="46">
        <v>2</v>
      </c>
      <c r="E33" s="47" t="s">
        <v>110</v>
      </c>
      <c r="F33" s="48" t="s">
        <v>305</v>
      </c>
      <c r="G33" s="101"/>
      <c r="H33" s="104"/>
      <c r="I33" s="106"/>
      <c r="J33" s="42">
        <v>120</v>
      </c>
      <c r="K33" s="17" t="str">
        <f t="shared" si="0"/>
        <v>OK</v>
      </c>
      <c r="L33" s="95">
        <v>73</v>
      </c>
      <c r="M33" s="43">
        <f t="shared" si="1"/>
        <v>146</v>
      </c>
      <c r="AM33" s="37" t="s">
        <v>33</v>
      </c>
    </row>
    <row r="34" spans="1:39" ht="75">
      <c r="A34" s="29"/>
      <c r="B34" s="44">
        <v>29</v>
      </c>
      <c r="C34" s="48" t="s">
        <v>126</v>
      </c>
      <c r="D34" s="49">
        <v>10</v>
      </c>
      <c r="E34" s="50" t="s">
        <v>107</v>
      </c>
      <c r="F34" s="48" t="s">
        <v>152</v>
      </c>
      <c r="G34" s="101"/>
      <c r="H34" s="104"/>
      <c r="I34" s="106"/>
      <c r="J34" s="42">
        <v>10.5</v>
      </c>
      <c r="K34" s="17" t="str">
        <f t="shared" si="0"/>
        <v>OK</v>
      </c>
      <c r="L34" s="95">
        <v>5</v>
      </c>
      <c r="M34" s="43">
        <f t="shared" si="1"/>
        <v>50</v>
      </c>
      <c r="AM34" s="37" t="s">
        <v>34</v>
      </c>
    </row>
    <row r="35" spans="1:39" ht="75">
      <c r="A35" s="29"/>
      <c r="B35" s="44">
        <v>30</v>
      </c>
      <c r="C35" s="48" t="s">
        <v>127</v>
      </c>
      <c r="D35" s="49">
        <v>10</v>
      </c>
      <c r="E35" s="50" t="s">
        <v>107</v>
      </c>
      <c r="F35" s="48" t="s">
        <v>152</v>
      </c>
      <c r="G35" s="101"/>
      <c r="H35" s="104"/>
      <c r="I35" s="106"/>
      <c r="J35" s="42">
        <v>10.5</v>
      </c>
      <c r="K35" s="17" t="str">
        <f t="shared" si="0"/>
        <v>OK</v>
      </c>
      <c r="L35" s="95">
        <v>5</v>
      </c>
      <c r="M35" s="43">
        <f t="shared" si="1"/>
        <v>50</v>
      </c>
      <c r="AM35" s="37" t="s">
        <v>35</v>
      </c>
    </row>
    <row r="36" spans="1:39" ht="75">
      <c r="A36" s="29"/>
      <c r="B36" s="44">
        <v>31</v>
      </c>
      <c r="C36" s="52" t="s">
        <v>154</v>
      </c>
      <c r="D36" s="53">
        <v>10</v>
      </c>
      <c r="E36" s="54" t="s">
        <v>107</v>
      </c>
      <c r="F36" s="52" t="s">
        <v>153</v>
      </c>
      <c r="G36" s="101"/>
      <c r="H36" s="104"/>
      <c r="I36" s="106"/>
      <c r="J36" s="42">
        <v>37.5</v>
      </c>
      <c r="K36" s="17" t="str">
        <f t="shared" si="0"/>
        <v>OK</v>
      </c>
      <c r="L36" s="95">
        <v>13</v>
      </c>
      <c r="M36" s="43">
        <f t="shared" si="1"/>
        <v>130</v>
      </c>
      <c r="AM36" s="37" t="s">
        <v>36</v>
      </c>
    </row>
    <row r="37" spans="1:39" ht="75">
      <c r="A37" s="29"/>
      <c r="B37" s="44">
        <v>32</v>
      </c>
      <c r="C37" s="52" t="s">
        <v>155</v>
      </c>
      <c r="D37" s="53">
        <v>10</v>
      </c>
      <c r="E37" s="54" t="s">
        <v>107</v>
      </c>
      <c r="F37" s="52" t="s">
        <v>153</v>
      </c>
      <c r="G37" s="101"/>
      <c r="H37" s="104"/>
      <c r="I37" s="106"/>
      <c r="J37" s="42">
        <v>37.5</v>
      </c>
      <c r="K37" s="17" t="str">
        <f t="shared" si="0"/>
        <v>OK</v>
      </c>
      <c r="L37" s="95">
        <v>13</v>
      </c>
      <c r="M37" s="43">
        <f t="shared" si="1"/>
        <v>130</v>
      </c>
      <c r="AM37" s="37" t="s">
        <v>37</v>
      </c>
    </row>
    <row r="38" spans="1:39" ht="120">
      <c r="A38" s="29"/>
      <c r="B38" s="44">
        <v>33</v>
      </c>
      <c r="C38" s="45" t="s">
        <v>128</v>
      </c>
      <c r="D38" s="46">
        <v>2</v>
      </c>
      <c r="E38" s="47" t="s">
        <v>121</v>
      </c>
      <c r="F38" s="45" t="s">
        <v>156</v>
      </c>
      <c r="G38" s="101"/>
      <c r="H38" s="104"/>
      <c r="I38" s="106"/>
      <c r="J38" s="42">
        <v>172.5</v>
      </c>
      <c r="K38" s="17" t="str">
        <f t="shared" si="0"/>
        <v>OK</v>
      </c>
      <c r="L38" s="95">
        <v>80</v>
      </c>
      <c r="M38" s="43">
        <f aca="true" t="shared" si="2" ref="M38:M69">D38*L38</f>
        <v>160</v>
      </c>
      <c r="AM38" s="25" t="s">
        <v>38</v>
      </c>
    </row>
    <row r="39" spans="1:13" ht="90.75" thickBot="1">
      <c r="A39" s="29"/>
      <c r="B39" s="55">
        <v>34</v>
      </c>
      <c r="C39" s="56" t="s">
        <v>302</v>
      </c>
      <c r="D39" s="57">
        <v>10</v>
      </c>
      <c r="E39" s="58" t="s">
        <v>107</v>
      </c>
      <c r="F39" s="56" t="s">
        <v>264</v>
      </c>
      <c r="G39" s="102"/>
      <c r="H39" s="105"/>
      <c r="I39" s="107"/>
      <c r="J39" s="59">
        <v>52.5</v>
      </c>
      <c r="K39" s="19" t="str">
        <f t="shared" si="0"/>
        <v>OK</v>
      </c>
      <c r="L39" s="96">
        <v>23</v>
      </c>
      <c r="M39" s="36">
        <f t="shared" si="2"/>
        <v>230</v>
      </c>
    </row>
    <row r="40" spans="1:39" ht="30.75" thickTop="1">
      <c r="A40" s="29"/>
      <c r="B40" s="60">
        <v>35</v>
      </c>
      <c r="C40" s="61" t="s">
        <v>161</v>
      </c>
      <c r="D40" s="62">
        <v>6</v>
      </c>
      <c r="E40" s="63" t="s">
        <v>107</v>
      </c>
      <c r="F40" s="61" t="s">
        <v>161</v>
      </c>
      <c r="G40" s="108" t="s">
        <v>289</v>
      </c>
      <c r="H40" s="103" t="s">
        <v>108</v>
      </c>
      <c r="I40" s="103" t="s">
        <v>334</v>
      </c>
      <c r="J40" s="42">
        <v>105</v>
      </c>
      <c r="K40" s="18" t="str">
        <f t="shared" si="0"/>
        <v>OK</v>
      </c>
      <c r="L40" s="95">
        <v>27</v>
      </c>
      <c r="M40" s="43">
        <f t="shared" si="2"/>
        <v>162</v>
      </c>
      <c r="AM40" s="25" t="s">
        <v>39</v>
      </c>
    </row>
    <row r="41" spans="1:39" ht="45">
      <c r="A41" s="29"/>
      <c r="B41" s="44">
        <v>36</v>
      </c>
      <c r="C41" s="52" t="s">
        <v>162</v>
      </c>
      <c r="D41" s="53">
        <v>1</v>
      </c>
      <c r="E41" s="54" t="s">
        <v>107</v>
      </c>
      <c r="F41" s="52" t="s">
        <v>162</v>
      </c>
      <c r="G41" s="109"/>
      <c r="H41" s="104"/>
      <c r="I41" s="104"/>
      <c r="J41" s="42">
        <v>75</v>
      </c>
      <c r="K41" s="17" t="str">
        <f t="shared" si="0"/>
        <v>OK</v>
      </c>
      <c r="L41" s="95">
        <v>20</v>
      </c>
      <c r="M41" s="43">
        <f t="shared" si="2"/>
        <v>20</v>
      </c>
      <c r="AM41" s="25" t="s">
        <v>40</v>
      </c>
    </row>
    <row r="42" spans="1:39" ht="30.75" thickBot="1">
      <c r="A42" s="29"/>
      <c r="B42" s="64">
        <v>37</v>
      </c>
      <c r="C42" s="65" t="s">
        <v>163</v>
      </c>
      <c r="D42" s="66">
        <v>1</v>
      </c>
      <c r="E42" s="67" t="s">
        <v>107</v>
      </c>
      <c r="F42" s="65" t="s">
        <v>163</v>
      </c>
      <c r="G42" s="110"/>
      <c r="H42" s="105"/>
      <c r="I42" s="105"/>
      <c r="J42" s="59">
        <v>120</v>
      </c>
      <c r="K42" s="19" t="str">
        <f t="shared" si="0"/>
        <v>OK</v>
      </c>
      <c r="L42" s="96">
        <v>20</v>
      </c>
      <c r="M42" s="36">
        <f t="shared" si="2"/>
        <v>20</v>
      </c>
      <c r="AM42" s="25" t="s">
        <v>41</v>
      </c>
    </row>
    <row r="43" spans="1:39" ht="30" customHeight="1" thickTop="1">
      <c r="A43" s="29"/>
      <c r="B43" s="38">
        <v>38</v>
      </c>
      <c r="C43" s="68" t="s">
        <v>191</v>
      </c>
      <c r="D43" s="69">
        <v>50</v>
      </c>
      <c r="E43" s="70" t="s">
        <v>107</v>
      </c>
      <c r="F43" s="98" t="s">
        <v>193</v>
      </c>
      <c r="G43" s="108" t="s">
        <v>289</v>
      </c>
      <c r="H43" s="103" t="s">
        <v>192</v>
      </c>
      <c r="I43" s="103" t="s">
        <v>335</v>
      </c>
      <c r="J43" s="42">
        <v>10.5</v>
      </c>
      <c r="K43" s="18" t="str">
        <f t="shared" si="0"/>
        <v>OK</v>
      </c>
      <c r="L43" s="95">
        <v>6.5</v>
      </c>
      <c r="M43" s="43">
        <f t="shared" si="2"/>
        <v>325</v>
      </c>
      <c r="AM43" s="25" t="s">
        <v>42</v>
      </c>
    </row>
    <row r="44" spans="1:39" ht="15">
      <c r="A44" s="29"/>
      <c r="B44" s="44">
        <v>39</v>
      </c>
      <c r="C44" s="71" t="s">
        <v>164</v>
      </c>
      <c r="D44" s="72">
        <v>500</v>
      </c>
      <c r="E44" s="54" t="s">
        <v>107</v>
      </c>
      <c r="F44" s="71" t="s">
        <v>194</v>
      </c>
      <c r="G44" s="109"/>
      <c r="H44" s="104"/>
      <c r="I44" s="106"/>
      <c r="J44" s="42">
        <v>2.4000000000000004</v>
      </c>
      <c r="K44" s="17" t="str">
        <f t="shared" si="0"/>
        <v>OK</v>
      </c>
      <c r="L44" s="95">
        <v>0.64</v>
      </c>
      <c r="M44" s="43">
        <f t="shared" si="2"/>
        <v>320</v>
      </c>
      <c r="AM44" s="37" t="s">
        <v>43</v>
      </c>
    </row>
    <row r="45" spans="1:39" ht="15">
      <c r="A45" s="29"/>
      <c r="B45" s="44">
        <v>40</v>
      </c>
      <c r="C45" s="71" t="s">
        <v>165</v>
      </c>
      <c r="D45" s="72">
        <v>500</v>
      </c>
      <c r="E45" s="54" t="s">
        <v>107</v>
      </c>
      <c r="F45" s="71" t="s">
        <v>195</v>
      </c>
      <c r="G45" s="109"/>
      <c r="H45" s="104"/>
      <c r="I45" s="106"/>
      <c r="J45" s="42">
        <v>2.8499999999999996</v>
      </c>
      <c r="K45" s="17" t="str">
        <f t="shared" si="0"/>
        <v>OK</v>
      </c>
      <c r="L45" s="95">
        <v>1.3</v>
      </c>
      <c r="M45" s="43">
        <f t="shared" si="2"/>
        <v>650</v>
      </c>
      <c r="AM45" s="25" t="s">
        <v>44</v>
      </c>
    </row>
    <row r="46" spans="1:39" ht="75">
      <c r="A46" s="29"/>
      <c r="B46" s="44">
        <v>41</v>
      </c>
      <c r="C46" s="71" t="s">
        <v>166</v>
      </c>
      <c r="D46" s="72">
        <v>10</v>
      </c>
      <c r="E46" s="54" t="s">
        <v>107</v>
      </c>
      <c r="F46" s="48" t="s">
        <v>152</v>
      </c>
      <c r="G46" s="109"/>
      <c r="H46" s="104"/>
      <c r="I46" s="106"/>
      <c r="J46" s="42">
        <v>10.5</v>
      </c>
      <c r="K46" s="17" t="str">
        <f t="shared" si="0"/>
        <v>OK</v>
      </c>
      <c r="L46" s="95">
        <v>6</v>
      </c>
      <c r="M46" s="43">
        <f t="shared" si="2"/>
        <v>60</v>
      </c>
      <c r="AM46" s="25" t="s">
        <v>45</v>
      </c>
    </row>
    <row r="47" spans="1:39" ht="60">
      <c r="A47" s="29"/>
      <c r="B47" s="44">
        <v>42</v>
      </c>
      <c r="C47" s="73" t="s">
        <v>167</v>
      </c>
      <c r="D47" s="72">
        <v>200</v>
      </c>
      <c r="E47" s="54" t="s">
        <v>107</v>
      </c>
      <c r="F47" s="52" t="s">
        <v>199</v>
      </c>
      <c r="G47" s="109"/>
      <c r="H47" s="104"/>
      <c r="I47" s="106"/>
      <c r="J47" s="42">
        <v>9</v>
      </c>
      <c r="K47" s="17" t="str">
        <f t="shared" si="0"/>
        <v>OK</v>
      </c>
      <c r="L47" s="95">
        <v>3</v>
      </c>
      <c r="M47" s="43">
        <f t="shared" si="2"/>
        <v>600</v>
      </c>
      <c r="AM47" s="25" t="s">
        <v>46</v>
      </c>
    </row>
    <row r="48" spans="1:39" ht="45">
      <c r="A48" s="29"/>
      <c r="B48" s="44">
        <v>43</v>
      </c>
      <c r="C48" s="74" t="s">
        <v>168</v>
      </c>
      <c r="D48" s="72">
        <v>10</v>
      </c>
      <c r="E48" s="54" t="s">
        <v>110</v>
      </c>
      <c r="F48" s="52" t="s">
        <v>196</v>
      </c>
      <c r="G48" s="109"/>
      <c r="H48" s="104"/>
      <c r="I48" s="106"/>
      <c r="J48" s="42">
        <v>9</v>
      </c>
      <c r="K48" s="17" t="str">
        <f t="shared" si="0"/>
        <v>OK</v>
      </c>
      <c r="L48" s="95">
        <v>4</v>
      </c>
      <c r="M48" s="43">
        <f t="shared" si="2"/>
        <v>40</v>
      </c>
      <c r="AM48" s="37" t="s">
        <v>47</v>
      </c>
    </row>
    <row r="49" spans="1:39" ht="120">
      <c r="A49" s="29"/>
      <c r="B49" s="44">
        <v>44</v>
      </c>
      <c r="C49" s="71" t="s">
        <v>169</v>
      </c>
      <c r="D49" s="72">
        <v>10</v>
      </c>
      <c r="E49" s="54" t="s">
        <v>110</v>
      </c>
      <c r="F49" s="52" t="s">
        <v>197</v>
      </c>
      <c r="G49" s="109"/>
      <c r="H49" s="104"/>
      <c r="I49" s="106"/>
      <c r="J49" s="42">
        <v>150</v>
      </c>
      <c r="K49" s="17" t="str">
        <f t="shared" si="0"/>
        <v>OK</v>
      </c>
      <c r="L49" s="95">
        <v>95</v>
      </c>
      <c r="M49" s="43">
        <f t="shared" si="2"/>
        <v>950</v>
      </c>
      <c r="AM49" s="25" t="s">
        <v>48</v>
      </c>
    </row>
    <row r="50" spans="1:39" ht="76.5">
      <c r="A50" s="29"/>
      <c r="B50" s="44">
        <v>45</v>
      </c>
      <c r="C50" s="74" t="s">
        <v>170</v>
      </c>
      <c r="D50" s="72">
        <v>360</v>
      </c>
      <c r="E50" s="54" t="s">
        <v>110</v>
      </c>
      <c r="F50" s="11" t="s">
        <v>129</v>
      </c>
      <c r="G50" s="109"/>
      <c r="H50" s="104"/>
      <c r="I50" s="106"/>
      <c r="J50" s="42">
        <v>127.5</v>
      </c>
      <c r="K50" s="17" t="str">
        <f t="shared" si="0"/>
        <v>OK</v>
      </c>
      <c r="L50" s="95">
        <v>61.8</v>
      </c>
      <c r="M50" s="43">
        <f t="shared" si="2"/>
        <v>22248</v>
      </c>
      <c r="AM50" s="25" t="s">
        <v>49</v>
      </c>
    </row>
    <row r="51" spans="1:39" ht="105">
      <c r="A51" s="29"/>
      <c r="B51" s="44">
        <v>46</v>
      </c>
      <c r="C51" s="74" t="s">
        <v>171</v>
      </c>
      <c r="D51" s="72">
        <v>30</v>
      </c>
      <c r="E51" s="54" t="s">
        <v>110</v>
      </c>
      <c r="F51" s="52" t="s">
        <v>198</v>
      </c>
      <c r="G51" s="109"/>
      <c r="H51" s="104"/>
      <c r="I51" s="106"/>
      <c r="J51" s="42">
        <v>315</v>
      </c>
      <c r="K51" s="17" t="str">
        <f t="shared" si="0"/>
        <v>OK</v>
      </c>
      <c r="L51" s="95">
        <v>173</v>
      </c>
      <c r="M51" s="43">
        <f t="shared" si="2"/>
        <v>5190</v>
      </c>
      <c r="AM51" s="25" t="s">
        <v>50</v>
      </c>
    </row>
    <row r="52" spans="1:39" ht="90">
      <c r="A52" s="29"/>
      <c r="B52" s="44">
        <v>47</v>
      </c>
      <c r="C52" s="71" t="s">
        <v>200</v>
      </c>
      <c r="D52" s="72">
        <v>30</v>
      </c>
      <c r="E52" s="54" t="s">
        <v>110</v>
      </c>
      <c r="F52" s="52" t="s">
        <v>292</v>
      </c>
      <c r="G52" s="109"/>
      <c r="H52" s="104"/>
      <c r="I52" s="106"/>
      <c r="J52" s="42">
        <v>450</v>
      </c>
      <c r="K52" s="17" t="str">
        <f t="shared" si="0"/>
        <v>OK</v>
      </c>
      <c r="L52" s="95">
        <v>218</v>
      </c>
      <c r="M52" s="43">
        <f t="shared" si="2"/>
        <v>6540</v>
      </c>
      <c r="AM52" s="25" t="s">
        <v>51</v>
      </c>
    </row>
    <row r="53" spans="1:39" ht="90">
      <c r="A53" s="29"/>
      <c r="B53" s="44">
        <v>48</v>
      </c>
      <c r="C53" s="71" t="s">
        <v>172</v>
      </c>
      <c r="D53" s="72">
        <v>40</v>
      </c>
      <c r="E53" s="54" t="s">
        <v>110</v>
      </c>
      <c r="F53" s="52" t="s">
        <v>306</v>
      </c>
      <c r="G53" s="109"/>
      <c r="H53" s="104"/>
      <c r="I53" s="106"/>
      <c r="J53" s="42">
        <v>210</v>
      </c>
      <c r="K53" s="17" t="str">
        <f t="shared" si="0"/>
        <v>OK</v>
      </c>
      <c r="L53" s="95">
        <v>99</v>
      </c>
      <c r="M53" s="43">
        <f t="shared" si="2"/>
        <v>3960</v>
      </c>
      <c r="AM53" s="37" t="s">
        <v>52</v>
      </c>
    </row>
    <row r="54" spans="1:39" ht="75">
      <c r="A54" s="29"/>
      <c r="B54" s="44">
        <v>49</v>
      </c>
      <c r="C54" s="71" t="s">
        <v>173</v>
      </c>
      <c r="D54" s="72">
        <v>10</v>
      </c>
      <c r="E54" s="54" t="s">
        <v>110</v>
      </c>
      <c r="F54" s="52" t="s">
        <v>314</v>
      </c>
      <c r="G54" s="109"/>
      <c r="H54" s="104"/>
      <c r="I54" s="106"/>
      <c r="J54" s="42">
        <v>240</v>
      </c>
      <c r="K54" s="17" t="str">
        <f t="shared" si="0"/>
        <v>OK</v>
      </c>
      <c r="L54" s="95">
        <v>119</v>
      </c>
      <c r="M54" s="43">
        <f t="shared" si="2"/>
        <v>1190</v>
      </c>
      <c r="AM54" s="37" t="s">
        <v>53</v>
      </c>
    </row>
    <row r="55" spans="1:39" ht="75">
      <c r="A55" s="29"/>
      <c r="B55" s="44">
        <v>50</v>
      </c>
      <c r="C55" s="71" t="s">
        <v>174</v>
      </c>
      <c r="D55" s="72">
        <v>10</v>
      </c>
      <c r="E55" s="54" t="s">
        <v>110</v>
      </c>
      <c r="F55" s="52" t="s">
        <v>313</v>
      </c>
      <c r="G55" s="109"/>
      <c r="H55" s="104"/>
      <c r="I55" s="106"/>
      <c r="J55" s="42">
        <v>240</v>
      </c>
      <c r="K55" s="17" t="str">
        <f t="shared" si="0"/>
        <v>OK</v>
      </c>
      <c r="L55" s="95">
        <v>119</v>
      </c>
      <c r="M55" s="43">
        <f t="shared" si="2"/>
        <v>1190</v>
      </c>
      <c r="AM55" s="37" t="s">
        <v>54</v>
      </c>
    </row>
    <row r="56" spans="1:39" ht="75">
      <c r="A56" s="29"/>
      <c r="B56" s="44">
        <v>51</v>
      </c>
      <c r="C56" s="71" t="s">
        <v>175</v>
      </c>
      <c r="D56" s="72">
        <v>10</v>
      </c>
      <c r="E56" s="54" t="s">
        <v>110</v>
      </c>
      <c r="F56" s="52" t="s">
        <v>312</v>
      </c>
      <c r="G56" s="109"/>
      <c r="H56" s="104"/>
      <c r="I56" s="106"/>
      <c r="J56" s="42">
        <v>255</v>
      </c>
      <c r="K56" s="17" t="str">
        <f t="shared" si="0"/>
        <v>OK</v>
      </c>
      <c r="L56" s="95">
        <v>119</v>
      </c>
      <c r="M56" s="43">
        <f t="shared" si="2"/>
        <v>1190</v>
      </c>
      <c r="AM56" s="25" t="s">
        <v>55</v>
      </c>
    </row>
    <row r="57" spans="1:39" ht="75">
      <c r="A57" s="29"/>
      <c r="B57" s="44">
        <v>52</v>
      </c>
      <c r="C57" s="71" t="s">
        <v>176</v>
      </c>
      <c r="D57" s="72">
        <v>10</v>
      </c>
      <c r="E57" s="54" t="s">
        <v>110</v>
      </c>
      <c r="F57" s="52" t="s">
        <v>315</v>
      </c>
      <c r="G57" s="109"/>
      <c r="H57" s="104"/>
      <c r="I57" s="106"/>
      <c r="J57" s="42">
        <v>240</v>
      </c>
      <c r="K57" s="17" t="str">
        <f t="shared" si="0"/>
        <v>OK</v>
      </c>
      <c r="L57" s="95">
        <v>119</v>
      </c>
      <c r="M57" s="43">
        <f t="shared" si="2"/>
        <v>1190</v>
      </c>
      <c r="AM57" s="25" t="s">
        <v>56</v>
      </c>
    </row>
    <row r="58" spans="1:39" ht="75">
      <c r="A58" s="29"/>
      <c r="B58" s="44">
        <v>53</v>
      </c>
      <c r="C58" s="71" t="s">
        <v>177</v>
      </c>
      <c r="D58" s="72">
        <v>10</v>
      </c>
      <c r="E58" s="54" t="s">
        <v>110</v>
      </c>
      <c r="F58" s="52" t="s">
        <v>316</v>
      </c>
      <c r="G58" s="109"/>
      <c r="H58" s="104"/>
      <c r="I58" s="106"/>
      <c r="J58" s="42">
        <v>240</v>
      </c>
      <c r="K58" s="17" t="str">
        <f t="shared" si="0"/>
        <v>OK</v>
      </c>
      <c r="L58" s="95">
        <v>119</v>
      </c>
      <c r="M58" s="43">
        <f t="shared" si="2"/>
        <v>1190</v>
      </c>
      <c r="AM58" s="25" t="s">
        <v>57</v>
      </c>
    </row>
    <row r="59" spans="1:39" ht="75">
      <c r="A59" s="29"/>
      <c r="B59" s="44">
        <v>54</v>
      </c>
      <c r="C59" s="71" t="s">
        <v>178</v>
      </c>
      <c r="D59" s="72">
        <v>10</v>
      </c>
      <c r="E59" s="54" t="s">
        <v>110</v>
      </c>
      <c r="F59" s="52" t="s">
        <v>311</v>
      </c>
      <c r="G59" s="109"/>
      <c r="H59" s="104"/>
      <c r="I59" s="106"/>
      <c r="J59" s="42">
        <v>240</v>
      </c>
      <c r="K59" s="17" t="str">
        <f t="shared" si="0"/>
        <v>OK</v>
      </c>
      <c r="L59" s="95">
        <v>119</v>
      </c>
      <c r="M59" s="43">
        <f t="shared" si="2"/>
        <v>1190</v>
      </c>
      <c r="AM59" s="25" t="s">
        <v>58</v>
      </c>
    </row>
    <row r="60" spans="1:39" ht="75">
      <c r="A60" s="29"/>
      <c r="B60" s="44">
        <v>55</v>
      </c>
      <c r="C60" s="71" t="s">
        <v>179</v>
      </c>
      <c r="D60" s="72">
        <v>10</v>
      </c>
      <c r="E60" s="54" t="s">
        <v>110</v>
      </c>
      <c r="F60" s="52" t="s">
        <v>310</v>
      </c>
      <c r="G60" s="109"/>
      <c r="H60" s="104"/>
      <c r="I60" s="106"/>
      <c r="J60" s="42">
        <v>240</v>
      </c>
      <c r="K60" s="17" t="str">
        <f t="shared" si="0"/>
        <v>OK</v>
      </c>
      <c r="L60" s="95">
        <v>119</v>
      </c>
      <c r="M60" s="43">
        <f t="shared" si="2"/>
        <v>1190</v>
      </c>
      <c r="AM60" s="25" t="s">
        <v>59</v>
      </c>
    </row>
    <row r="61" spans="1:39" ht="75">
      <c r="A61" s="29"/>
      <c r="B61" s="44">
        <v>56</v>
      </c>
      <c r="C61" s="71" t="s">
        <v>180</v>
      </c>
      <c r="D61" s="72">
        <v>10</v>
      </c>
      <c r="E61" s="54" t="s">
        <v>110</v>
      </c>
      <c r="F61" s="52" t="s">
        <v>309</v>
      </c>
      <c r="G61" s="109"/>
      <c r="H61" s="104"/>
      <c r="I61" s="106"/>
      <c r="J61" s="42">
        <v>240</v>
      </c>
      <c r="K61" s="17" t="str">
        <f t="shared" si="0"/>
        <v>OK</v>
      </c>
      <c r="L61" s="95">
        <v>119</v>
      </c>
      <c r="M61" s="43">
        <f t="shared" si="2"/>
        <v>1190</v>
      </c>
      <c r="AM61" s="25" t="s">
        <v>60</v>
      </c>
    </row>
    <row r="62" spans="1:39" ht="75">
      <c r="A62" s="29"/>
      <c r="B62" s="44">
        <v>57</v>
      </c>
      <c r="C62" s="71" t="s">
        <v>181</v>
      </c>
      <c r="D62" s="72">
        <v>10</v>
      </c>
      <c r="E62" s="54" t="s">
        <v>110</v>
      </c>
      <c r="F62" s="52" t="s">
        <v>308</v>
      </c>
      <c r="G62" s="109"/>
      <c r="H62" s="104"/>
      <c r="I62" s="106"/>
      <c r="J62" s="42">
        <v>240</v>
      </c>
      <c r="K62" s="17" t="str">
        <f t="shared" si="0"/>
        <v>OK</v>
      </c>
      <c r="L62" s="95">
        <v>119</v>
      </c>
      <c r="M62" s="43">
        <f t="shared" si="2"/>
        <v>1190</v>
      </c>
      <c r="AM62" s="25" t="s">
        <v>61</v>
      </c>
    </row>
    <row r="63" spans="1:39" ht="75">
      <c r="A63" s="29"/>
      <c r="B63" s="44">
        <v>58</v>
      </c>
      <c r="C63" s="71" t="s">
        <v>182</v>
      </c>
      <c r="D63" s="72">
        <v>10</v>
      </c>
      <c r="E63" s="54" t="s">
        <v>110</v>
      </c>
      <c r="F63" s="52" t="s">
        <v>307</v>
      </c>
      <c r="G63" s="109"/>
      <c r="H63" s="104"/>
      <c r="I63" s="106"/>
      <c r="J63" s="42">
        <v>240</v>
      </c>
      <c r="K63" s="17" t="str">
        <f t="shared" si="0"/>
        <v>OK</v>
      </c>
      <c r="L63" s="95">
        <v>119</v>
      </c>
      <c r="M63" s="43">
        <f t="shared" si="2"/>
        <v>1190</v>
      </c>
      <c r="AM63" s="25" t="s">
        <v>62</v>
      </c>
    </row>
    <row r="64" spans="1:39" ht="60">
      <c r="A64" s="29"/>
      <c r="B64" s="44">
        <v>59</v>
      </c>
      <c r="C64" s="75" t="s">
        <v>205</v>
      </c>
      <c r="D64" s="72">
        <v>10</v>
      </c>
      <c r="E64" s="54" t="s">
        <v>110</v>
      </c>
      <c r="F64" s="52" t="s">
        <v>265</v>
      </c>
      <c r="G64" s="109"/>
      <c r="H64" s="104"/>
      <c r="I64" s="106"/>
      <c r="J64" s="42">
        <v>375</v>
      </c>
      <c r="K64" s="17" t="str">
        <f t="shared" si="0"/>
        <v>OK</v>
      </c>
      <c r="L64" s="95">
        <v>119</v>
      </c>
      <c r="M64" s="43">
        <f t="shared" si="2"/>
        <v>1190</v>
      </c>
      <c r="AM64" s="25" t="s">
        <v>63</v>
      </c>
    </row>
    <row r="65" spans="1:39" ht="60">
      <c r="A65" s="29"/>
      <c r="B65" s="44">
        <v>60</v>
      </c>
      <c r="C65" s="75" t="s">
        <v>206</v>
      </c>
      <c r="D65" s="72">
        <v>2</v>
      </c>
      <c r="E65" s="54" t="s">
        <v>110</v>
      </c>
      <c r="F65" s="52" t="s">
        <v>201</v>
      </c>
      <c r="G65" s="109"/>
      <c r="H65" s="104"/>
      <c r="I65" s="106"/>
      <c r="J65" s="42">
        <v>540</v>
      </c>
      <c r="K65" s="17" t="str">
        <f t="shared" si="0"/>
        <v>OK</v>
      </c>
      <c r="L65" s="95">
        <v>320</v>
      </c>
      <c r="M65" s="43">
        <f t="shared" si="2"/>
        <v>640</v>
      </c>
      <c r="AM65" s="25" t="s">
        <v>64</v>
      </c>
    </row>
    <row r="66" spans="1:39" ht="30">
      <c r="A66" s="29"/>
      <c r="B66" s="44">
        <v>61</v>
      </c>
      <c r="C66" s="75" t="s">
        <v>204</v>
      </c>
      <c r="D66" s="72">
        <v>10</v>
      </c>
      <c r="E66" s="54" t="s">
        <v>110</v>
      </c>
      <c r="F66" s="52" t="s">
        <v>202</v>
      </c>
      <c r="G66" s="109"/>
      <c r="H66" s="104"/>
      <c r="I66" s="106"/>
      <c r="J66" s="42">
        <v>210</v>
      </c>
      <c r="K66" s="17" t="str">
        <f t="shared" si="0"/>
        <v>OK</v>
      </c>
      <c r="L66" s="95">
        <v>115</v>
      </c>
      <c r="M66" s="43">
        <f t="shared" si="2"/>
        <v>1150</v>
      </c>
      <c r="AM66" s="25" t="s">
        <v>65</v>
      </c>
    </row>
    <row r="67" spans="1:39" ht="30">
      <c r="A67" s="29"/>
      <c r="B67" s="44">
        <v>62</v>
      </c>
      <c r="C67" s="75" t="s">
        <v>203</v>
      </c>
      <c r="D67" s="72">
        <v>2</v>
      </c>
      <c r="E67" s="54" t="s">
        <v>110</v>
      </c>
      <c r="F67" s="52" t="s">
        <v>317</v>
      </c>
      <c r="G67" s="109"/>
      <c r="H67" s="104"/>
      <c r="I67" s="106"/>
      <c r="J67" s="42">
        <v>465</v>
      </c>
      <c r="K67" s="17" t="str">
        <f t="shared" si="0"/>
        <v>OK</v>
      </c>
      <c r="L67" s="95">
        <v>280</v>
      </c>
      <c r="M67" s="43">
        <f t="shared" si="2"/>
        <v>560</v>
      </c>
      <c r="AM67" s="37" t="s">
        <v>66</v>
      </c>
    </row>
    <row r="68" spans="1:39" ht="75">
      <c r="A68" s="29"/>
      <c r="B68" s="44">
        <v>63</v>
      </c>
      <c r="C68" s="71" t="s">
        <v>183</v>
      </c>
      <c r="D68" s="72">
        <v>2</v>
      </c>
      <c r="E68" s="54" t="s">
        <v>110</v>
      </c>
      <c r="F68" s="52" t="s">
        <v>208</v>
      </c>
      <c r="G68" s="109"/>
      <c r="H68" s="104"/>
      <c r="I68" s="106"/>
      <c r="J68" s="42">
        <v>142.5</v>
      </c>
      <c r="K68" s="17" t="str">
        <f t="shared" si="0"/>
        <v>OK</v>
      </c>
      <c r="L68" s="95">
        <v>60</v>
      </c>
      <c r="M68" s="43">
        <f t="shared" si="2"/>
        <v>120</v>
      </c>
      <c r="AM68" s="25" t="s">
        <v>67</v>
      </c>
    </row>
    <row r="69" spans="1:39" ht="60">
      <c r="A69" s="29"/>
      <c r="B69" s="44">
        <v>64</v>
      </c>
      <c r="C69" s="71" t="s">
        <v>184</v>
      </c>
      <c r="D69" s="72">
        <v>2</v>
      </c>
      <c r="E69" s="54" t="s">
        <v>110</v>
      </c>
      <c r="F69" s="52" t="s">
        <v>209</v>
      </c>
      <c r="G69" s="109"/>
      <c r="H69" s="104"/>
      <c r="I69" s="106"/>
      <c r="J69" s="42">
        <v>210</v>
      </c>
      <c r="K69" s="17" t="str">
        <f t="shared" si="0"/>
        <v>OK</v>
      </c>
      <c r="L69" s="95">
        <v>85</v>
      </c>
      <c r="M69" s="43">
        <f t="shared" si="2"/>
        <v>170</v>
      </c>
      <c r="AM69" s="25" t="s">
        <v>68</v>
      </c>
    </row>
    <row r="70" spans="1:39" ht="60">
      <c r="A70" s="29"/>
      <c r="B70" s="44">
        <v>65</v>
      </c>
      <c r="C70" s="71" t="s">
        <v>185</v>
      </c>
      <c r="D70" s="72">
        <v>2</v>
      </c>
      <c r="E70" s="54" t="s">
        <v>110</v>
      </c>
      <c r="F70" s="52" t="s">
        <v>210</v>
      </c>
      <c r="G70" s="109"/>
      <c r="H70" s="104"/>
      <c r="I70" s="106"/>
      <c r="J70" s="42">
        <v>285</v>
      </c>
      <c r="K70" s="17" t="str">
        <f aca="true" t="shared" si="3" ref="K70:K125">IF(ISNUMBER(L70),IF(L70&gt;J70,"NEVYHOVUJE","OK")," ")</f>
        <v>OK</v>
      </c>
      <c r="L70" s="95">
        <v>130</v>
      </c>
      <c r="M70" s="43">
        <f aca="true" t="shared" si="4" ref="M70:M101">D70*L70</f>
        <v>260</v>
      </c>
      <c r="AM70" s="37" t="s">
        <v>69</v>
      </c>
    </row>
    <row r="71" spans="1:39" ht="60">
      <c r="A71" s="29"/>
      <c r="B71" s="44">
        <v>66</v>
      </c>
      <c r="C71" s="71" t="s">
        <v>186</v>
      </c>
      <c r="D71" s="72">
        <v>2</v>
      </c>
      <c r="E71" s="54" t="s">
        <v>110</v>
      </c>
      <c r="F71" s="52" t="s">
        <v>211</v>
      </c>
      <c r="G71" s="109"/>
      <c r="H71" s="104"/>
      <c r="I71" s="106"/>
      <c r="J71" s="42">
        <v>315</v>
      </c>
      <c r="K71" s="17" t="str">
        <f t="shared" si="3"/>
        <v>OK</v>
      </c>
      <c r="L71" s="95">
        <v>150</v>
      </c>
      <c r="M71" s="43">
        <f t="shared" si="4"/>
        <v>300</v>
      </c>
      <c r="AM71" s="25" t="s">
        <v>70</v>
      </c>
    </row>
    <row r="72" spans="1:39" ht="90">
      <c r="A72" s="29"/>
      <c r="B72" s="44">
        <v>67</v>
      </c>
      <c r="C72" s="71" t="s">
        <v>187</v>
      </c>
      <c r="D72" s="72">
        <v>4</v>
      </c>
      <c r="E72" s="54" t="s">
        <v>110</v>
      </c>
      <c r="F72" s="52" t="s">
        <v>207</v>
      </c>
      <c r="G72" s="109"/>
      <c r="H72" s="104"/>
      <c r="I72" s="106"/>
      <c r="J72" s="42">
        <v>405</v>
      </c>
      <c r="K72" s="17" t="str">
        <f t="shared" si="3"/>
        <v>OK</v>
      </c>
      <c r="L72" s="95">
        <v>200</v>
      </c>
      <c r="M72" s="43">
        <f t="shared" si="4"/>
        <v>800</v>
      </c>
      <c r="AM72" s="25" t="s">
        <v>71</v>
      </c>
    </row>
    <row r="73" spans="1:39" ht="45">
      <c r="A73" s="29"/>
      <c r="B73" s="44">
        <v>68</v>
      </c>
      <c r="C73" s="71" t="s">
        <v>188</v>
      </c>
      <c r="D73" s="72">
        <v>1</v>
      </c>
      <c r="E73" s="54" t="s">
        <v>110</v>
      </c>
      <c r="F73" s="71" t="s">
        <v>212</v>
      </c>
      <c r="G73" s="109"/>
      <c r="H73" s="104"/>
      <c r="I73" s="106"/>
      <c r="J73" s="42">
        <v>165</v>
      </c>
      <c r="K73" s="17" t="str">
        <f t="shared" si="3"/>
        <v>OK</v>
      </c>
      <c r="L73" s="95">
        <v>67</v>
      </c>
      <c r="M73" s="43">
        <f t="shared" si="4"/>
        <v>67</v>
      </c>
      <c r="AM73" s="25" t="s">
        <v>72</v>
      </c>
    </row>
    <row r="74" spans="1:39" ht="45">
      <c r="A74" s="29"/>
      <c r="B74" s="44">
        <v>69</v>
      </c>
      <c r="C74" s="71" t="s">
        <v>189</v>
      </c>
      <c r="D74" s="72">
        <v>1</v>
      </c>
      <c r="E74" s="54" t="s">
        <v>110</v>
      </c>
      <c r="F74" s="71" t="s">
        <v>189</v>
      </c>
      <c r="G74" s="109"/>
      <c r="H74" s="104"/>
      <c r="I74" s="106"/>
      <c r="J74" s="42">
        <v>172.5</v>
      </c>
      <c r="K74" s="17" t="str">
        <f t="shared" si="3"/>
        <v>OK</v>
      </c>
      <c r="L74" s="95">
        <v>60</v>
      </c>
      <c r="M74" s="43">
        <f t="shared" si="4"/>
        <v>60</v>
      </c>
      <c r="AM74" s="25" t="s">
        <v>73</v>
      </c>
    </row>
    <row r="75" spans="1:39" ht="45">
      <c r="A75" s="29"/>
      <c r="B75" s="44">
        <v>70</v>
      </c>
      <c r="C75" s="71" t="s">
        <v>190</v>
      </c>
      <c r="D75" s="72">
        <v>1</v>
      </c>
      <c r="E75" s="54" t="s">
        <v>110</v>
      </c>
      <c r="F75" s="71" t="s">
        <v>190</v>
      </c>
      <c r="G75" s="109"/>
      <c r="H75" s="104"/>
      <c r="I75" s="106"/>
      <c r="J75" s="42">
        <v>180</v>
      </c>
      <c r="K75" s="17" t="str">
        <f t="shared" si="3"/>
        <v>OK</v>
      </c>
      <c r="L75" s="95">
        <v>60</v>
      </c>
      <c r="M75" s="43">
        <f t="shared" si="4"/>
        <v>60</v>
      </c>
      <c r="AM75" s="25" t="s">
        <v>74</v>
      </c>
    </row>
    <row r="76" spans="1:39" ht="45" customHeight="1" thickBot="1">
      <c r="A76" s="29"/>
      <c r="B76" s="55">
        <v>71</v>
      </c>
      <c r="C76" s="76" t="s">
        <v>213</v>
      </c>
      <c r="D76" s="77">
        <v>1</v>
      </c>
      <c r="E76" s="78" t="s">
        <v>110</v>
      </c>
      <c r="F76" s="76" t="s">
        <v>214</v>
      </c>
      <c r="G76" s="110"/>
      <c r="H76" s="105"/>
      <c r="I76" s="106"/>
      <c r="J76" s="59">
        <v>600</v>
      </c>
      <c r="K76" s="19" t="str">
        <f t="shared" si="3"/>
        <v>OK</v>
      </c>
      <c r="L76" s="96">
        <v>200</v>
      </c>
      <c r="M76" s="36">
        <f t="shared" si="4"/>
        <v>200</v>
      </c>
      <c r="AM76" s="25" t="s">
        <v>75</v>
      </c>
    </row>
    <row r="77" spans="1:39" ht="59.45" customHeight="1" thickTop="1">
      <c r="A77" s="29"/>
      <c r="B77" s="60">
        <v>72</v>
      </c>
      <c r="C77" s="61" t="s">
        <v>216</v>
      </c>
      <c r="D77" s="62">
        <v>30</v>
      </c>
      <c r="E77" s="63" t="s">
        <v>107</v>
      </c>
      <c r="F77" s="12" t="s">
        <v>215</v>
      </c>
      <c r="G77" s="100" t="s">
        <v>289</v>
      </c>
      <c r="H77" s="103" t="s">
        <v>108</v>
      </c>
      <c r="I77" s="103" t="s">
        <v>336</v>
      </c>
      <c r="J77" s="42">
        <v>13.5</v>
      </c>
      <c r="K77" s="18" t="str">
        <f t="shared" si="3"/>
        <v>OK</v>
      </c>
      <c r="L77" s="95">
        <v>8</v>
      </c>
      <c r="M77" s="43">
        <f t="shared" si="4"/>
        <v>240</v>
      </c>
      <c r="AM77" s="25" t="s">
        <v>76</v>
      </c>
    </row>
    <row r="78" spans="1:39" ht="75">
      <c r="A78" s="29"/>
      <c r="B78" s="44">
        <v>73</v>
      </c>
      <c r="C78" s="52" t="s">
        <v>218</v>
      </c>
      <c r="D78" s="53">
        <v>50</v>
      </c>
      <c r="E78" s="54" t="s">
        <v>107</v>
      </c>
      <c r="F78" s="48" t="s">
        <v>152</v>
      </c>
      <c r="G78" s="101"/>
      <c r="H78" s="104"/>
      <c r="I78" s="104"/>
      <c r="J78" s="42">
        <v>10.5</v>
      </c>
      <c r="K78" s="17" t="str">
        <f t="shared" si="3"/>
        <v>OK</v>
      </c>
      <c r="L78" s="95">
        <v>6</v>
      </c>
      <c r="M78" s="43">
        <f t="shared" si="4"/>
        <v>300</v>
      </c>
      <c r="AM78" s="25" t="s">
        <v>77</v>
      </c>
    </row>
    <row r="79" spans="1:39" ht="75">
      <c r="A79" s="29"/>
      <c r="B79" s="44">
        <v>74</v>
      </c>
      <c r="C79" s="52" t="s">
        <v>217</v>
      </c>
      <c r="D79" s="53">
        <v>40</v>
      </c>
      <c r="E79" s="54" t="s">
        <v>107</v>
      </c>
      <c r="F79" s="48" t="s">
        <v>152</v>
      </c>
      <c r="G79" s="101"/>
      <c r="H79" s="104"/>
      <c r="I79" s="104"/>
      <c r="J79" s="42">
        <v>10.5</v>
      </c>
      <c r="K79" s="17" t="str">
        <f t="shared" si="3"/>
        <v>OK</v>
      </c>
      <c r="L79" s="95">
        <v>6</v>
      </c>
      <c r="M79" s="43">
        <f t="shared" si="4"/>
        <v>240</v>
      </c>
      <c r="AM79" s="25" t="s">
        <v>78</v>
      </c>
    </row>
    <row r="80" spans="1:39" ht="75">
      <c r="A80" s="29"/>
      <c r="B80" s="44">
        <v>75</v>
      </c>
      <c r="C80" s="52" t="s">
        <v>219</v>
      </c>
      <c r="D80" s="53">
        <v>50</v>
      </c>
      <c r="E80" s="54" t="s">
        <v>107</v>
      </c>
      <c r="F80" s="48" t="s">
        <v>152</v>
      </c>
      <c r="G80" s="101"/>
      <c r="H80" s="104"/>
      <c r="I80" s="104"/>
      <c r="J80" s="42">
        <v>10.5</v>
      </c>
      <c r="K80" s="17" t="str">
        <f t="shared" si="3"/>
        <v>OK</v>
      </c>
      <c r="L80" s="95">
        <v>6</v>
      </c>
      <c r="M80" s="43">
        <f t="shared" si="4"/>
        <v>300</v>
      </c>
      <c r="AM80" s="25" t="s">
        <v>79</v>
      </c>
    </row>
    <row r="81" spans="1:39" ht="75">
      <c r="A81" s="29"/>
      <c r="B81" s="44">
        <v>76</v>
      </c>
      <c r="C81" s="52" t="s">
        <v>220</v>
      </c>
      <c r="D81" s="53">
        <v>30</v>
      </c>
      <c r="E81" s="54" t="s">
        <v>107</v>
      </c>
      <c r="F81" s="48" t="s">
        <v>152</v>
      </c>
      <c r="G81" s="101"/>
      <c r="H81" s="104"/>
      <c r="I81" s="104"/>
      <c r="J81" s="42">
        <v>10.5</v>
      </c>
      <c r="K81" s="17" t="str">
        <f t="shared" si="3"/>
        <v>OK</v>
      </c>
      <c r="L81" s="95">
        <v>6</v>
      </c>
      <c r="M81" s="43">
        <f t="shared" si="4"/>
        <v>180</v>
      </c>
      <c r="AM81" s="25" t="s">
        <v>80</v>
      </c>
    </row>
    <row r="82" spans="1:39" ht="75">
      <c r="A82" s="29"/>
      <c r="B82" s="44">
        <v>77</v>
      </c>
      <c r="C82" s="52" t="s">
        <v>222</v>
      </c>
      <c r="D82" s="53">
        <v>20</v>
      </c>
      <c r="E82" s="54" t="s">
        <v>107</v>
      </c>
      <c r="F82" s="52" t="s">
        <v>221</v>
      </c>
      <c r="G82" s="101"/>
      <c r="H82" s="104"/>
      <c r="I82" s="104"/>
      <c r="J82" s="42">
        <v>13.5</v>
      </c>
      <c r="K82" s="17" t="str">
        <f t="shared" si="3"/>
        <v>OK</v>
      </c>
      <c r="L82" s="95">
        <v>7</v>
      </c>
      <c r="M82" s="43">
        <f t="shared" si="4"/>
        <v>140</v>
      </c>
      <c r="AM82" s="37" t="s">
        <v>81</v>
      </c>
    </row>
    <row r="83" spans="1:39" ht="75">
      <c r="A83" s="29"/>
      <c r="B83" s="44">
        <v>78</v>
      </c>
      <c r="C83" s="52" t="s">
        <v>223</v>
      </c>
      <c r="D83" s="53">
        <v>10</v>
      </c>
      <c r="E83" s="54" t="s">
        <v>107</v>
      </c>
      <c r="F83" s="52" t="s">
        <v>221</v>
      </c>
      <c r="G83" s="101"/>
      <c r="H83" s="104"/>
      <c r="I83" s="104"/>
      <c r="J83" s="42">
        <v>13.5</v>
      </c>
      <c r="K83" s="17" t="str">
        <f t="shared" si="3"/>
        <v>OK</v>
      </c>
      <c r="L83" s="95">
        <v>8</v>
      </c>
      <c r="M83" s="43">
        <f t="shared" si="4"/>
        <v>80</v>
      </c>
      <c r="AM83" s="37" t="s">
        <v>82</v>
      </c>
    </row>
    <row r="84" spans="1:39" ht="60.75" thickBot="1">
      <c r="A84" s="29"/>
      <c r="B84" s="64">
        <v>79</v>
      </c>
      <c r="C84" s="65" t="s">
        <v>224</v>
      </c>
      <c r="D84" s="66">
        <v>10</v>
      </c>
      <c r="E84" s="67" t="s">
        <v>121</v>
      </c>
      <c r="F84" s="65" t="s">
        <v>293</v>
      </c>
      <c r="G84" s="102"/>
      <c r="H84" s="105"/>
      <c r="I84" s="105"/>
      <c r="J84" s="59">
        <v>57</v>
      </c>
      <c r="K84" s="19" t="str">
        <f t="shared" si="3"/>
        <v>OK</v>
      </c>
      <c r="L84" s="96">
        <v>33</v>
      </c>
      <c r="M84" s="36">
        <f t="shared" si="4"/>
        <v>330</v>
      </c>
      <c r="AM84" s="37" t="s">
        <v>83</v>
      </c>
    </row>
    <row r="85" spans="1:39" ht="24" customHeight="1" thickTop="1">
      <c r="A85" s="29"/>
      <c r="B85" s="38">
        <v>80</v>
      </c>
      <c r="C85" s="79" t="s">
        <v>225</v>
      </c>
      <c r="D85" s="80">
        <v>5</v>
      </c>
      <c r="E85" s="70" t="s">
        <v>110</v>
      </c>
      <c r="F85" s="79" t="s">
        <v>225</v>
      </c>
      <c r="G85" s="108" t="s">
        <v>289</v>
      </c>
      <c r="H85" s="103" t="s">
        <v>226</v>
      </c>
      <c r="I85" s="103" t="s">
        <v>337</v>
      </c>
      <c r="J85" s="81">
        <v>82.5</v>
      </c>
      <c r="K85" s="18" t="str">
        <f t="shared" si="3"/>
        <v>OK</v>
      </c>
      <c r="L85" s="95">
        <v>49</v>
      </c>
      <c r="M85" s="43">
        <f t="shared" si="4"/>
        <v>245</v>
      </c>
      <c r="AM85" s="37" t="s">
        <v>84</v>
      </c>
    </row>
    <row r="86" spans="1:39" ht="59.45" customHeight="1">
      <c r="A86" s="29"/>
      <c r="B86" s="44">
        <v>81</v>
      </c>
      <c r="C86" s="52" t="s">
        <v>228</v>
      </c>
      <c r="D86" s="53">
        <v>8</v>
      </c>
      <c r="E86" s="54" t="s">
        <v>107</v>
      </c>
      <c r="F86" s="82" t="s">
        <v>227</v>
      </c>
      <c r="G86" s="109"/>
      <c r="H86" s="104"/>
      <c r="I86" s="106"/>
      <c r="J86" s="83">
        <v>165</v>
      </c>
      <c r="K86" s="17" t="str">
        <f t="shared" si="3"/>
        <v>OK</v>
      </c>
      <c r="L86" s="95">
        <v>80</v>
      </c>
      <c r="M86" s="43">
        <f t="shared" si="4"/>
        <v>640</v>
      </c>
      <c r="AM86" s="37" t="s">
        <v>85</v>
      </c>
    </row>
    <row r="87" spans="1:39" ht="15">
      <c r="A87" s="29"/>
      <c r="B87" s="44">
        <v>82</v>
      </c>
      <c r="C87" s="52" t="s">
        <v>230</v>
      </c>
      <c r="D87" s="53">
        <v>5</v>
      </c>
      <c r="E87" s="54" t="s">
        <v>107</v>
      </c>
      <c r="F87" s="84" t="s">
        <v>229</v>
      </c>
      <c r="G87" s="109"/>
      <c r="H87" s="104"/>
      <c r="I87" s="106"/>
      <c r="J87" s="83">
        <v>75</v>
      </c>
      <c r="K87" s="17" t="str">
        <f t="shared" si="3"/>
        <v>OK</v>
      </c>
      <c r="L87" s="95">
        <v>35</v>
      </c>
      <c r="M87" s="43">
        <f t="shared" si="4"/>
        <v>175</v>
      </c>
      <c r="AM87" s="37" t="s">
        <v>86</v>
      </c>
    </row>
    <row r="88" spans="1:39" ht="30">
      <c r="A88" s="29"/>
      <c r="B88" s="44">
        <v>83</v>
      </c>
      <c r="C88" s="52" t="s">
        <v>231</v>
      </c>
      <c r="D88" s="53">
        <v>10</v>
      </c>
      <c r="E88" s="54" t="s">
        <v>107</v>
      </c>
      <c r="F88" s="52" t="s">
        <v>294</v>
      </c>
      <c r="G88" s="109"/>
      <c r="H88" s="104"/>
      <c r="I88" s="106"/>
      <c r="J88" s="83">
        <v>22.5</v>
      </c>
      <c r="K88" s="17" t="str">
        <f t="shared" si="3"/>
        <v>OK</v>
      </c>
      <c r="L88" s="95">
        <v>19</v>
      </c>
      <c r="M88" s="43">
        <f t="shared" si="4"/>
        <v>190</v>
      </c>
      <c r="AM88" s="37" t="s">
        <v>87</v>
      </c>
    </row>
    <row r="89" spans="1:39" ht="30">
      <c r="A89" s="29"/>
      <c r="B89" s="44">
        <v>84</v>
      </c>
      <c r="C89" s="52" t="s">
        <v>232</v>
      </c>
      <c r="D89" s="53">
        <v>1000</v>
      </c>
      <c r="E89" s="54" t="s">
        <v>107</v>
      </c>
      <c r="F89" s="52" t="s">
        <v>318</v>
      </c>
      <c r="G89" s="109"/>
      <c r="H89" s="104"/>
      <c r="I89" s="106"/>
      <c r="J89" s="83">
        <v>5.25</v>
      </c>
      <c r="K89" s="17" t="str">
        <f t="shared" si="3"/>
        <v>OK</v>
      </c>
      <c r="L89" s="95">
        <v>2.38</v>
      </c>
      <c r="M89" s="43">
        <f t="shared" si="4"/>
        <v>2380</v>
      </c>
      <c r="AM89" s="37" t="s">
        <v>88</v>
      </c>
    </row>
    <row r="90" spans="1:39" ht="60">
      <c r="A90" s="29"/>
      <c r="B90" s="44">
        <v>85</v>
      </c>
      <c r="C90" s="52" t="s">
        <v>233</v>
      </c>
      <c r="D90" s="53">
        <v>1000</v>
      </c>
      <c r="E90" s="54" t="s">
        <v>107</v>
      </c>
      <c r="F90" s="52" t="s">
        <v>234</v>
      </c>
      <c r="G90" s="109"/>
      <c r="H90" s="104"/>
      <c r="I90" s="106"/>
      <c r="J90" s="83">
        <v>2.25</v>
      </c>
      <c r="K90" s="17" t="str">
        <f t="shared" si="3"/>
        <v>OK</v>
      </c>
      <c r="L90" s="95">
        <v>2.25</v>
      </c>
      <c r="M90" s="43">
        <f t="shared" si="4"/>
        <v>2250</v>
      </c>
      <c r="AM90" s="37" t="s">
        <v>89</v>
      </c>
    </row>
    <row r="91" spans="1:39" ht="45.75" thickBot="1">
      <c r="A91" s="29"/>
      <c r="B91" s="55">
        <v>86</v>
      </c>
      <c r="C91" s="85" t="s">
        <v>235</v>
      </c>
      <c r="D91" s="86">
        <v>30</v>
      </c>
      <c r="E91" s="78" t="s">
        <v>107</v>
      </c>
      <c r="F91" s="85" t="s">
        <v>236</v>
      </c>
      <c r="G91" s="110"/>
      <c r="H91" s="105"/>
      <c r="I91" s="107"/>
      <c r="J91" s="87">
        <v>13.5</v>
      </c>
      <c r="K91" s="19" t="str">
        <f t="shared" si="3"/>
        <v>OK</v>
      </c>
      <c r="L91" s="96">
        <v>8</v>
      </c>
      <c r="M91" s="36">
        <f t="shared" si="4"/>
        <v>240</v>
      </c>
      <c r="AM91" s="37" t="s">
        <v>90</v>
      </c>
    </row>
    <row r="92" spans="1:39" ht="30.75" thickTop="1">
      <c r="A92" s="29"/>
      <c r="B92" s="60">
        <v>87</v>
      </c>
      <c r="C92" s="61" t="s">
        <v>237</v>
      </c>
      <c r="D92" s="62">
        <v>5</v>
      </c>
      <c r="E92" s="63" t="s">
        <v>107</v>
      </c>
      <c r="F92" s="61" t="s">
        <v>243</v>
      </c>
      <c r="G92" s="108" t="s">
        <v>289</v>
      </c>
      <c r="H92" s="103" t="s">
        <v>242</v>
      </c>
      <c r="I92" s="104" t="s">
        <v>331</v>
      </c>
      <c r="J92" s="42">
        <v>28.5</v>
      </c>
      <c r="K92" s="18" t="str">
        <f t="shared" si="3"/>
        <v>OK</v>
      </c>
      <c r="L92" s="95">
        <v>14</v>
      </c>
      <c r="M92" s="43">
        <f t="shared" si="4"/>
        <v>70</v>
      </c>
      <c r="AM92" s="37" t="s">
        <v>91</v>
      </c>
    </row>
    <row r="93" spans="1:39" ht="15">
      <c r="A93" s="29"/>
      <c r="B93" s="44">
        <v>88</v>
      </c>
      <c r="C93" s="52" t="s">
        <v>238</v>
      </c>
      <c r="D93" s="53">
        <v>250</v>
      </c>
      <c r="E93" s="54" t="s">
        <v>107</v>
      </c>
      <c r="F93" s="52" t="s">
        <v>244</v>
      </c>
      <c r="G93" s="109"/>
      <c r="H93" s="104"/>
      <c r="I93" s="106"/>
      <c r="J93" s="42">
        <v>0.8999999999999999</v>
      </c>
      <c r="K93" s="17" t="str">
        <f t="shared" si="3"/>
        <v>OK</v>
      </c>
      <c r="L93" s="95">
        <v>0.34</v>
      </c>
      <c r="M93" s="43">
        <f t="shared" si="4"/>
        <v>85</v>
      </c>
      <c r="AM93" s="37" t="s">
        <v>92</v>
      </c>
    </row>
    <row r="94" spans="1:39" ht="15">
      <c r="A94" s="29"/>
      <c r="B94" s="44">
        <v>89</v>
      </c>
      <c r="C94" s="52" t="s">
        <v>246</v>
      </c>
      <c r="D94" s="53">
        <v>250</v>
      </c>
      <c r="E94" s="54" t="s">
        <v>107</v>
      </c>
      <c r="F94" s="52" t="s">
        <v>245</v>
      </c>
      <c r="G94" s="109"/>
      <c r="H94" s="104"/>
      <c r="I94" s="106"/>
      <c r="J94" s="42">
        <v>1.9500000000000002</v>
      </c>
      <c r="K94" s="17" t="str">
        <f t="shared" si="3"/>
        <v>OK</v>
      </c>
      <c r="L94" s="95">
        <v>1</v>
      </c>
      <c r="M94" s="43">
        <f t="shared" si="4"/>
        <v>250</v>
      </c>
      <c r="AM94" s="37" t="s">
        <v>93</v>
      </c>
    </row>
    <row r="95" spans="1:39" ht="63.75">
      <c r="A95" s="29"/>
      <c r="B95" s="44">
        <v>90</v>
      </c>
      <c r="C95" s="88" t="s">
        <v>248</v>
      </c>
      <c r="D95" s="53">
        <v>20</v>
      </c>
      <c r="E95" s="54" t="s">
        <v>110</v>
      </c>
      <c r="F95" s="11" t="s">
        <v>247</v>
      </c>
      <c r="G95" s="109"/>
      <c r="H95" s="104"/>
      <c r="I95" s="106"/>
      <c r="J95" s="42">
        <v>90</v>
      </c>
      <c r="K95" s="17" t="str">
        <f t="shared" si="3"/>
        <v>OK</v>
      </c>
      <c r="L95" s="95">
        <v>52</v>
      </c>
      <c r="M95" s="43">
        <f t="shared" si="4"/>
        <v>1040</v>
      </c>
      <c r="AM95" s="37" t="s">
        <v>94</v>
      </c>
    </row>
    <row r="96" spans="1:39" ht="75">
      <c r="A96" s="29"/>
      <c r="B96" s="44">
        <v>91</v>
      </c>
      <c r="C96" s="52" t="s">
        <v>249</v>
      </c>
      <c r="D96" s="53">
        <v>2</v>
      </c>
      <c r="E96" s="54" t="s">
        <v>107</v>
      </c>
      <c r="F96" s="48" t="s">
        <v>319</v>
      </c>
      <c r="G96" s="109"/>
      <c r="H96" s="104"/>
      <c r="I96" s="106"/>
      <c r="J96" s="42">
        <v>10.5</v>
      </c>
      <c r="K96" s="17" t="str">
        <f t="shared" si="3"/>
        <v>OK</v>
      </c>
      <c r="L96" s="95">
        <v>8</v>
      </c>
      <c r="M96" s="43">
        <f t="shared" si="4"/>
        <v>16</v>
      </c>
      <c r="AM96" s="37" t="s">
        <v>95</v>
      </c>
    </row>
    <row r="97" spans="1:39" ht="75">
      <c r="A97" s="29"/>
      <c r="B97" s="44">
        <v>92</v>
      </c>
      <c r="C97" s="52" t="s">
        <v>250</v>
      </c>
      <c r="D97" s="53">
        <v>8</v>
      </c>
      <c r="E97" s="54" t="s">
        <v>107</v>
      </c>
      <c r="F97" s="48" t="s">
        <v>319</v>
      </c>
      <c r="G97" s="109"/>
      <c r="H97" s="104"/>
      <c r="I97" s="106"/>
      <c r="J97" s="42">
        <v>10.5</v>
      </c>
      <c r="K97" s="17" t="str">
        <f t="shared" si="3"/>
        <v>OK</v>
      </c>
      <c r="L97" s="95">
        <v>8</v>
      </c>
      <c r="M97" s="43">
        <f t="shared" si="4"/>
        <v>64</v>
      </c>
      <c r="AM97" s="37" t="s">
        <v>96</v>
      </c>
    </row>
    <row r="98" spans="1:39" ht="75">
      <c r="A98" s="29"/>
      <c r="B98" s="44">
        <v>93</v>
      </c>
      <c r="C98" s="52" t="s">
        <v>251</v>
      </c>
      <c r="D98" s="53">
        <v>2</v>
      </c>
      <c r="E98" s="54" t="s">
        <v>107</v>
      </c>
      <c r="F98" s="48" t="s">
        <v>319</v>
      </c>
      <c r="G98" s="109"/>
      <c r="H98" s="104"/>
      <c r="I98" s="106"/>
      <c r="J98" s="42">
        <v>10.5</v>
      </c>
      <c r="K98" s="17" t="str">
        <f t="shared" si="3"/>
        <v>OK</v>
      </c>
      <c r="L98" s="95">
        <v>8</v>
      </c>
      <c r="M98" s="43">
        <f t="shared" si="4"/>
        <v>16</v>
      </c>
      <c r="AM98" s="37" t="s">
        <v>97</v>
      </c>
    </row>
    <row r="99" spans="1:39" ht="75">
      <c r="A99" s="29"/>
      <c r="B99" s="44">
        <v>94</v>
      </c>
      <c r="C99" s="52" t="s">
        <v>252</v>
      </c>
      <c r="D99" s="53">
        <v>6</v>
      </c>
      <c r="E99" s="54" t="s">
        <v>107</v>
      </c>
      <c r="F99" s="48" t="s">
        <v>319</v>
      </c>
      <c r="G99" s="109"/>
      <c r="H99" s="104"/>
      <c r="I99" s="106"/>
      <c r="J99" s="42">
        <v>10.5</v>
      </c>
      <c r="K99" s="17" t="str">
        <f t="shared" si="3"/>
        <v>OK</v>
      </c>
      <c r="L99" s="95">
        <v>8</v>
      </c>
      <c r="M99" s="43">
        <f t="shared" si="4"/>
        <v>48</v>
      </c>
      <c r="AM99" s="37" t="s">
        <v>98</v>
      </c>
    </row>
    <row r="100" spans="1:39" ht="90">
      <c r="A100" s="29"/>
      <c r="B100" s="44">
        <v>95</v>
      </c>
      <c r="C100" s="52" t="s">
        <v>253</v>
      </c>
      <c r="D100" s="53">
        <v>6</v>
      </c>
      <c r="E100" s="54" t="s">
        <v>107</v>
      </c>
      <c r="F100" s="52" t="s">
        <v>254</v>
      </c>
      <c r="G100" s="109"/>
      <c r="H100" s="104"/>
      <c r="I100" s="106"/>
      <c r="J100" s="42">
        <v>15</v>
      </c>
      <c r="K100" s="17" t="str">
        <f t="shared" si="3"/>
        <v>OK</v>
      </c>
      <c r="L100" s="95">
        <v>8</v>
      </c>
      <c r="M100" s="43">
        <f t="shared" si="4"/>
        <v>48</v>
      </c>
      <c r="AM100" s="37" t="s">
        <v>99</v>
      </c>
    </row>
    <row r="101" spans="1:39" ht="30">
      <c r="A101" s="29"/>
      <c r="B101" s="44">
        <v>96</v>
      </c>
      <c r="C101" s="52" t="s">
        <v>239</v>
      </c>
      <c r="D101" s="53">
        <v>10</v>
      </c>
      <c r="E101" s="54" t="s">
        <v>107</v>
      </c>
      <c r="F101" s="52" t="s">
        <v>295</v>
      </c>
      <c r="G101" s="109"/>
      <c r="H101" s="104"/>
      <c r="I101" s="106"/>
      <c r="J101" s="42">
        <v>37.5</v>
      </c>
      <c r="K101" s="17" t="str">
        <f t="shared" si="3"/>
        <v>OK</v>
      </c>
      <c r="L101" s="95">
        <v>22</v>
      </c>
      <c r="M101" s="43">
        <f t="shared" si="4"/>
        <v>220</v>
      </c>
      <c r="AM101" s="37" t="s">
        <v>100</v>
      </c>
    </row>
    <row r="102" spans="1:39" ht="75">
      <c r="A102" s="29"/>
      <c r="B102" s="44">
        <v>97</v>
      </c>
      <c r="C102" s="52" t="s">
        <v>288</v>
      </c>
      <c r="D102" s="53">
        <v>2</v>
      </c>
      <c r="E102" s="54" t="s">
        <v>110</v>
      </c>
      <c r="F102" s="52" t="s">
        <v>255</v>
      </c>
      <c r="G102" s="109"/>
      <c r="H102" s="104"/>
      <c r="I102" s="106"/>
      <c r="J102" s="42">
        <v>67.5</v>
      </c>
      <c r="K102" s="17" t="str">
        <f t="shared" si="3"/>
        <v>OK</v>
      </c>
      <c r="L102" s="95">
        <v>40</v>
      </c>
      <c r="M102" s="43">
        <f aca="true" t="shared" si="5" ref="M102:M125">D102*L102</f>
        <v>80</v>
      </c>
      <c r="AM102" s="37" t="s">
        <v>101</v>
      </c>
    </row>
    <row r="103" spans="1:39" ht="30">
      <c r="A103" s="29"/>
      <c r="B103" s="44">
        <v>98</v>
      </c>
      <c r="C103" s="89" t="s">
        <v>256</v>
      </c>
      <c r="D103" s="53">
        <v>6</v>
      </c>
      <c r="E103" s="54" t="s">
        <v>107</v>
      </c>
      <c r="F103" s="52" t="s">
        <v>257</v>
      </c>
      <c r="G103" s="109"/>
      <c r="H103" s="104"/>
      <c r="I103" s="106"/>
      <c r="J103" s="42">
        <v>19.5</v>
      </c>
      <c r="K103" s="17" t="str">
        <f t="shared" si="3"/>
        <v>OK</v>
      </c>
      <c r="L103" s="95">
        <v>11.9</v>
      </c>
      <c r="M103" s="43">
        <f t="shared" si="5"/>
        <v>71.4</v>
      </c>
      <c r="AM103" s="37" t="s">
        <v>102</v>
      </c>
    </row>
    <row r="104" spans="1:39" ht="45">
      <c r="A104" s="29"/>
      <c r="B104" s="44">
        <v>99</v>
      </c>
      <c r="C104" s="52" t="s">
        <v>240</v>
      </c>
      <c r="D104" s="53">
        <v>4</v>
      </c>
      <c r="E104" s="54" t="s">
        <v>107</v>
      </c>
      <c r="F104" s="52" t="s">
        <v>258</v>
      </c>
      <c r="G104" s="109"/>
      <c r="H104" s="104"/>
      <c r="I104" s="106"/>
      <c r="J104" s="42">
        <v>19.5</v>
      </c>
      <c r="K104" s="17" t="str">
        <f t="shared" si="3"/>
        <v>OK</v>
      </c>
      <c r="L104" s="95">
        <v>10</v>
      </c>
      <c r="M104" s="43">
        <f t="shared" si="5"/>
        <v>40</v>
      </c>
      <c r="AM104" s="37" t="s">
        <v>103</v>
      </c>
    </row>
    <row r="105" spans="1:39" ht="45">
      <c r="A105" s="29"/>
      <c r="B105" s="44">
        <v>100</v>
      </c>
      <c r="C105" s="52" t="s">
        <v>241</v>
      </c>
      <c r="D105" s="53">
        <v>6</v>
      </c>
      <c r="E105" s="54" t="s">
        <v>107</v>
      </c>
      <c r="F105" s="52" t="s">
        <v>259</v>
      </c>
      <c r="G105" s="109"/>
      <c r="H105" s="104"/>
      <c r="I105" s="106"/>
      <c r="J105" s="42">
        <v>7.5</v>
      </c>
      <c r="K105" s="17" t="str">
        <f t="shared" si="3"/>
        <v>OK</v>
      </c>
      <c r="L105" s="95">
        <v>4</v>
      </c>
      <c r="M105" s="43">
        <f t="shared" si="5"/>
        <v>24</v>
      </c>
      <c r="AM105" s="37" t="s">
        <v>104</v>
      </c>
    </row>
    <row r="106" spans="1:39" ht="60.75" thickBot="1">
      <c r="A106" s="29"/>
      <c r="B106" s="64">
        <v>101</v>
      </c>
      <c r="C106" s="65" t="s">
        <v>260</v>
      </c>
      <c r="D106" s="66">
        <v>1</v>
      </c>
      <c r="E106" s="67" t="s">
        <v>110</v>
      </c>
      <c r="F106" s="65" t="s">
        <v>261</v>
      </c>
      <c r="G106" s="110"/>
      <c r="H106" s="105"/>
      <c r="I106" s="107"/>
      <c r="J106" s="59">
        <v>285</v>
      </c>
      <c r="K106" s="19" t="str">
        <f t="shared" si="3"/>
        <v>OK</v>
      </c>
      <c r="L106" s="96">
        <v>129</v>
      </c>
      <c r="M106" s="36">
        <f t="shared" si="5"/>
        <v>129</v>
      </c>
      <c r="AM106" s="37" t="s">
        <v>105</v>
      </c>
    </row>
    <row r="107" spans="1:39" ht="30.75" thickTop="1">
      <c r="A107" s="29"/>
      <c r="B107" s="38">
        <v>102</v>
      </c>
      <c r="C107" s="79" t="s">
        <v>297</v>
      </c>
      <c r="D107" s="80">
        <v>500</v>
      </c>
      <c r="E107" s="70" t="s">
        <v>107</v>
      </c>
      <c r="F107" s="79" t="s">
        <v>348</v>
      </c>
      <c r="G107" s="108" t="s">
        <v>289</v>
      </c>
      <c r="H107" s="103" t="s">
        <v>287</v>
      </c>
      <c r="I107" s="103" t="s">
        <v>157</v>
      </c>
      <c r="J107" s="42">
        <v>3.9000000000000004</v>
      </c>
      <c r="K107" s="18" t="str">
        <f t="shared" si="3"/>
        <v>OK</v>
      </c>
      <c r="L107" s="95">
        <v>2.2</v>
      </c>
      <c r="M107" s="43">
        <f t="shared" si="5"/>
        <v>1100</v>
      </c>
      <c r="AM107" s="37"/>
    </row>
    <row r="108" spans="1:39" ht="120">
      <c r="A108" s="29"/>
      <c r="B108" s="44">
        <v>103</v>
      </c>
      <c r="C108" s="52" t="s">
        <v>266</v>
      </c>
      <c r="D108" s="53">
        <v>4</v>
      </c>
      <c r="E108" s="54" t="s">
        <v>110</v>
      </c>
      <c r="F108" s="52" t="s">
        <v>349</v>
      </c>
      <c r="G108" s="109"/>
      <c r="H108" s="104"/>
      <c r="I108" s="104"/>
      <c r="J108" s="42">
        <v>375</v>
      </c>
      <c r="K108" s="17" t="str">
        <f t="shared" si="3"/>
        <v>OK</v>
      </c>
      <c r="L108" s="95">
        <v>150</v>
      </c>
      <c r="M108" s="43">
        <f t="shared" si="5"/>
        <v>600</v>
      </c>
      <c r="AM108" s="37"/>
    </row>
    <row r="109" spans="1:39" ht="75.75" thickBot="1">
      <c r="A109" s="29"/>
      <c r="B109" s="55">
        <v>104</v>
      </c>
      <c r="C109" s="85" t="s">
        <v>267</v>
      </c>
      <c r="D109" s="86">
        <v>1</v>
      </c>
      <c r="E109" s="78" t="s">
        <v>107</v>
      </c>
      <c r="F109" s="85" t="s">
        <v>268</v>
      </c>
      <c r="G109" s="110"/>
      <c r="H109" s="105"/>
      <c r="I109" s="105"/>
      <c r="J109" s="59">
        <v>75</v>
      </c>
      <c r="K109" s="19" t="str">
        <f t="shared" si="3"/>
        <v>OK</v>
      </c>
      <c r="L109" s="96">
        <v>22</v>
      </c>
      <c r="M109" s="36">
        <f t="shared" si="5"/>
        <v>22</v>
      </c>
      <c r="AM109" s="37"/>
    </row>
    <row r="110" spans="1:39" ht="75.75" thickTop="1">
      <c r="A110" s="29"/>
      <c r="B110" s="60">
        <v>105</v>
      </c>
      <c r="C110" s="61" t="s">
        <v>249</v>
      </c>
      <c r="D110" s="62">
        <v>20</v>
      </c>
      <c r="E110" s="63" t="s">
        <v>107</v>
      </c>
      <c r="F110" s="90" t="s">
        <v>152</v>
      </c>
      <c r="G110" s="111" t="s">
        <v>289</v>
      </c>
      <c r="H110" s="103" t="s">
        <v>269</v>
      </c>
      <c r="I110" s="114" t="s">
        <v>270</v>
      </c>
      <c r="J110" s="42">
        <v>10.5</v>
      </c>
      <c r="K110" s="18" t="str">
        <f t="shared" si="3"/>
        <v>OK</v>
      </c>
      <c r="L110" s="95">
        <v>7</v>
      </c>
      <c r="M110" s="43">
        <f t="shared" si="5"/>
        <v>140</v>
      </c>
      <c r="AM110" s="37"/>
    </row>
    <row r="111" spans="1:39" ht="75">
      <c r="A111" s="29"/>
      <c r="B111" s="44">
        <v>106</v>
      </c>
      <c r="C111" s="52" t="s">
        <v>250</v>
      </c>
      <c r="D111" s="53">
        <v>10</v>
      </c>
      <c r="E111" s="54" t="s">
        <v>107</v>
      </c>
      <c r="F111" s="48" t="s">
        <v>152</v>
      </c>
      <c r="G111" s="112"/>
      <c r="H111" s="104"/>
      <c r="I111" s="106"/>
      <c r="J111" s="42">
        <v>10.5</v>
      </c>
      <c r="K111" s="17" t="str">
        <f t="shared" si="3"/>
        <v>OK</v>
      </c>
      <c r="L111" s="95">
        <v>7</v>
      </c>
      <c r="M111" s="43">
        <f t="shared" si="5"/>
        <v>70</v>
      </c>
      <c r="AM111" s="37"/>
    </row>
    <row r="112" spans="1:39" ht="75">
      <c r="A112" s="29"/>
      <c r="B112" s="44">
        <v>107</v>
      </c>
      <c r="C112" s="52" t="s">
        <v>251</v>
      </c>
      <c r="D112" s="53">
        <v>10</v>
      </c>
      <c r="E112" s="54" t="s">
        <v>107</v>
      </c>
      <c r="F112" s="48" t="s">
        <v>152</v>
      </c>
      <c r="G112" s="112"/>
      <c r="H112" s="104"/>
      <c r="I112" s="106"/>
      <c r="J112" s="42">
        <v>10.5</v>
      </c>
      <c r="K112" s="17" t="str">
        <f t="shared" si="3"/>
        <v>OK</v>
      </c>
      <c r="L112" s="95">
        <v>7</v>
      </c>
      <c r="M112" s="43">
        <f t="shared" si="5"/>
        <v>70</v>
      </c>
      <c r="AM112" s="37"/>
    </row>
    <row r="113" spans="1:39" ht="90">
      <c r="A113" s="29"/>
      <c r="B113" s="44">
        <v>108</v>
      </c>
      <c r="C113" s="52" t="s">
        <v>272</v>
      </c>
      <c r="D113" s="53">
        <v>10</v>
      </c>
      <c r="E113" s="54" t="s">
        <v>107</v>
      </c>
      <c r="F113" s="52" t="s">
        <v>271</v>
      </c>
      <c r="G113" s="112"/>
      <c r="H113" s="104"/>
      <c r="I113" s="106"/>
      <c r="J113" s="42">
        <v>15</v>
      </c>
      <c r="K113" s="17" t="str">
        <f t="shared" si="3"/>
        <v>OK</v>
      </c>
      <c r="L113" s="95">
        <v>8</v>
      </c>
      <c r="M113" s="43">
        <f t="shared" si="5"/>
        <v>80</v>
      </c>
      <c r="AM113" s="37"/>
    </row>
    <row r="114" spans="1:39" ht="30">
      <c r="A114" s="29"/>
      <c r="B114" s="44">
        <v>109</v>
      </c>
      <c r="C114" s="52" t="s">
        <v>274</v>
      </c>
      <c r="D114" s="53">
        <v>10</v>
      </c>
      <c r="E114" s="54" t="s">
        <v>107</v>
      </c>
      <c r="F114" s="52" t="s">
        <v>273</v>
      </c>
      <c r="G114" s="112"/>
      <c r="H114" s="104"/>
      <c r="I114" s="106"/>
      <c r="J114" s="42">
        <v>15</v>
      </c>
      <c r="K114" s="17" t="str">
        <f t="shared" si="3"/>
        <v>OK</v>
      </c>
      <c r="L114" s="95">
        <v>15</v>
      </c>
      <c r="M114" s="43">
        <f t="shared" si="5"/>
        <v>150</v>
      </c>
      <c r="AM114" s="37"/>
    </row>
    <row r="115" spans="1:39" ht="45">
      <c r="A115" s="29"/>
      <c r="B115" s="44">
        <v>110</v>
      </c>
      <c r="C115" s="52" t="s">
        <v>276</v>
      </c>
      <c r="D115" s="53">
        <v>15</v>
      </c>
      <c r="E115" s="54" t="s">
        <v>107</v>
      </c>
      <c r="F115" s="52" t="s">
        <v>275</v>
      </c>
      <c r="G115" s="112"/>
      <c r="H115" s="104"/>
      <c r="I115" s="106"/>
      <c r="J115" s="42">
        <v>90</v>
      </c>
      <c r="K115" s="17" t="str">
        <f t="shared" si="3"/>
        <v>OK</v>
      </c>
      <c r="L115" s="95">
        <v>12</v>
      </c>
      <c r="M115" s="43">
        <f t="shared" si="5"/>
        <v>180</v>
      </c>
      <c r="AM115" s="37"/>
    </row>
    <row r="116" spans="1:39" ht="45">
      <c r="A116" s="29"/>
      <c r="B116" s="44">
        <v>111</v>
      </c>
      <c r="C116" s="52" t="s">
        <v>277</v>
      </c>
      <c r="D116" s="53">
        <v>50</v>
      </c>
      <c r="E116" s="54" t="s">
        <v>107</v>
      </c>
      <c r="F116" s="52" t="s">
        <v>278</v>
      </c>
      <c r="G116" s="112"/>
      <c r="H116" s="104"/>
      <c r="I116" s="106"/>
      <c r="J116" s="42">
        <v>43.5</v>
      </c>
      <c r="K116" s="17" t="str">
        <f t="shared" si="3"/>
        <v>OK</v>
      </c>
      <c r="L116" s="95">
        <v>20</v>
      </c>
      <c r="M116" s="43">
        <f t="shared" si="5"/>
        <v>1000</v>
      </c>
      <c r="AM116" s="37"/>
    </row>
    <row r="117" spans="1:39" ht="30">
      <c r="A117" s="29"/>
      <c r="B117" s="44">
        <v>112</v>
      </c>
      <c r="C117" s="89" t="s">
        <v>279</v>
      </c>
      <c r="D117" s="53">
        <v>50</v>
      </c>
      <c r="E117" s="54" t="s">
        <v>107</v>
      </c>
      <c r="F117" s="52" t="s">
        <v>320</v>
      </c>
      <c r="G117" s="112"/>
      <c r="H117" s="104"/>
      <c r="I117" s="106"/>
      <c r="J117" s="42">
        <v>19.5</v>
      </c>
      <c r="K117" s="17" t="str">
        <f t="shared" si="3"/>
        <v>OK</v>
      </c>
      <c r="L117" s="95">
        <v>11.9</v>
      </c>
      <c r="M117" s="43">
        <f t="shared" si="5"/>
        <v>595</v>
      </c>
      <c r="AM117" s="37"/>
    </row>
    <row r="118" spans="1:39" ht="180">
      <c r="A118" s="29"/>
      <c r="B118" s="44">
        <v>113</v>
      </c>
      <c r="C118" s="52" t="s">
        <v>303</v>
      </c>
      <c r="D118" s="53">
        <v>3</v>
      </c>
      <c r="E118" s="54" t="s">
        <v>107</v>
      </c>
      <c r="F118" s="52" t="s">
        <v>321</v>
      </c>
      <c r="G118" s="112"/>
      <c r="H118" s="104"/>
      <c r="I118" s="106"/>
      <c r="J118" s="42">
        <v>450</v>
      </c>
      <c r="K118" s="17" t="str">
        <f t="shared" si="3"/>
        <v>OK</v>
      </c>
      <c r="L118" s="95">
        <v>100</v>
      </c>
      <c r="M118" s="43">
        <f t="shared" si="5"/>
        <v>300</v>
      </c>
      <c r="AM118" s="37"/>
    </row>
    <row r="119" spans="1:39" ht="30">
      <c r="A119" s="29"/>
      <c r="B119" s="44">
        <v>114</v>
      </c>
      <c r="C119" s="52" t="s">
        <v>280</v>
      </c>
      <c r="D119" s="53">
        <v>1000</v>
      </c>
      <c r="E119" s="54" t="s">
        <v>107</v>
      </c>
      <c r="F119" s="52" t="s">
        <v>296</v>
      </c>
      <c r="G119" s="112"/>
      <c r="H119" s="104"/>
      <c r="I119" s="106"/>
      <c r="J119" s="42">
        <v>7.5</v>
      </c>
      <c r="K119" s="17" t="str">
        <f t="shared" si="3"/>
        <v>OK</v>
      </c>
      <c r="L119" s="95">
        <v>2.9</v>
      </c>
      <c r="M119" s="43">
        <f t="shared" si="5"/>
        <v>2900</v>
      </c>
      <c r="AM119" s="37"/>
    </row>
    <row r="120" spans="1:39" ht="75">
      <c r="A120" s="29"/>
      <c r="B120" s="44">
        <v>115</v>
      </c>
      <c r="C120" s="52" t="s">
        <v>267</v>
      </c>
      <c r="D120" s="53">
        <v>50</v>
      </c>
      <c r="E120" s="54" t="s">
        <v>107</v>
      </c>
      <c r="F120" s="52" t="s">
        <v>322</v>
      </c>
      <c r="G120" s="112"/>
      <c r="H120" s="104"/>
      <c r="I120" s="106"/>
      <c r="J120" s="42">
        <v>75</v>
      </c>
      <c r="K120" s="17" t="str">
        <f t="shared" si="3"/>
        <v>OK</v>
      </c>
      <c r="L120" s="95">
        <v>22</v>
      </c>
      <c r="M120" s="43">
        <f t="shared" si="5"/>
        <v>1100</v>
      </c>
      <c r="AM120" s="37"/>
    </row>
    <row r="121" spans="1:39" ht="45">
      <c r="A121" s="29"/>
      <c r="B121" s="44">
        <v>116</v>
      </c>
      <c r="C121" s="52" t="s">
        <v>281</v>
      </c>
      <c r="D121" s="53">
        <v>40</v>
      </c>
      <c r="E121" s="54" t="s">
        <v>110</v>
      </c>
      <c r="F121" s="52" t="s">
        <v>196</v>
      </c>
      <c r="G121" s="112"/>
      <c r="H121" s="104"/>
      <c r="I121" s="106"/>
      <c r="J121" s="42">
        <v>12</v>
      </c>
      <c r="K121" s="17" t="str">
        <f t="shared" si="3"/>
        <v>OK</v>
      </c>
      <c r="L121" s="95">
        <v>3.3</v>
      </c>
      <c r="M121" s="43">
        <f t="shared" si="5"/>
        <v>132</v>
      </c>
      <c r="AM121" s="37"/>
    </row>
    <row r="122" spans="1:39" ht="15">
      <c r="A122" s="29"/>
      <c r="B122" s="44">
        <v>117</v>
      </c>
      <c r="C122" s="52" t="s">
        <v>282</v>
      </c>
      <c r="D122" s="53">
        <v>10</v>
      </c>
      <c r="E122" s="54" t="s">
        <v>107</v>
      </c>
      <c r="F122" s="52" t="s">
        <v>283</v>
      </c>
      <c r="G122" s="112"/>
      <c r="H122" s="104"/>
      <c r="I122" s="106"/>
      <c r="J122" s="42">
        <v>19.5</v>
      </c>
      <c r="K122" s="17" t="str">
        <f t="shared" si="3"/>
        <v>OK</v>
      </c>
      <c r="L122" s="95">
        <v>13</v>
      </c>
      <c r="M122" s="43">
        <f t="shared" si="5"/>
        <v>130</v>
      </c>
      <c r="AM122" s="37"/>
    </row>
    <row r="123" spans="1:39" ht="15.75" thickBot="1">
      <c r="A123" s="29"/>
      <c r="B123" s="64">
        <v>118</v>
      </c>
      <c r="C123" s="65" t="s">
        <v>262</v>
      </c>
      <c r="D123" s="66">
        <v>2</v>
      </c>
      <c r="E123" s="67" t="s">
        <v>107</v>
      </c>
      <c r="F123" s="65" t="s">
        <v>284</v>
      </c>
      <c r="G123" s="113"/>
      <c r="H123" s="105"/>
      <c r="I123" s="107"/>
      <c r="J123" s="59">
        <v>13.5</v>
      </c>
      <c r="K123" s="19" t="str">
        <f t="shared" si="3"/>
        <v>OK</v>
      </c>
      <c r="L123" s="96">
        <v>7</v>
      </c>
      <c r="M123" s="36">
        <f t="shared" si="5"/>
        <v>14</v>
      </c>
      <c r="AM123" s="37"/>
    </row>
    <row r="124" spans="1:39" ht="45.75" thickTop="1">
      <c r="A124" s="29"/>
      <c r="B124" s="38">
        <v>119</v>
      </c>
      <c r="C124" s="79" t="s">
        <v>285</v>
      </c>
      <c r="D124" s="80">
        <v>500</v>
      </c>
      <c r="E124" s="70" t="s">
        <v>107</v>
      </c>
      <c r="F124" s="79" t="s">
        <v>338</v>
      </c>
      <c r="G124" s="108" t="s">
        <v>289</v>
      </c>
      <c r="H124" s="103" t="s">
        <v>108</v>
      </c>
      <c r="I124" s="103" t="s">
        <v>157</v>
      </c>
      <c r="J124" s="42">
        <v>1.5</v>
      </c>
      <c r="K124" s="18" t="str">
        <f t="shared" si="3"/>
        <v>OK</v>
      </c>
      <c r="L124" s="95">
        <v>1</v>
      </c>
      <c r="M124" s="43">
        <f t="shared" si="5"/>
        <v>500</v>
      </c>
      <c r="AM124" s="37"/>
    </row>
    <row r="125" spans="1:39" ht="105.75" thickBot="1">
      <c r="A125" s="29"/>
      <c r="B125" s="64">
        <v>120</v>
      </c>
      <c r="C125" s="65" t="s">
        <v>286</v>
      </c>
      <c r="D125" s="66">
        <v>10</v>
      </c>
      <c r="E125" s="67" t="s">
        <v>121</v>
      </c>
      <c r="F125" s="91" t="s">
        <v>140</v>
      </c>
      <c r="G125" s="110"/>
      <c r="H125" s="105"/>
      <c r="I125" s="105"/>
      <c r="J125" s="59">
        <v>18</v>
      </c>
      <c r="K125" s="17" t="str">
        <f t="shared" si="3"/>
        <v>OK</v>
      </c>
      <c r="L125" s="97">
        <v>18</v>
      </c>
      <c r="M125" s="36">
        <f t="shared" si="5"/>
        <v>180</v>
      </c>
      <c r="AM125" s="37"/>
    </row>
    <row r="126" spans="1:39" ht="30.75" customHeight="1" thickBot="1" thickTop="1">
      <c r="A126" s="24"/>
      <c r="B126" s="130" t="s">
        <v>332</v>
      </c>
      <c r="C126" s="116"/>
      <c r="D126" s="116"/>
      <c r="E126" s="116"/>
      <c r="F126" s="116"/>
      <c r="G126" s="116"/>
      <c r="H126" s="116"/>
      <c r="I126" s="117"/>
      <c r="J126" s="115">
        <f>SUM(M6:M125)</f>
        <v>90723.2</v>
      </c>
      <c r="K126" s="116"/>
      <c r="L126" s="116"/>
      <c r="M126" s="117"/>
      <c r="AM126" s="37"/>
    </row>
    <row r="127" spans="1:39" ht="16.5" thickBot="1" thickTop="1">
      <c r="A127" s="24"/>
      <c r="AM127" s="37"/>
    </row>
    <row r="128" spans="1:39" ht="15">
      <c r="A128" s="24"/>
      <c r="B128" s="118" t="s">
        <v>339</v>
      </c>
      <c r="C128" s="118"/>
      <c r="J128" s="119" t="s">
        <v>341</v>
      </c>
      <c r="K128" s="122" t="s">
        <v>342</v>
      </c>
      <c r="L128" s="125" t="s">
        <v>332</v>
      </c>
      <c r="AM128" s="37"/>
    </row>
    <row r="129" spans="1:39" ht="15">
      <c r="A129" s="24"/>
      <c r="B129" s="15"/>
      <c r="C129" s="15"/>
      <c r="D129" s="15"/>
      <c r="E129" s="15"/>
      <c r="F129" s="15"/>
      <c r="G129" s="15"/>
      <c r="H129" s="15"/>
      <c r="J129" s="120"/>
      <c r="K129" s="123"/>
      <c r="L129" s="126"/>
      <c r="AM129" s="37"/>
    </row>
    <row r="130" spans="1:39" ht="24.95" customHeight="1">
      <c r="A130" s="24"/>
      <c r="B130" s="128" t="s">
        <v>345</v>
      </c>
      <c r="C130" s="128"/>
      <c r="D130" s="128"/>
      <c r="E130" s="128"/>
      <c r="F130" s="128"/>
      <c r="G130" s="128"/>
      <c r="H130" s="128"/>
      <c r="J130" s="120"/>
      <c r="K130" s="123"/>
      <c r="L130" s="126"/>
      <c r="AM130" s="37"/>
    </row>
    <row r="131" spans="1:39" ht="24.95" customHeight="1" thickBot="1">
      <c r="A131" s="24"/>
      <c r="B131" s="128"/>
      <c r="C131" s="128"/>
      <c r="D131" s="128"/>
      <c r="E131" s="128"/>
      <c r="F131" s="128"/>
      <c r="G131" s="128"/>
      <c r="H131" s="128"/>
      <c r="J131" s="121"/>
      <c r="K131" s="124"/>
      <c r="L131" s="127"/>
      <c r="AM131" s="37"/>
    </row>
    <row r="132" spans="1:39" ht="24.95" customHeight="1" thickBot="1" thickTop="1">
      <c r="A132" s="24"/>
      <c r="B132" s="128"/>
      <c r="C132" s="128"/>
      <c r="D132" s="128"/>
      <c r="E132" s="128"/>
      <c r="F132" s="128"/>
      <c r="G132" s="128"/>
      <c r="H132" s="128"/>
      <c r="J132" s="92">
        <v>150786</v>
      </c>
      <c r="K132" s="20" t="str">
        <f>IF(L132&lt;&gt;0,IF(L132&gt;J132,"NEVYHOVUJE","OK")," ")</f>
        <v>OK</v>
      </c>
      <c r="L132" s="93">
        <f>J126</f>
        <v>90723.2</v>
      </c>
      <c r="AM132" s="37"/>
    </row>
    <row r="133" ht="15">
      <c r="AM133" s="37"/>
    </row>
    <row r="134" spans="2:39" ht="15">
      <c r="B134" s="129" t="s">
        <v>340</v>
      </c>
      <c r="C134" s="129"/>
      <c r="D134" s="129"/>
      <c r="E134" s="129"/>
      <c r="F134" s="129"/>
      <c r="G134" s="129"/>
      <c r="H134" s="129"/>
      <c r="I134" s="129"/>
      <c r="AM134" s="37"/>
    </row>
    <row r="135" ht="15">
      <c r="AM135" s="37"/>
    </row>
    <row r="136" ht="15">
      <c r="AM136" s="37"/>
    </row>
    <row r="137" ht="15">
      <c r="AM137" s="37"/>
    </row>
    <row r="138" ht="15">
      <c r="AM138" s="37"/>
    </row>
    <row r="139" ht="15">
      <c r="AM139" s="37"/>
    </row>
    <row r="140" ht="15">
      <c r="AM140" s="37"/>
    </row>
    <row r="141" ht="15">
      <c r="AM141" s="37"/>
    </row>
    <row r="142" ht="15">
      <c r="AM142" s="37"/>
    </row>
    <row r="143" ht="15">
      <c r="AM143" s="37"/>
    </row>
    <row r="144" ht="15">
      <c r="AM144" s="37"/>
    </row>
    <row r="145" ht="15">
      <c r="AM145" s="37"/>
    </row>
    <row r="146" ht="15">
      <c r="AM146" s="37"/>
    </row>
    <row r="147" ht="15">
      <c r="AM147" s="37"/>
    </row>
    <row r="148" ht="15">
      <c r="AM148" s="37"/>
    </row>
    <row r="149" ht="15">
      <c r="AM149" s="37"/>
    </row>
    <row r="150" ht="15">
      <c r="AM150" s="37"/>
    </row>
    <row r="151" ht="15">
      <c r="AM151" s="37"/>
    </row>
    <row r="152" ht="15">
      <c r="AM152" s="37"/>
    </row>
    <row r="153" ht="15">
      <c r="AM153" s="37"/>
    </row>
    <row r="154" ht="15">
      <c r="AM154" s="37"/>
    </row>
    <row r="155" ht="15">
      <c r="AM155" s="37"/>
    </row>
    <row r="156" ht="15">
      <c r="AM156" s="37"/>
    </row>
  </sheetData>
  <sheetProtection password="F79C" sheet="1" objects="1" scenarios="1" selectLockedCells="1"/>
  <mergeCells count="36">
    <mergeCell ref="B134:I134"/>
    <mergeCell ref="G124:G125"/>
    <mergeCell ref="H124:H125"/>
    <mergeCell ref="I124:I125"/>
    <mergeCell ref="B126:I126"/>
    <mergeCell ref="J126:M126"/>
    <mergeCell ref="B128:C128"/>
    <mergeCell ref="J128:J131"/>
    <mergeCell ref="K128:K131"/>
    <mergeCell ref="L128:L131"/>
    <mergeCell ref="B130:H132"/>
    <mergeCell ref="G107:G109"/>
    <mergeCell ref="H107:H109"/>
    <mergeCell ref="I107:I109"/>
    <mergeCell ref="G110:G123"/>
    <mergeCell ref="H110:H123"/>
    <mergeCell ref="I110:I123"/>
    <mergeCell ref="G85:G91"/>
    <mergeCell ref="H85:H91"/>
    <mergeCell ref="I85:I91"/>
    <mergeCell ref="G92:G106"/>
    <mergeCell ref="H92:H106"/>
    <mergeCell ref="I92:I106"/>
    <mergeCell ref="G43:G76"/>
    <mergeCell ref="H43:H76"/>
    <mergeCell ref="I43:I76"/>
    <mergeCell ref="G77:G84"/>
    <mergeCell ref="H77:H84"/>
    <mergeCell ref="I77:I84"/>
    <mergeCell ref="E3:G3"/>
    <mergeCell ref="G7:G39"/>
    <mergeCell ref="H7:H39"/>
    <mergeCell ref="I7:I39"/>
    <mergeCell ref="G40:G42"/>
    <mergeCell ref="H40:H42"/>
    <mergeCell ref="I40:I42"/>
  </mergeCells>
  <conditionalFormatting sqref="K7:K125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K6">
    <cfRule type="cellIs" priority="3" dxfId="1" operator="equal">
      <formula>"NEVYHOVUJE"</formula>
    </cfRule>
    <cfRule type="cellIs" priority="4" dxfId="2" operator="equal">
      <formula>"OK"</formula>
    </cfRule>
  </conditionalFormatting>
  <conditionalFormatting sqref="K132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zoA6+lvUj3uvUsDPiG2jtz7w3LI=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bEF8KuoyMyp99qylWHN8XNRetSYsM4PS6gWMWLSOZEyj2bR87Lja0qejuoyt2TGTWPXc8bSf
    NELLyCsE4z0LhdUEFp9bOrPPeHZ5CP4bRTvaW/808tRbiNV6Qu3FCMJPazn1R8kzvwRg7lHz
    WkwV6NEcjK1jhrVMTCS0zCy+Zn8/BgA9xpSTiAjd+y0ePS9TP/faruPkieSLQnLglG1huIsc
    aYVqDO4sEuk/7onlKORLp7zeahQQAAmGczpwtoQNdCQFtIbI+yLuqDwpP/Fasc3/gfPCL8+/
    /lKz5uWiWxPBLdXQSOaf36TqT6LRdNG6TeV+Ush02Te1+t86fWfnDg==
  </SignatureValue>
  <KeyInfo>
    <KeyValue>
      <RSAKeyValue>
        <Modulus>
            orijiezbeDglGMtXkJ00YcFqYft0mDFxnLbaz6S8Rni7BjF1LSr2apVkMRxuDfjVbwuVvioM
            ar3zvEOR2IOoW9gQQdmVAeI3MMquoEfmlBXSzUfyuvtQhq9voLN31Rc7nRvZTpfh1d3Qj0OY
            Kx26wZUgVHvNSF09P6SKod/9iHe9W9P1lU3Ds7JnmodVYMaiQDhl3ZLa3WjlHe3EzfmBbUWy
            FxCCInaN7cNJmkN5Z14hQNaiavd/xeQDMSUjEknlVuskMYx/bYCyXH+TUyhDs5LhcN/25iMf
            KLySqrkhd1Fnny3JM+hu+7Hw2SkZCVsaBMB/XMzmRtI4ZbHAaz4IkQ==
          </Modulus>
        <Exponent>AQAB</Exponent>
      </RSAKeyValue>
    </KeyValue>
    <X509Data>
      <X509Certificate>
          MIIGjjCCBXagAwIBAgIDGoQ4MA0GCSqGSIb3DQEBCwUAMF8xCzAJBgNVBAYTAkNaMSwwKgYD
          VQQKDCPEjGVza8OhIHBvxaF0YSwgcy5wLiBbScSMIDQ3MTE0OTgzXTEiMCAGA1UEAxMZUG9z
          dFNpZ251bSBRdWFsaWZpZWQgQ0EgMjAeFw0xNTAxMDcwNzAwMjNaFw0xNjAxMjcwNzAwMjNa
          MHExCzAJBgNVBAYTAkNaMS4wLAYDVQQKDCVURUNIRFJBVyBPRkZJQ0Ugcy5yLm8uIFtJxIwg
          MjcxNjA1NTZdMQowCAYDVQQLEwE2MRQwEgYDVQQDDAtQZXRyIMWgcm91YjEQMA4GA1UEBRMH
          UDI5ODY4MTCCASIwDQYJKoZIhvcNAQEBBQADggEPADCCAQoCggEBAKK4o4ns23g4JRjLV5Cd
          NGHBamH7dJgxcZy22s+kvEZ4uwYxdS0q9mqVZDEcbg341W8Llb4qDGq987xDkdiDqFvYEEHZ
          lQHiNzDKrqBH5pQV0s1H8rr7UIavb6Czd9UXO50b2U6X4dXd0I9DmCsdusGVIFR7zUhdPT+k
          iqHf/Yh3vVvT9ZVNw7OyZ5qHVWDGokA4Zd2S2t1o5R3txM35gW1FshcQgiJ2je3DSZpDeWde
          IUDWomr3f8XkAzElIxJJ5VbrJDGMf22Aslx/k1MoQ7OS4XDf9uYjHyi8kqq5IXdRZ58tyTPo
          bvux8NkpGQlbGgTAf1zM5kbSOGWxwGs+CJECAwEAAaOCAz8wggM7MD4GA1UdEQQ3MDWBDXBz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Y3ovY3JsL3BzcXVhbGlmaWVkY2EyLmNybDAdBgNVHQ4EFgQUBkzX7elmsTSr7igYLuzhBJmO
          zDQwDQYJKoZIhvcNAQELBQADggEBAGMHWSz7n7TuWr9fr8+EoEtvM01AQqkJc+XpE3Iq+SoJ
          /kmLYkvYd3erdwpGjEsMOpjKEtn0sMAafxGOOpDz4MgKqTQb/25jgAPtCFM4+mcpNqgREs8m
          O5NL888D4Dc018MPwQAKop/jDA1+kI2Ctbtd0uj0r3JUd2ol7zVB6xMn8re9x5/oov/+NpWS
          WTwo0pFuyUU32DyAxPe8sCE4mse3nUw8czguUZ2AEGxyIGKjoV+d4Q6rulT15Wjck0IrVVgP
          NLMFIYDFFt9Az3GBb3+GHuMuYJG9oibbBAYQkk9+rkTjNSOrs5FpFj3J5uIjGRFMm+BXAo8r
          pSKRUKwDfKY=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t45U/t2ZUtbeOv3jqKzHyzB5bPM=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kRNCGfXhyWvJpjAbLaRAudeHUkk=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EknKIem0Blx43mGB2rSnezr6gKA=</DigestValue>
      </Reference>
      <Reference URI="/xl/sharedStrings.xml?ContentType=application/vnd.openxmlformats-officedocument.spreadsheetml.sharedStrings+xml">
        <DigestMethod Algorithm="http://www.w3.org/2000/09/xmldsig#sha1"/>
        <DigestValue>xRn9V1Hs2cDmkYMRjn+dt3C4N2U=</DigestValue>
      </Reference>
      <Reference URI="/xl/styles.xml?ContentType=application/vnd.openxmlformats-officedocument.spreadsheetml.styles+xml">
        <DigestMethod Algorithm="http://www.w3.org/2000/09/xmldsig#sha1"/>
        <DigestValue>cGQhogpu4kRLaSESMbDHhqkjxRI=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GOSdl4MBsqqjYYRBKqpXOXsF2i8=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L02kduwy8+HP1F3nujsJkPSbs9s=</DigestValue>
      </Reference>
    </Manifest>
    <SignatureProperties>
      <SignatureProperty Id="idSignatureTime" Target="#idPackageSignature">
        <mdssi:SignatureTime>
          <mdssi:Format>YYYY-MM-DDThh:mm:ssTZD</mdssi:Format>
          <mdssi:Value>2015-04-20T13:59:34Z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cp:lastPrinted>2014-08-22T08:44:13Z</cp:lastPrinted>
  <dcterms:created xsi:type="dcterms:W3CDTF">2014-03-05T12:43:32Z</dcterms:created>
  <dcterms:modified xsi:type="dcterms:W3CDTF">2015-04-20T13:54:19Z</dcterms:modified>
  <cp:category/>
  <cp:version/>
  <cp:contentType/>
  <cp:contentStatus/>
</cp:coreProperties>
</file>