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90" windowWidth="19320" windowHeight="10710" activeTab="0"/>
  </bookViews>
  <sheets>
    <sheet name="DATA" sheetId="4" r:id="rId1"/>
  </sheets>
  <definedNames>
    <definedName name="_xlnm.Print_Area" localSheetId="0">'DATA'!$B:$I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<sst xmlns="http://schemas.openxmlformats.org/spreadsheetml/2006/main" count="430" uniqueCount="294">
  <si>
    <t>Název</t>
  </si>
  <si>
    <t>Množství</t>
  </si>
  <si>
    <t>Jednotka [MJ]</t>
  </si>
  <si>
    <t>Popis</t>
  </si>
  <si>
    <t>Položka</t>
  </si>
  <si>
    <t>MÍSTO DODÁNÍ</t>
  </si>
  <si>
    <t>Kancelářské potřeby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</si>
  <si>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</si>
  <si>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</si>
  <si>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</si>
  <si>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</si>
  <si>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</si>
  <si>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</si>
  <si>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</si>
  <si>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</si>
  <si>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</si>
  <si>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</si>
  <si>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</si>
  <si>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</si>
  <si>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</si>
  <si>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</si>
  <si>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</si>
  <si>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</si>
  <si>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</si>
  <si>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</si>
  <si>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</si>
  <si>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</si>
  <si>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</si>
  <si>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</si>
  <si>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</si>
  <si>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</si>
  <si>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</si>
  <si>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</si>
  <si>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</si>
  <si>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</si>
  <si>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</si>
  <si>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</si>
  <si>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</si>
  <si>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</si>
  <si>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</si>
  <si>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</si>
  <si>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</si>
  <si>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</si>
  <si>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</si>
  <si>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</si>
  <si>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</si>
  <si>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</si>
  <si>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</si>
  <si>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</si>
  <si>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</si>
  <si>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</si>
  <si>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</si>
  <si>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30193100-9 - Dělicí přepážky do zásuvek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</si>
  <si>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</si>
  <si>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</si>
  <si>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</si>
  <si>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</si>
  <si>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</si>
  <si>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</si>
  <si>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</si>
  <si>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</si>
  <si>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</si>
  <si>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</si>
  <si>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</si>
  <si>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</si>
  <si>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</si>
  <si>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</si>
  <si>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</si>
  <si>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</si>
  <si>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</si>
  <si>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</si>
  <si>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</si>
  <si>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</si>
  <si>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</si>
  <si>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bal</t>
  </si>
  <si>
    <t>Permanentní popisovač s vodě odolným inkoustem, šíře stopy 1-3 mm, klínový hrot, 4 barvy v sadě</t>
  </si>
  <si>
    <t>sada</t>
  </si>
  <si>
    <t>popisovač lihový</t>
  </si>
  <si>
    <t>euroobal na katalogy s klopou</t>
  </si>
  <si>
    <t>formát A4 • multiperforace • rozšířená kapsa • tloušťka zakládaného dokumentu 10-15 mm • extra silná PVC fólie 180 mic.  Provedení: s klopou</t>
  </si>
  <si>
    <t>ks</t>
  </si>
  <si>
    <t>Čistící sprej na obrazovky 125ml</t>
  </si>
  <si>
    <t>Čistící utěrka  mikrovlákno</t>
  </si>
  <si>
    <t>Kalkulátor</t>
  </si>
  <si>
    <t>Kniha příchodů a odchodů</t>
  </si>
  <si>
    <t>Kuličkové pero 4barevné</t>
  </si>
  <si>
    <t>Mapa odkládací 3klopy A4</t>
  </si>
  <si>
    <t>Záznamní knika A4</t>
  </si>
  <si>
    <t>0,3 liner - 4x červený, modrý, zelený</t>
  </si>
  <si>
    <t>200 listů, linka</t>
  </si>
  <si>
    <t>VŠK Máchova 14,Plzeň</t>
  </si>
  <si>
    <t>efektivně odstraňuje prach, mastnotu a jiné nečistoty z monitorů, obrazovek a jiných skleněných ploch • antistatický film nanesený na očištěnou plochu omezuje další usazování prachu • obsah 125 ml</t>
  </si>
  <si>
    <t>utěrka z mikrovlákna • velmi jemná na omak • efektivně vyčistí LCD, skla brýlí, čočky dalekohledu, displej fotoaparátu, kamery, PDA • materiál - 100 % polyester</t>
  </si>
  <si>
    <t>formát A4 • 40 stran</t>
  </si>
  <si>
    <t>oranžová.2x</t>
  </si>
  <si>
    <t>klínový hrot • šíře stopy 1 - 4 mm • ventilační uzávěry • vhodný i na faxový papír • nový design s ergo držením</t>
  </si>
  <si>
    <t>popisovač PERMANENT černá</t>
  </si>
  <si>
    <t>Popisovač permanentní 1mm  Popisovač vhodný především k popisování nejrůznějších plastických hmot, skla, filmů apod. Permanentní inkoust na alkoholové bázi.</t>
  </si>
  <si>
    <t>Razítková barva černá</t>
  </si>
  <si>
    <t>50 g • nevhodné pro samobarvící razítka, pouze pro razítkové podušky a pásková razítka • barva: černá</t>
  </si>
  <si>
    <t>Rozměr 64 mm x 21 mm, formát A4, počet etiket na archu 39 kusů, bezpečnostní okraje, rozlišení až 720 dpi, cena za 1 arch</t>
  </si>
  <si>
    <t>náplně do sešívačky 24/6  1000ks/krabička</t>
  </si>
  <si>
    <t>kniha příchodů a odchodů</t>
  </si>
  <si>
    <t>Kollárova 19, Plzeň</t>
  </si>
  <si>
    <t>sešívací výkon v listech 80 g • vysoce kvalitní pozinkované spojovače • 1000 ks v balení</t>
  </si>
  <si>
    <t>Samolepící etikety 64x21/arch</t>
  </si>
  <si>
    <t>gramáž 80±2; tlouštka 106±3; vlhost 3,9-5,3%;opacita min.90; bělost 146±CIE;  hrubost dle Bendsena 220±50 cm3/min; permeabilita &lt;1250cm3/min</t>
  </si>
  <si>
    <t>papír xerox "C" formát A4, 1 bal /500 list</t>
  </si>
  <si>
    <t>Spony 453 dopisní barevné/75ks</t>
  </si>
  <si>
    <t xml:space="preserve">pozinkované • lesklé  </t>
  </si>
  <si>
    <t>domovní kniha pro cizince samopropisovací</t>
  </si>
  <si>
    <t>29,7 x 10,3cm,2 x 50lis, 1/3 A4 OP1289</t>
  </si>
  <si>
    <t>klip rám A4 kulaté rohy</t>
  </si>
  <si>
    <t xml:space="preserve">laminátor </t>
  </si>
  <si>
    <t>Laminátor určený pro laminování tištěných dokumentů až do formátu A4, fotografií, štítků nebo průkazů do formátu A4. Má dva vyhřívané laminovací válce s automaticky řízenou teplotou, které dokáží pracovat s fólií silnou 125 mikronů nebo méně. Zahřívací doba se pohybuje kolem tří minut a laminovat lze dokumenty až 0,5mm silné. Ve srovnání se standardními laminátory uspoří až 75% energie. ABS funkce umožní snadné vyjmutí uvízlého laminátu otáčením válce vzad. PTC vytápění válců zabraňuje přehřátí stroje. Laminátor je vhodný i pro studenou laminaci.</t>
  </si>
  <si>
    <t xml:space="preserve">laminovací folie  A4 , 125 mic, </t>
  </si>
  <si>
    <t>Gelové pero modré</t>
  </si>
  <si>
    <t>Korekční strojek jednorázový</t>
  </si>
  <si>
    <t>Samolepící blok 76x127 mm žlutý</t>
  </si>
  <si>
    <t>Borská 53, Plzeň</t>
  </si>
  <si>
    <t>vyměnitelná náplň  • barva inkoustu odpovídá barvě těla • stopa 0,5 mm • pogumovaný úchop • stiskací mechanismus</t>
  </si>
  <si>
    <t xml:space="preserve">Gelové pero červené </t>
  </si>
  <si>
    <t>šíře 5 mm • návin 6 m •  suchá korekce • kryje okamžitě • korekce na běžném i faxovém papíru • nezanechává stopy či skvrny na fotokopiích • bez rozpouštědel</t>
  </si>
  <si>
    <t>kvalitní balicí páska</t>
  </si>
  <si>
    <t>Lepící paska 19x66 mm čirá</t>
  </si>
  <si>
    <t>tradiční žlutá barva , 100lístků</t>
  </si>
  <si>
    <t>samobarvící • výška čísel 4 mm • měsíc číslem • rok 2012-2023 • náhradní polštářek E/10</t>
  </si>
  <si>
    <t>Datumovka samobarvící 4810-polštářek 6/4810</t>
  </si>
  <si>
    <t>samopropisovací dodejka C5 zelený pruh</t>
  </si>
  <si>
    <t>Tylova 57, Plzeň</t>
  </si>
  <si>
    <t>Popisovač sada/ 4 barvy</t>
  </si>
  <si>
    <t>Fix centropen černý  stopa 4,5mm</t>
  </si>
  <si>
    <t xml:space="preserve">Papírový box k archivaci, Typ I/75, vyroben z hladké ruční lepenky 1000 g • ekologicky šetrný výrobek • </t>
  </si>
  <si>
    <t>Archivní krabice   A4 /330x260x75</t>
  </si>
  <si>
    <t>Archivační krabice  A4 /330x260x110</t>
  </si>
  <si>
    <t xml:space="preserve">Papírový box k archivaci, Typ I/110, 330x260x110 , vyroben z hladké ruční lepenky 1000 g • ekologicky šetrný výrobek • </t>
  </si>
  <si>
    <t>Archivační kontejner s víkem - A4,365 x 550 x 260</t>
  </si>
  <si>
    <t>Archivační lepenkový stohovací kontejner s víkem pro ukládání archivačních krabic,rozměry 365x550x260mm</t>
  </si>
  <si>
    <t xml:space="preserve"> Značkovač žlutý, hrot 4,5 mm klínový ventilační uzávěry • vhodný i na faxový papír • </t>
  </si>
  <si>
    <t>Zvýrazňovač silný žlutý</t>
  </si>
  <si>
    <t>Blok špalík 9 x 9 x 5</t>
  </si>
  <si>
    <t>slepený špalíček, barevných papírů</t>
  </si>
  <si>
    <t xml:space="preserve">Samolepící bločky </t>
  </si>
  <si>
    <t>bločky 20x50/ 4 barvy</t>
  </si>
  <si>
    <t>desky tříklopé s gumou prešpánové žluté</t>
  </si>
  <si>
    <t>desky tříklopé s gumou prešpánové červené</t>
  </si>
  <si>
    <t>desky tříklopé s gumou prešpánové zelené</t>
  </si>
  <si>
    <t>desky tříklopé s gumou prešpánové sv.modré</t>
  </si>
  <si>
    <t xml:space="preserve">formát A4 • prešpán  • tři klopy • zajišťovací gumička </t>
  </si>
  <si>
    <t xml:space="preserve">formát A4 • prešpán • tři klopy • zajišťovací gumička </t>
  </si>
  <si>
    <t>kuličkové pero černé 0,5mm</t>
  </si>
  <si>
    <t>kuličkové pero modré 0,5mm</t>
  </si>
  <si>
    <t>alternativní kuličková tužka Pilot Perma Ball, která píše na všechny běžně dostupné povrchy: papír, plasty, CD, sklo, porcelán, dřevo, kovy. Nápisy jsou po zaschnutí nesmyvatelné. vyrobena z recykl. materiálů (77,4%) barva náplně: modrá</t>
  </si>
  <si>
    <t>alternativní kuličková tužka Pilot Perma Ball, která píše na všechny běžně dostupné povrchy: papír, plasty, CD, sklo, porcelán, dřevo, kovy. Nápisy jsou po zaschnutí nesmyvatelné. vyrobena z recykl. materiálů (77,4%) barva náplně: černá</t>
  </si>
  <si>
    <t>popisovač na CD/DVD černý</t>
  </si>
  <si>
    <t>5mm</t>
  </si>
  <si>
    <t>Propiska  0,7 modrá s mačkací funkcí, pogumovaným držením</t>
  </si>
  <si>
    <t>Propiska  0,7 modrá s mačkací funkcí</t>
  </si>
  <si>
    <t>160 g • vhodný pro tisk i kopírování ve všech typech techniky • 250 listů v balení •  barva červená</t>
  </si>
  <si>
    <t>160 g • vhodný pro tisk i kopírování ve všech typech techniky • 250 listů v balení • barva zelená</t>
  </si>
  <si>
    <t>Barevný kopírovací papír 160g sytý</t>
  </si>
  <si>
    <t>Blok A4 s boční spirálou, desky z barevného polypropylenu  v zářivých barvách,s vyjímatelným pravítkem a speciální kapsou na volné papíry,80 listů s mikroperforací</t>
  </si>
  <si>
    <t xml:space="preserve">kroužkový blok linkovaný - desky sešitu mix 3barev </t>
  </si>
  <si>
    <t>vysoce účinný čistící prostředek na monitory s utěrkou</t>
  </si>
  <si>
    <t>Pevné pořadače formátu A4. Povrch pořadačů je potažen lamino fólií, která chrání pořadače před poškozením. Formát A4.</t>
  </si>
  <si>
    <t>Pořadač pákový  - hřbet 80 mm, mix 4barev</t>
  </si>
  <si>
    <t xml:space="preserve">velkoobsah. náplň do kuličkového pera </t>
  </si>
  <si>
    <t>velkoobsah. náplň do kuličkového pera Parker, modrá, velikost M (ne do rolleru, ne gelová)</t>
  </si>
  <si>
    <t>Vysoce kvalitní provedení alternativní Parker IM, je zaměřeno na jednoduchost, uživatelské pohodlí i maximální výkonnost. Jeho aktuální kuželovitý tvar zvýrazněný univerzální atraktivitou kovu nabízí zcela bezprostřední a zároveň modní řešení.Kulič.tužka klasického stylu s elegantní povrchovou úpravou.</t>
  </si>
  <si>
    <t>vysoce kvalitní kuličková tužka</t>
  </si>
  <si>
    <t>Mechanická tužka mix barev..Tužka ukazuje na první pohled, jaká šíře linky je k dispozici, a umožňuje tak dělat náčrtky, mechanické kresby a texty čistě a dle rýsovacích standardů. Jemný kovový hrot je ideální pro použití v šablonách. Skvělý nástroj pro technické výkresy a náčrtky.</t>
  </si>
  <si>
    <t>mikrotužka  /různé barvy/</t>
  </si>
  <si>
    <t>Průhledná laminovací kapsa formátu A4 určená pro laminování dokumentů. Má sílu 2x 125 mikronů a dodává se ve výhodném balení 100 kusů.</t>
  </si>
  <si>
    <t>Klatovská 51, Plzeň</t>
  </si>
  <si>
    <t>milimetrový papír,formát A3, lepený blok - 100lis</t>
  </si>
  <si>
    <t>milimetrový papír A3,blok 100lis</t>
  </si>
  <si>
    <t>Univerzitní 8, Plzeň</t>
  </si>
  <si>
    <t>Sedláčkova 15, Plzeň</t>
  </si>
  <si>
    <t>gramáž 80±2; tlouštka 160±3; vlhost 3,9-5,3%;opacita min.90; bělost 151±CIE;  hrubost dle Bendsena 200±50 cm3/min; permeabilita &lt;1250cm3/min</t>
  </si>
  <si>
    <t>papír xerox "B" formát A4, 1 bal/500 list</t>
  </si>
  <si>
    <t xml:space="preserve">datumovka </t>
  </si>
  <si>
    <t>strojek + vyměnitelná náplň • opravený text lze okamžitě přepsat • na kopiích nezanechává stíny • typ: strojek • šíře : 4,2 mm • návin: 14 m</t>
  </si>
  <si>
    <t>náplň do korekčního strojku 4,2mm</t>
  </si>
  <si>
    <t>korekční strojek 4,2mm</t>
  </si>
  <si>
    <t>vyměnitelná náplň • opravený text lze okamžitě přepsat • na kopiích nezanechává stíny • typ: náplň • šíře : 4,2 mm • návin: 14 m</t>
  </si>
  <si>
    <t>lepící tyčinka 20g</t>
  </si>
  <si>
    <t>Lepí papír, kartón, fotografie. Slepované díly je možno ještě po určitou dobu posouvat.neobsahuje rozpouštědla,,vyrobena z 90% obnovitelných materiálů • nová vylepšená receptura • hmotnost:20 g</t>
  </si>
  <si>
    <t>rozešívačka</t>
  </si>
  <si>
    <t xml:space="preserve">samolepicí etikety tabelační 102 x36 dvouřadé </t>
  </si>
  <si>
    <t>gelová propiska-modrá</t>
  </si>
  <si>
    <t>náplně do gelových propisek-modré</t>
  </si>
  <si>
    <t>gelová propiska-černá</t>
  </si>
  <si>
    <t>samolepicí blok 76x76 žlutý</t>
  </si>
  <si>
    <t>zvýrazňovač žlutý</t>
  </si>
  <si>
    <t>pokladní kotoučky papírové 57x60x17</t>
  </si>
  <si>
    <t>rozlišovače 10,5 x24 barevný mix</t>
  </si>
  <si>
    <t>euroobaly A4 s rozšířeným dnem (na silné smlouvy)</t>
  </si>
  <si>
    <t>krabice</t>
  </si>
  <si>
    <t>kovové provedení</t>
  </si>
  <si>
    <t>vodící dráha šir. - 2řadé/230mm,2x8 etiket,1krab -500 skladů /cik-cak/8000 etiket,postranná vodící perforace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</si>
  <si>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</si>
  <si>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>pořadač pákový A4 prešpán, šířka 7,5 - 8cm mix 4 barev</t>
  </si>
  <si>
    <t>pořadač pákový A4 úzký 5cm mix 4 barev</t>
  </si>
  <si>
    <t>vyměnitelná náplň F • barva inkoustu odpovídá barvě těla • stopa 0,5 mm • pogumovaný úchop pro příjemnější držení • stiskací mechanismus • barva: modrá</t>
  </si>
  <si>
    <t>typ náplně F: do gelového pera • barva: modrá • počet kusů v bal.: 3 •</t>
  </si>
  <si>
    <t>vyměnitelná náplň F • barva inkoustu odpovídá barvě těla • stopa 0,5 mm • pogumovaný úchop pro příjemnější držení • stiskací mechanismus • barva: černá</t>
  </si>
  <si>
    <t>samolepicí blok 76x76 žlutý/100lis</t>
  </si>
  <si>
    <t>samolepicí štítky na šanony/10ks</t>
  </si>
  <si>
    <t>kartonové štítky • 10 ks v balení • šíře: 80mm • typ: samolepicí</t>
  </si>
  <si>
    <t>klínový hrot • šíře stopy 1 - 4 mm • ventilační uzávěry • vhodný i na faxový papír •</t>
  </si>
  <si>
    <t>rozlišovače 10,5 x24 barevný mix/100lis</t>
  </si>
  <si>
    <t>formát A4 • multiperforace • rozšířená kapsa • tloušťka zakládaného dokumentu 10-15 mm • extra silná PVC fólie 180 mic. • 10 ks v balení • provedení: bez klopy</t>
  </si>
  <si>
    <t>formát A7 • 50 listů</t>
  </si>
  <si>
    <t>gelová podložka pod myš s ergonomickou podporou vašeho zápěstí • povrch podložky zaručuje hladký a přesný pohyb myši • vhodná pro laserové, optické i kuličkové myši</t>
  </si>
  <si>
    <t>gelová podložka pod myš</t>
  </si>
  <si>
    <t xml:space="preserve">archy formátu A4 • pro tisk v kopírkách, laserových a inkoustových tiskárnách • minimální prašnost </t>
  </si>
  <si>
    <t>samolepící etikety laser 192x61 bal/100list</t>
  </si>
  <si>
    <t>hmotnost 100 g • disperzní lepidlo • lepí papír, textil, dřevo, keramické hmoty, apod. • aplikační roztěrka • neobsahuje organická rozpouštědla</t>
  </si>
  <si>
    <t>lepidlo tekuké/uměl..lahvička</t>
  </si>
  <si>
    <t>desky tříklopé-mapa odkládací 3 klopy A4 -mix 3barev</t>
  </si>
  <si>
    <t xml:space="preserve">formát A4 • eko karton 250 g • tři klopy </t>
  </si>
  <si>
    <t>Univerzitní 22, Plzeň</t>
  </si>
  <si>
    <t>gumičky</t>
  </si>
  <si>
    <t>Obaly PVC A4 L 150mic čiré</t>
  </si>
  <si>
    <t>hladké PVC • vkládání na šířku i na výšku, nezávěsné</t>
  </si>
  <si>
    <t>Sada 4 barev samolepicích bločků velikosti 38x51mm. Každý bloček má 50 lístků.</t>
  </si>
  <si>
    <t>samolepící bločky 38x51, 4x50lis reflex.barvy</t>
  </si>
  <si>
    <t>Záložky  20 listů v balení x 8 barev, 8x45 mm, průhledné, zvýrazňovací.</t>
  </si>
  <si>
    <t>Záložky , 20 listů v balení x 8 barev, 8x45 mm, průhledné, zvýrazňovací./proužky celobarevné/</t>
  </si>
  <si>
    <t>jazyk prokládací 10,5x24 mix barev</t>
  </si>
  <si>
    <t>rozdružovač mix 5 barev</t>
  </si>
  <si>
    <t>stolní kalkulátor • 12-ti místný nakloněný LCD displej • obchodní funkce (funkce TAX, MU a GT, zaokrouhlování) • korekční tlačítko • napajení duální solár/bateriové • hmotnost 126g • rozměry: 147 x 115 x 32 mm</t>
  </si>
  <si>
    <t>kalkulačka</t>
  </si>
  <si>
    <t>kalkukátor -  rozměry: 120 × 87 × 23</t>
  </si>
  <si>
    <t>Základní model stolního kalkulátoru s 8místným mírně nakloněným displejem a plastovými tlačítky. Standardní funkce včetně 3 tlačítek pro práci s pamětí..</t>
  </si>
  <si>
    <t>180 g • 50 archů v balení • mix 10 barev (žlutá, oranžová, červená, růžová, zelená, tmavě zelená, modrá , tmavě modrá, hnědá a černá) • formát: A4</t>
  </si>
  <si>
    <t>kreslící karton 180g - mix barev</t>
  </si>
  <si>
    <t>Papírové značkovací samolepicí bločky, vhodné jako záložky, pro označování textů a zápis krátkých poznámek. Neonové barvy. 5x100lis</t>
  </si>
  <si>
    <t>samolepící značkovací bločky 15x50mm neon 5bar x 100lis</t>
  </si>
  <si>
    <t>Spojovače  26/6  1000 ks</t>
  </si>
  <si>
    <t>1000 ks v balení  • galvanizovaný drát/standard • galvanizovaný extra pevný drát/SuperStrong - speciálně naostřené hroty zaručují dokonalý výsledek i při sešívání křídového papíru</t>
  </si>
  <si>
    <t>balení obsahuje 50 g • mix velikostí o průměru 2, 4, 6 cm</t>
  </si>
  <si>
    <t>pravítko 30 cm</t>
  </si>
  <si>
    <t>Průhledné plastové pravítko. Kvalitní značení: kalibrováno speciální modrou barvou. Pro čisté rýsování a podtrhávání. Okraj nezanechávající stopy, šířka 39 mm, tloušťka 3 mm.</t>
  </si>
  <si>
    <t>děrovačka</t>
  </si>
  <si>
    <t>Ekonomická děrovačka s kovovým mechanismem. Rozteč mezi otvory 8 cm. Příložník na papíry různých rozměrů nebo patentovaný způsob děrování pomocí kroužků pořadače. Na 20 listů.</t>
  </si>
  <si>
    <t>Samolepicí etikety  210x297, 1 bal./100list</t>
  </si>
  <si>
    <t>bílé etikety na archu A4 • 100 archů v balení • pro tisk v kopírkách, laserových a inkoustových tiskárnách • rozměry (mm): 210 x 297 • počet etiket v balení: 100</t>
  </si>
  <si>
    <t>samolepící etikety laser 105x41bal/100list</t>
  </si>
  <si>
    <t>Plastový trojúhelník v transparentní kouřové barvě.</t>
  </si>
  <si>
    <t>korekční myš 4,2</t>
  </si>
  <si>
    <t>samostatná faktura</t>
  </si>
  <si>
    <t>Kapesní kalkulačka  se základními funkcemi.Vlastnosti:- kovová kapesní kalkulačka- automatické vypnutí- displej: 8 číslic- gumové klávesy- napájení: solární baterie- funkce: %- funkce / -- paměť: 3 key- dělení čárkou po 3 číslicích- funkce odmocnina- rozměry: 101 x 67 x 9 mm- hmotnost: 44 g- materiál: kov / guma</t>
  </si>
  <si>
    <t>30 ml vysoce účinného čistícího roztoku spolu s jedinečnými čistícími schopnostmi utěrky D-WIPES zaručuje dokonalé vyčištění všech typů notebooků, mobilních telefonů, chrání čištěný povrch před poškrábáním, neobsahuje alkohol, má vysoké antistatické účinky, nerozmazává a je jemně parfémovaný</t>
  </si>
  <si>
    <t>propustka k lékaři</t>
  </si>
  <si>
    <t xml:space="preserve">Popisovač </t>
  </si>
  <si>
    <t>Zvýrazňovač sada 6barev</t>
  </si>
  <si>
    <t>Fakturace</t>
  </si>
  <si>
    <t>Kontaktní osoba pro předání zboží / tel.</t>
  </si>
  <si>
    <t>Maximální jednotková cena 
v Kč bez DPH</t>
  </si>
  <si>
    <t>Nabídková cena CELKEM 
v Kč bez DPH</t>
  </si>
  <si>
    <t>[DOPLNÍ UCHAZEČ]</t>
  </si>
  <si>
    <t>Cena za MJ 
(ks, bal., sada) 
VYHOVUJE = OK / NEVYHOVUJE</t>
  </si>
  <si>
    <t>Celková nabídková cena v Kč bez DPH</t>
  </si>
  <si>
    <t xml:space="preserve">Uchazeč: </t>
  </si>
  <si>
    <t>KP 004 - 2015</t>
  </si>
  <si>
    <t>Poznámka:</t>
  </si>
  <si>
    <t>Nabídková cena celkem 
VYHOVUJE = OK / NEVYHOVUJE</t>
  </si>
  <si>
    <t>V případě, že se dodavatel při předání zboží na některá uvedená tel. čísla nedovolá, bude v takovém případě volat Centrální sklad - p. Ottová, tel. 377 631 332.</t>
  </si>
  <si>
    <r>
      <t xml:space="preserve">Klaprám velikosti A4, profilem 20 mm, s kulatým rohem v barvě stříbrného eloxu. Je vybaven plastovou zadní stěnou a antireflexní fólií s ochranou proti UV záření. Standardně připraven pro instalaci na stěnu. Výměna motivů se provádí jednoduchým odklopením profilů. Dostupné také s ostrým rohem, v jiné barvě nebo atypických rozměrech. (viz </t>
    </r>
    <r>
      <rPr>
        <b/>
        <sz val="12"/>
        <rFont val="Calibri"/>
        <family val="2"/>
      </rPr>
      <t>Příloha č.2</t>
    </r>
    <r>
      <rPr>
        <sz val="12"/>
        <rFont val="Calibri"/>
        <family val="2"/>
      </rPr>
      <t>)</t>
    </r>
  </si>
  <si>
    <r>
      <t xml:space="preserve">doručenka C5 se zeleným pruhem, samopropisovací do vlastních rukou, rozměry 162x229 - (viz </t>
    </r>
    <r>
      <rPr>
        <b/>
        <sz val="11"/>
        <rFont val="Calibri"/>
        <family val="2"/>
      </rPr>
      <t>PŘÍLOHA č.3</t>
    </r>
    <r>
      <rPr>
        <sz val="11"/>
        <rFont val="Calibri"/>
        <family val="2"/>
      </rPr>
      <t>)</t>
    </r>
  </si>
  <si>
    <t>160 g • vhodný pro tisk i kopírování ve všech typech techniky • 250 listů v balení •  barva tmavě modrá</t>
  </si>
  <si>
    <t>160 g • vhodný pro tisk i kopírování ve všech typech techniky • 250 listů v balení •  barva žlutá</t>
  </si>
  <si>
    <t>160 g • vhodný pro tisk i kopírování ve všech typech techniky • 250 listů v balení •barva fialová</t>
  </si>
  <si>
    <t>160 g • vhodný pro tisk i kopírování ve všech typech techniky • 250 listů v balení •  barva oranžová</t>
  </si>
  <si>
    <r>
      <t>doručenka C5 se zeleným pruhem, samopropisovací do vlastních rukou, rozměry 162x229 (viz</t>
    </r>
    <r>
      <rPr>
        <b/>
        <sz val="11"/>
        <rFont val="Calibri"/>
        <family val="2"/>
      </rPr>
      <t xml:space="preserve"> PŘÍLOHA č. 3</t>
    </r>
    <r>
      <rPr>
        <sz val="11"/>
        <rFont val="Calibri"/>
        <family val="2"/>
      </rPr>
      <t>)</t>
    </r>
  </si>
  <si>
    <t>Maximální (nepřekročitelná) celková nabídková cena  
v Kč bez DPH</t>
  </si>
  <si>
    <t xml:space="preserve">Cena za MJ
(ks, bal., sada) 
v Kč bez DPH </t>
  </si>
  <si>
    <t>NEVYHOVUJE (ve sloupci "K") = překročení maximální jednotkové (resp. celkové) nepřekročitelné nabídkové ceny  (dle čl. 6.3 Výzvy k podání nabídek). (Pokud se uchazeči při zadávání jednotkových cen do sloupce "L" objeví se sloupci "K" výše uvedený text - "NEVYHOVUJE", znamená to překročení stanovené maximální nepřekročitelné nabídkové ceny uchazečem a to znamená nesplnění podmínek stanovených Zadavatelem - podle ust. § 76 odst. 1 Zákona bude nabídka při posouzení vyřazena.)</t>
  </si>
  <si>
    <t xml:space="preserve">Laminuje v tepelných kapsách až do formátu A3, zahřeje se do 90 sekund,• Tepelné kapsy 2x 80, 2x 100 a 2x 125 mikronů,• Rychlost laminace činí 16 stran A4 (2x75mic) / 10 min,• Tloušťku kapsy rychle přepnete stisknutím tlačítka,• Automatický zvukový signál upozorní na nesprávné vložení kapsy.• Uvíznuté kapsy rychle uvolníte speciálním tlačítkem.• Výstupní zásobník.Automatické vypnutí
po 30 minutách nečinnosti.• 
</t>
  </si>
  <si>
    <t>laminátor</t>
  </si>
  <si>
    <t>ORA - I p.Ottová/Kratochvíl
tel: 377 631 332</t>
  </si>
  <si>
    <t>SKM - pí Polívková mob: 725 549 941</t>
  </si>
  <si>
    <t>SKM -pí Červenková tel: 377 634 870</t>
  </si>
  <si>
    <t>PS - pí Nocarová
 tel: 377 631 503</t>
  </si>
  <si>
    <t>SKM - pí Vostracká tel: 37763 4877</t>
  </si>
  <si>
    <t>FZS - pí Nová 
tel: 37763 3710</t>
  </si>
  <si>
    <t>UK PED - pí Veselá tel. 377 637 735</t>
  </si>
  <si>
    <t xml:space="preserve">KAR - pí Mattová, 
tel: 377 635 103 </t>
  </si>
  <si>
    <t>EO - pí Vlková 
tel. 377 631 146</t>
  </si>
  <si>
    <t>ORA - NL pí Ottová tel. 377 631 332</t>
  </si>
  <si>
    <t xml:space="preserve">inkoust odolný proti vyschnutí • kulatý hrot • nepropíjí se papírem • na flipchartové tabule • ventilační uzávěry </t>
  </si>
  <si>
    <t>Priloha_c._1_KS_KP-004-2015-technicka_specifikace-dle_DI._c._2</t>
  </si>
  <si>
    <t>ACTIVA spol.s.r.o.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</si>
</sst>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8FAB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thick"/>
      <bottom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medium"/>
      <right/>
      <top style="thick"/>
      <bottom style="double"/>
    </border>
    <border>
      <left style="thin"/>
      <right style="thin"/>
      <top/>
      <bottom style="medium"/>
    </border>
    <border>
      <left style="thick"/>
      <right style="medium"/>
      <top style="thick"/>
      <bottom/>
    </border>
    <border>
      <left style="thin"/>
      <right style="thin"/>
      <top style="thin"/>
      <bottom style="thick"/>
    </border>
    <border>
      <left style="thin"/>
      <right/>
      <top style="double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ck"/>
    </border>
    <border>
      <left style="medium"/>
      <right style="medium"/>
      <top style="double"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/>
      <bottom/>
    </border>
    <border>
      <left style="medium"/>
      <right/>
      <top style="thick"/>
      <bottom style="thick"/>
    </border>
    <border>
      <left style="medium"/>
      <right/>
      <top/>
      <bottom/>
    </border>
    <border>
      <left style="thick"/>
      <right style="medium"/>
      <top style="double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ck"/>
      <bottom style="thick"/>
    </border>
    <border>
      <left style="thick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/>
    </border>
    <border>
      <left style="medium"/>
      <right/>
      <top/>
      <bottom style="thick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49" fontId="7" fillId="2" borderId="1" xfId="0" applyNumberFormat="1" applyFont="1" applyFill="1" applyBorder="1" applyAlignment="1" applyProtection="1">
      <alignment horizontal="center" vertical="center" wrapText="1"/>
      <protection/>
    </xf>
    <xf numFmtId="49" fontId="8" fillId="3" borderId="2" xfId="0" applyNumberFormat="1" applyFont="1" applyFill="1" applyBorder="1" applyAlignment="1" applyProtection="1">
      <alignment horizontal="center" vertical="center" wrapText="1"/>
      <protection/>
    </xf>
    <xf numFmtId="49" fontId="8" fillId="4" borderId="3" xfId="0" applyNumberFormat="1" applyFont="1" applyFill="1" applyBorder="1" applyAlignment="1" applyProtection="1">
      <alignment horizontal="center" vertical="center" wrapText="1"/>
      <protection/>
    </xf>
    <xf numFmtId="49" fontId="8" fillId="4" borderId="2" xfId="0" applyNumberFormat="1" applyFont="1" applyFill="1" applyBorder="1" applyAlignment="1" applyProtection="1">
      <alignment horizontal="center" vertical="center" wrapText="1"/>
      <protection/>
    </xf>
    <xf numFmtId="49" fontId="8" fillId="4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164" fontId="11" fillId="0" borderId="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9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/>
      <protection/>
    </xf>
    <xf numFmtId="4" fontId="0" fillId="0" borderId="8" xfId="0" applyNumberFormat="1" applyBorder="1" applyAlignment="1" applyProtection="1">
      <alignment horizontal="center" vertical="center"/>
      <protection/>
    </xf>
    <xf numFmtId="4" fontId="0" fillId="0" borderId="9" xfId="0" applyNumberForma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Font="1" applyFill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0" fillId="0" borderId="0" xfId="0" applyBorder="1" applyProtection="1">
      <protection/>
    </xf>
    <xf numFmtId="0" fontId="8" fillId="0" borderId="0" xfId="0" applyFont="1" applyFill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wrapTex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49" fontId="12" fillId="0" borderId="0" xfId="0" applyNumberFormat="1" applyFont="1" applyFill="1" applyAlignment="1" applyProtection="1">
      <alignment vertical="top" wrapText="1"/>
      <protection/>
    </xf>
    <xf numFmtId="164" fontId="0" fillId="0" borderId="24" xfId="0" applyNumberFormat="1" applyBorder="1" applyAlignment="1" applyProtection="1">
      <alignment horizontal="center" vertical="center"/>
      <protection/>
    </xf>
    <xf numFmtId="164" fontId="0" fillId="0" borderId="25" xfId="0" applyNumberFormat="1" applyBorder="1" applyAlignment="1" applyProtection="1">
      <alignment horizontal="center" vertical="center"/>
      <protection/>
    </xf>
    <xf numFmtId="164" fontId="0" fillId="3" borderId="26" xfId="0" applyNumberFormat="1" applyFill="1" applyBorder="1" applyAlignment="1" applyProtection="1">
      <alignment horizontal="right" vertical="center" indent="1"/>
      <protection locked="0"/>
    </xf>
    <xf numFmtId="164" fontId="0" fillId="3" borderId="27" xfId="0" applyNumberFormat="1" applyFill="1" applyBorder="1" applyAlignment="1" applyProtection="1">
      <alignment horizontal="right" vertical="center" indent="1"/>
      <protection locked="0"/>
    </xf>
    <xf numFmtId="164" fontId="0" fillId="3" borderId="28" xfId="0" applyNumberFormat="1" applyFill="1" applyBorder="1" applyAlignment="1" applyProtection="1">
      <alignment horizontal="right" vertical="center" indent="1"/>
      <protection locked="0"/>
    </xf>
    <xf numFmtId="164" fontId="0" fillId="3" borderId="29" xfId="0" applyNumberFormat="1" applyFill="1" applyBorder="1" applyAlignment="1" applyProtection="1">
      <alignment horizontal="right" vertical="center" indent="1"/>
      <protection locked="0"/>
    </xf>
    <xf numFmtId="164" fontId="0" fillId="3" borderId="30" xfId="0" applyNumberFormat="1" applyFill="1" applyBorder="1" applyAlignment="1" applyProtection="1">
      <alignment horizontal="right" vertical="center" indent="1"/>
      <protection locked="0"/>
    </xf>
    <xf numFmtId="49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 wrapText="1"/>
      <protection/>
    </xf>
    <xf numFmtId="0" fontId="0" fillId="0" borderId="16" xfId="0" applyNumberFormat="1" applyFill="1" applyBorder="1" applyAlignment="1" applyProtection="1">
      <alignment vertical="center" wrapText="1"/>
      <protection/>
    </xf>
    <xf numFmtId="0" fontId="0" fillId="0" borderId="18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0" fontId="4" fillId="0" borderId="22" xfId="20" applyNumberFormat="1" applyFont="1" applyFill="1" applyBorder="1" applyAlignment="1" applyProtection="1">
      <alignment vertical="center" wrapText="1"/>
      <protection/>
    </xf>
    <xf numFmtId="0" fontId="4" fillId="0" borderId="19" xfId="2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Border="1" applyAlignment="1" applyProtection="1">
      <alignment vertical="center"/>
      <protection/>
    </xf>
    <xf numFmtId="0" fontId="0" fillId="0" borderId="22" xfId="0" applyNumberFormat="1" applyFill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vertical="center" wrapText="1"/>
      <protection/>
    </xf>
    <xf numFmtId="0" fontId="0" fillId="0" borderId="23" xfId="0" applyNumberFormat="1" applyFill="1" applyBorder="1" applyAlignment="1" applyProtection="1">
      <alignment vertical="center" wrapText="1"/>
      <protection/>
    </xf>
    <xf numFmtId="0" fontId="0" fillId="0" borderId="31" xfId="0" applyNumberFormat="1" applyFill="1" applyBorder="1" applyAlignment="1" applyProtection="1">
      <alignment vertical="center" wrapText="1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9" xfId="20" applyNumberFormat="1" applyFill="1" applyBorder="1" applyAlignment="1" applyProtection="1">
      <alignment horizontal="left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37" xfId="0" applyNumberForma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0" fillId="0" borderId="39" xfId="0" applyNumberFormat="1" applyBorder="1" applyAlignment="1" applyProtection="1">
      <alignment horizontal="center" vertical="center"/>
      <protection/>
    </xf>
    <xf numFmtId="0" fontId="0" fillId="0" borderId="40" xfId="0" applyNumberFormat="1" applyBorder="1" applyAlignment="1" applyProtection="1">
      <alignment horizontal="center" vertical="center"/>
      <protection/>
    </xf>
    <xf numFmtId="0" fontId="0" fillId="0" borderId="41" xfId="0" applyNumberFormat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42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42" xfId="0" applyNumberFormat="1" applyBorder="1" applyAlignment="1" applyProtection="1">
      <alignment horizontal="center" vertical="center" wrapText="1"/>
      <protection/>
    </xf>
    <xf numFmtId="0" fontId="0" fillId="0" borderId="43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45" xfId="0" applyNumberFormat="1" applyFill="1" applyBorder="1" applyAlignment="1" applyProtection="1">
      <alignment horizontal="center" vertical="center" wrapText="1"/>
      <protection/>
    </xf>
    <xf numFmtId="0" fontId="0" fillId="0" borderId="45" xfId="0" applyNumberFormat="1" applyBorder="1" applyAlignment="1" applyProtection="1">
      <alignment horizontal="center" vertical="center" wrapText="1"/>
      <protection/>
    </xf>
    <xf numFmtId="0" fontId="0" fillId="0" borderId="46" xfId="0" applyNumberFormat="1" applyBorder="1" applyAlignment="1" applyProtection="1">
      <alignment horizontal="center" vertical="center" wrapText="1"/>
      <protection/>
    </xf>
    <xf numFmtId="0" fontId="0" fillId="0" borderId="44" xfId="0" applyNumberFormat="1" applyBorder="1" applyAlignment="1" applyProtection="1">
      <alignment horizontal="center" vertical="center" wrapText="1"/>
      <protection/>
    </xf>
    <xf numFmtId="0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31" xfId="20" applyNumberFormat="1" applyFont="1" applyFill="1" applyBorder="1" applyAlignment="1" applyProtection="1">
      <alignment horizontal="center" vertical="center" wrapText="1"/>
      <protection/>
    </xf>
    <xf numFmtId="0" fontId="4" fillId="0" borderId="42" xfId="2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164" fontId="13" fillId="0" borderId="50" xfId="0" applyNumberFormat="1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8</xdr:row>
      <xdr:rowOff>0</xdr:rowOff>
    </xdr:from>
    <xdr:to>
      <xdr:col>33</xdr:col>
      <xdr:colOff>190500</xdr:colOff>
      <xdr:row>8</xdr:row>
      <xdr:rowOff>190500</xdr:rowOff>
    </xdr:to>
    <xdr:pic>
      <xdr:nvPicPr>
        <xdr:cNvPr id="6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0673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190500</xdr:colOff>
      <xdr:row>9</xdr:row>
      <xdr:rowOff>190500</xdr:rowOff>
    </xdr:to>
    <xdr:pic>
      <xdr:nvPicPr>
        <xdr:cNvPr id="6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817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190500</xdr:colOff>
      <xdr:row>11</xdr:row>
      <xdr:rowOff>190500</xdr:rowOff>
    </xdr:to>
    <xdr:pic>
      <xdr:nvPicPr>
        <xdr:cNvPr id="6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84105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190500</xdr:colOff>
      <xdr:row>12</xdr:row>
      <xdr:rowOff>190500</xdr:rowOff>
    </xdr:to>
    <xdr:pic>
      <xdr:nvPicPr>
        <xdr:cNvPr id="6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91630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190500</xdr:colOff>
      <xdr:row>13</xdr:row>
      <xdr:rowOff>180975</xdr:rowOff>
    </xdr:to>
    <xdr:pic>
      <xdr:nvPicPr>
        <xdr:cNvPr id="6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01536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190500</xdr:colOff>
      <xdr:row>15</xdr:row>
      <xdr:rowOff>180975</xdr:rowOff>
    </xdr:to>
    <xdr:pic>
      <xdr:nvPicPr>
        <xdr:cNvPr id="6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06489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190500</xdr:colOff>
      <xdr:row>17</xdr:row>
      <xdr:rowOff>200025</xdr:rowOff>
    </xdr:to>
    <xdr:pic>
      <xdr:nvPicPr>
        <xdr:cNvPr id="6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12299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190500</xdr:colOff>
      <xdr:row>17</xdr:row>
      <xdr:rowOff>200025</xdr:rowOff>
    </xdr:to>
    <xdr:pic>
      <xdr:nvPicPr>
        <xdr:cNvPr id="6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12299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190500</xdr:colOff>
      <xdr:row>18</xdr:row>
      <xdr:rowOff>200025</xdr:rowOff>
    </xdr:to>
    <xdr:pic>
      <xdr:nvPicPr>
        <xdr:cNvPr id="6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19919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190500</xdr:colOff>
      <xdr:row>19</xdr:row>
      <xdr:rowOff>190500</xdr:rowOff>
    </xdr:to>
    <xdr:pic>
      <xdr:nvPicPr>
        <xdr:cNvPr id="6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29444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190500</xdr:colOff>
      <xdr:row>20</xdr:row>
      <xdr:rowOff>190500</xdr:rowOff>
    </xdr:to>
    <xdr:pic>
      <xdr:nvPicPr>
        <xdr:cNvPr id="6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3350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6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32</xdr:row>
      <xdr:rowOff>0</xdr:rowOff>
    </xdr:from>
    <xdr:to>
      <xdr:col>33</xdr:col>
      <xdr:colOff>190500</xdr:colOff>
      <xdr:row>32</xdr:row>
      <xdr:rowOff>190500</xdr:rowOff>
    </xdr:to>
    <xdr:pic>
      <xdr:nvPicPr>
        <xdr:cNvPr id="68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54698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37</xdr:row>
      <xdr:rowOff>9525</xdr:rowOff>
    </xdr:from>
    <xdr:to>
      <xdr:col>33</xdr:col>
      <xdr:colOff>190500</xdr:colOff>
      <xdr:row>37</xdr:row>
      <xdr:rowOff>190500</xdr:rowOff>
    </xdr:to>
    <xdr:pic>
      <xdr:nvPicPr>
        <xdr:cNvPr id="687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91274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35</xdr:row>
      <xdr:rowOff>0</xdr:rowOff>
    </xdr:from>
    <xdr:to>
      <xdr:col>33</xdr:col>
      <xdr:colOff>190500</xdr:colOff>
      <xdr:row>35</xdr:row>
      <xdr:rowOff>190500</xdr:rowOff>
    </xdr:to>
    <xdr:pic>
      <xdr:nvPicPr>
        <xdr:cNvPr id="68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75463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37</xdr:row>
      <xdr:rowOff>0</xdr:rowOff>
    </xdr:from>
    <xdr:to>
      <xdr:col>33</xdr:col>
      <xdr:colOff>190500</xdr:colOff>
      <xdr:row>37</xdr:row>
      <xdr:rowOff>190500</xdr:rowOff>
    </xdr:to>
    <xdr:pic>
      <xdr:nvPicPr>
        <xdr:cNvPr id="687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91179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38</xdr:row>
      <xdr:rowOff>0</xdr:rowOff>
    </xdr:from>
    <xdr:to>
      <xdr:col>33</xdr:col>
      <xdr:colOff>190500</xdr:colOff>
      <xdr:row>38</xdr:row>
      <xdr:rowOff>190500</xdr:rowOff>
    </xdr:to>
    <xdr:pic>
      <xdr:nvPicPr>
        <xdr:cNvPr id="68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98799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48</xdr:row>
      <xdr:rowOff>0</xdr:rowOff>
    </xdr:from>
    <xdr:to>
      <xdr:col>33</xdr:col>
      <xdr:colOff>190500</xdr:colOff>
      <xdr:row>48</xdr:row>
      <xdr:rowOff>190500</xdr:rowOff>
    </xdr:to>
    <xdr:pic>
      <xdr:nvPicPr>
        <xdr:cNvPr id="68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7004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48</xdr:row>
      <xdr:rowOff>0</xdr:rowOff>
    </xdr:from>
    <xdr:to>
      <xdr:col>33</xdr:col>
      <xdr:colOff>190500</xdr:colOff>
      <xdr:row>48</xdr:row>
      <xdr:rowOff>190500</xdr:rowOff>
    </xdr:to>
    <xdr:pic>
      <xdr:nvPicPr>
        <xdr:cNvPr id="68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7004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50</xdr:row>
      <xdr:rowOff>0</xdr:rowOff>
    </xdr:from>
    <xdr:to>
      <xdr:col>33</xdr:col>
      <xdr:colOff>190500</xdr:colOff>
      <xdr:row>50</xdr:row>
      <xdr:rowOff>190500</xdr:rowOff>
    </xdr:to>
    <xdr:pic>
      <xdr:nvPicPr>
        <xdr:cNvPr id="688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8909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51</xdr:row>
      <xdr:rowOff>0</xdr:rowOff>
    </xdr:from>
    <xdr:to>
      <xdr:col>33</xdr:col>
      <xdr:colOff>190500</xdr:colOff>
      <xdr:row>51</xdr:row>
      <xdr:rowOff>190500</xdr:rowOff>
    </xdr:to>
    <xdr:pic>
      <xdr:nvPicPr>
        <xdr:cNvPr id="688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9490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53</xdr:row>
      <xdr:rowOff>0</xdr:rowOff>
    </xdr:from>
    <xdr:to>
      <xdr:col>33</xdr:col>
      <xdr:colOff>190500</xdr:colOff>
      <xdr:row>53</xdr:row>
      <xdr:rowOff>190500</xdr:rowOff>
    </xdr:to>
    <xdr:pic>
      <xdr:nvPicPr>
        <xdr:cNvPr id="688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411099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54</xdr:row>
      <xdr:rowOff>0</xdr:rowOff>
    </xdr:from>
    <xdr:to>
      <xdr:col>33</xdr:col>
      <xdr:colOff>190500</xdr:colOff>
      <xdr:row>54</xdr:row>
      <xdr:rowOff>190500</xdr:rowOff>
    </xdr:to>
    <xdr:pic>
      <xdr:nvPicPr>
        <xdr:cNvPr id="688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418433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56</xdr:row>
      <xdr:rowOff>0</xdr:rowOff>
    </xdr:from>
    <xdr:to>
      <xdr:col>33</xdr:col>
      <xdr:colOff>190500</xdr:colOff>
      <xdr:row>56</xdr:row>
      <xdr:rowOff>190500</xdr:rowOff>
    </xdr:to>
    <xdr:pic>
      <xdr:nvPicPr>
        <xdr:cNvPr id="688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433578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58</xdr:row>
      <xdr:rowOff>0</xdr:rowOff>
    </xdr:from>
    <xdr:to>
      <xdr:col>33</xdr:col>
      <xdr:colOff>190500</xdr:colOff>
      <xdr:row>58</xdr:row>
      <xdr:rowOff>190500</xdr:rowOff>
    </xdr:to>
    <xdr:pic>
      <xdr:nvPicPr>
        <xdr:cNvPr id="688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452437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59</xdr:row>
      <xdr:rowOff>0</xdr:rowOff>
    </xdr:from>
    <xdr:to>
      <xdr:col>33</xdr:col>
      <xdr:colOff>190500</xdr:colOff>
      <xdr:row>59</xdr:row>
      <xdr:rowOff>190500</xdr:rowOff>
    </xdr:to>
    <xdr:pic>
      <xdr:nvPicPr>
        <xdr:cNvPr id="688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471582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60</xdr:row>
      <xdr:rowOff>0</xdr:rowOff>
    </xdr:from>
    <xdr:to>
      <xdr:col>33</xdr:col>
      <xdr:colOff>190500</xdr:colOff>
      <xdr:row>60</xdr:row>
      <xdr:rowOff>190500</xdr:rowOff>
    </xdr:to>
    <xdr:pic>
      <xdr:nvPicPr>
        <xdr:cNvPr id="688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480822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62</xdr:row>
      <xdr:rowOff>0</xdr:rowOff>
    </xdr:from>
    <xdr:to>
      <xdr:col>33</xdr:col>
      <xdr:colOff>190500</xdr:colOff>
      <xdr:row>62</xdr:row>
      <xdr:rowOff>190500</xdr:rowOff>
    </xdr:to>
    <xdr:pic>
      <xdr:nvPicPr>
        <xdr:cNvPr id="688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07111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63</xdr:row>
      <xdr:rowOff>0</xdr:rowOff>
    </xdr:from>
    <xdr:to>
      <xdr:col>33</xdr:col>
      <xdr:colOff>190500</xdr:colOff>
      <xdr:row>63</xdr:row>
      <xdr:rowOff>180975</xdr:rowOff>
    </xdr:to>
    <xdr:pic>
      <xdr:nvPicPr>
        <xdr:cNvPr id="688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25208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64</xdr:row>
      <xdr:rowOff>0</xdr:rowOff>
    </xdr:from>
    <xdr:to>
      <xdr:col>33</xdr:col>
      <xdr:colOff>190500</xdr:colOff>
      <xdr:row>64</xdr:row>
      <xdr:rowOff>190500</xdr:rowOff>
    </xdr:to>
    <xdr:pic>
      <xdr:nvPicPr>
        <xdr:cNvPr id="689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51592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65</xdr:row>
      <xdr:rowOff>0</xdr:rowOff>
    </xdr:from>
    <xdr:to>
      <xdr:col>33</xdr:col>
      <xdr:colOff>190500</xdr:colOff>
      <xdr:row>65</xdr:row>
      <xdr:rowOff>190500</xdr:rowOff>
    </xdr:to>
    <xdr:pic>
      <xdr:nvPicPr>
        <xdr:cNvPr id="689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5759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67</xdr:row>
      <xdr:rowOff>0</xdr:rowOff>
    </xdr:from>
    <xdr:to>
      <xdr:col>33</xdr:col>
      <xdr:colOff>190500</xdr:colOff>
      <xdr:row>67</xdr:row>
      <xdr:rowOff>190500</xdr:rowOff>
    </xdr:to>
    <xdr:pic>
      <xdr:nvPicPr>
        <xdr:cNvPr id="689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7664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68</xdr:row>
      <xdr:rowOff>0</xdr:rowOff>
    </xdr:from>
    <xdr:to>
      <xdr:col>33</xdr:col>
      <xdr:colOff>190500</xdr:colOff>
      <xdr:row>68</xdr:row>
      <xdr:rowOff>190500</xdr:rowOff>
    </xdr:to>
    <xdr:pic>
      <xdr:nvPicPr>
        <xdr:cNvPr id="689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85882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70</xdr:row>
      <xdr:rowOff>0</xdr:rowOff>
    </xdr:from>
    <xdr:to>
      <xdr:col>33</xdr:col>
      <xdr:colOff>190500</xdr:colOff>
      <xdr:row>70</xdr:row>
      <xdr:rowOff>190500</xdr:rowOff>
    </xdr:to>
    <xdr:pic>
      <xdr:nvPicPr>
        <xdr:cNvPr id="68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07980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71</xdr:row>
      <xdr:rowOff>0</xdr:rowOff>
    </xdr:from>
    <xdr:to>
      <xdr:col>33</xdr:col>
      <xdr:colOff>190500</xdr:colOff>
      <xdr:row>71</xdr:row>
      <xdr:rowOff>190500</xdr:rowOff>
    </xdr:to>
    <xdr:pic>
      <xdr:nvPicPr>
        <xdr:cNvPr id="68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1981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8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8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8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8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0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1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2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3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72</xdr:row>
      <xdr:rowOff>0</xdr:rowOff>
    </xdr:from>
    <xdr:to>
      <xdr:col>33</xdr:col>
      <xdr:colOff>190500</xdr:colOff>
      <xdr:row>72</xdr:row>
      <xdr:rowOff>190500</xdr:rowOff>
    </xdr:to>
    <xdr:pic>
      <xdr:nvPicPr>
        <xdr:cNvPr id="69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9220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190500</xdr:rowOff>
    </xdr:to>
    <xdr:pic>
      <xdr:nvPicPr>
        <xdr:cNvPr id="69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56686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27</xdr:row>
      <xdr:rowOff>0</xdr:rowOff>
    </xdr:from>
    <xdr:to>
      <xdr:col>33</xdr:col>
      <xdr:colOff>190500</xdr:colOff>
      <xdr:row>27</xdr:row>
      <xdr:rowOff>190500</xdr:rowOff>
    </xdr:to>
    <xdr:pic>
      <xdr:nvPicPr>
        <xdr:cNvPr id="69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18027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28</xdr:row>
      <xdr:rowOff>0</xdr:rowOff>
    </xdr:from>
    <xdr:to>
      <xdr:col>33</xdr:col>
      <xdr:colOff>190500</xdr:colOff>
      <xdr:row>28</xdr:row>
      <xdr:rowOff>190500</xdr:rowOff>
    </xdr:to>
    <xdr:pic>
      <xdr:nvPicPr>
        <xdr:cNvPr id="69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27457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29</xdr:row>
      <xdr:rowOff>0</xdr:rowOff>
    </xdr:from>
    <xdr:to>
      <xdr:col>33</xdr:col>
      <xdr:colOff>190500</xdr:colOff>
      <xdr:row>29</xdr:row>
      <xdr:rowOff>180975</xdr:rowOff>
    </xdr:to>
    <xdr:pic>
      <xdr:nvPicPr>
        <xdr:cNvPr id="69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36791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29</xdr:row>
      <xdr:rowOff>0</xdr:rowOff>
    </xdr:from>
    <xdr:to>
      <xdr:col>33</xdr:col>
      <xdr:colOff>190500</xdr:colOff>
      <xdr:row>29</xdr:row>
      <xdr:rowOff>180975</xdr:rowOff>
    </xdr:to>
    <xdr:pic>
      <xdr:nvPicPr>
        <xdr:cNvPr id="69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36791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190500</xdr:colOff>
      <xdr:row>30</xdr:row>
      <xdr:rowOff>190500</xdr:rowOff>
    </xdr:to>
    <xdr:pic>
      <xdr:nvPicPr>
        <xdr:cNvPr id="69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4060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43</xdr:row>
      <xdr:rowOff>180975</xdr:rowOff>
    </xdr:from>
    <xdr:to>
      <xdr:col>33</xdr:col>
      <xdr:colOff>190500</xdr:colOff>
      <xdr:row>43</xdr:row>
      <xdr:rowOff>361950</xdr:rowOff>
    </xdr:to>
    <xdr:pic>
      <xdr:nvPicPr>
        <xdr:cNvPr id="69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33946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39</xdr:row>
      <xdr:rowOff>0</xdr:rowOff>
    </xdr:from>
    <xdr:to>
      <xdr:col>33</xdr:col>
      <xdr:colOff>190500</xdr:colOff>
      <xdr:row>39</xdr:row>
      <xdr:rowOff>190500</xdr:rowOff>
    </xdr:to>
    <xdr:pic>
      <xdr:nvPicPr>
        <xdr:cNvPr id="69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07943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39</xdr:row>
      <xdr:rowOff>0</xdr:rowOff>
    </xdr:from>
    <xdr:to>
      <xdr:col>33</xdr:col>
      <xdr:colOff>190500</xdr:colOff>
      <xdr:row>39</xdr:row>
      <xdr:rowOff>190500</xdr:rowOff>
    </xdr:to>
    <xdr:pic>
      <xdr:nvPicPr>
        <xdr:cNvPr id="69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07943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41</xdr:row>
      <xdr:rowOff>0</xdr:rowOff>
    </xdr:from>
    <xdr:to>
      <xdr:col>33</xdr:col>
      <xdr:colOff>190500</xdr:colOff>
      <xdr:row>41</xdr:row>
      <xdr:rowOff>180975</xdr:rowOff>
    </xdr:to>
    <xdr:pic>
      <xdr:nvPicPr>
        <xdr:cNvPr id="69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24802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42</xdr:row>
      <xdr:rowOff>0</xdr:rowOff>
    </xdr:from>
    <xdr:to>
      <xdr:col>33</xdr:col>
      <xdr:colOff>190500</xdr:colOff>
      <xdr:row>42</xdr:row>
      <xdr:rowOff>180975</xdr:rowOff>
    </xdr:to>
    <xdr:pic>
      <xdr:nvPicPr>
        <xdr:cNvPr id="69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284220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43</xdr:row>
      <xdr:rowOff>0</xdr:rowOff>
    </xdr:from>
    <xdr:to>
      <xdr:col>33</xdr:col>
      <xdr:colOff>190500</xdr:colOff>
      <xdr:row>43</xdr:row>
      <xdr:rowOff>190500</xdr:rowOff>
    </xdr:to>
    <xdr:pic>
      <xdr:nvPicPr>
        <xdr:cNvPr id="69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32136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44</xdr:row>
      <xdr:rowOff>0</xdr:rowOff>
    </xdr:from>
    <xdr:to>
      <xdr:col>33</xdr:col>
      <xdr:colOff>190500</xdr:colOff>
      <xdr:row>44</xdr:row>
      <xdr:rowOff>190500</xdr:rowOff>
    </xdr:to>
    <xdr:pic>
      <xdr:nvPicPr>
        <xdr:cNvPr id="69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38232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45</xdr:row>
      <xdr:rowOff>0</xdr:rowOff>
    </xdr:from>
    <xdr:to>
      <xdr:col>33</xdr:col>
      <xdr:colOff>190500</xdr:colOff>
      <xdr:row>45</xdr:row>
      <xdr:rowOff>190500</xdr:rowOff>
    </xdr:to>
    <xdr:pic>
      <xdr:nvPicPr>
        <xdr:cNvPr id="69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43947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46</xdr:row>
      <xdr:rowOff>0</xdr:rowOff>
    </xdr:from>
    <xdr:to>
      <xdr:col>33</xdr:col>
      <xdr:colOff>190500</xdr:colOff>
      <xdr:row>46</xdr:row>
      <xdr:rowOff>190500</xdr:rowOff>
    </xdr:to>
    <xdr:pic>
      <xdr:nvPicPr>
        <xdr:cNvPr id="69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49472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47</xdr:row>
      <xdr:rowOff>0</xdr:rowOff>
    </xdr:from>
    <xdr:to>
      <xdr:col>33</xdr:col>
      <xdr:colOff>190500</xdr:colOff>
      <xdr:row>47</xdr:row>
      <xdr:rowOff>190500</xdr:rowOff>
    </xdr:to>
    <xdr:pic>
      <xdr:nvPicPr>
        <xdr:cNvPr id="69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55092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590550</xdr:colOff>
      <xdr:row>4</xdr:row>
      <xdr:rowOff>800100</xdr:rowOff>
    </xdr:from>
    <xdr:to>
      <xdr:col>34</xdr:col>
      <xdr:colOff>447675</xdr:colOff>
      <xdr:row>5</xdr:row>
      <xdr:rowOff>847725</xdr:rowOff>
    </xdr:to>
    <xdr:pic>
      <xdr:nvPicPr>
        <xdr:cNvPr id="6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70100" y="1733550"/>
          <a:ext cx="1076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6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7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5</xdr:row>
      <xdr:rowOff>190500</xdr:rowOff>
    </xdr:to>
    <xdr:pic>
      <xdr:nvPicPr>
        <xdr:cNvPr id="7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2095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190500</xdr:colOff>
      <xdr:row>7</xdr:row>
      <xdr:rowOff>190500</xdr:rowOff>
    </xdr:to>
    <xdr:pic>
      <xdr:nvPicPr>
        <xdr:cNvPr id="70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37719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190500</xdr:colOff>
      <xdr:row>8</xdr:row>
      <xdr:rowOff>190500</xdr:rowOff>
    </xdr:to>
    <xdr:pic>
      <xdr:nvPicPr>
        <xdr:cNvPr id="70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50673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190500</xdr:colOff>
      <xdr:row>9</xdr:row>
      <xdr:rowOff>190500</xdr:rowOff>
    </xdr:to>
    <xdr:pic>
      <xdr:nvPicPr>
        <xdr:cNvPr id="70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61817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190500</xdr:colOff>
      <xdr:row>10</xdr:row>
      <xdr:rowOff>180975</xdr:rowOff>
    </xdr:to>
    <xdr:pic>
      <xdr:nvPicPr>
        <xdr:cNvPr id="70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8029575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190500</xdr:colOff>
      <xdr:row>11</xdr:row>
      <xdr:rowOff>190500</xdr:rowOff>
    </xdr:to>
    <xdr:pic>
      <xdr:nvPicPr>
        <xdr:cNvPr id="700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84105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190500</xdr:colOff>
      <xdr:row>12</xdr:row>
      <xdr:rowOff>190500</xdr:rowOff>
    </xdr:to>
    <xdr:pic>
      <xdr:nvPicPr>
        <xdr:cNvPr id="7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91630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190500</xdr:colOff>
      <xdr:row>12</xdr:row>
      <xdr:rowOff>190500</xdr:rowOff>
    </xdr:to>
    <xdr:pic>
      <xdr:nvPicPr>
        <xdr:cNvPr id="7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91630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190500</xdr:colOff>
      <xdr:row>12</xdr:row>
      <xdr:rowOff>190500</xdr:rowOff>
    </xdr:to>
    <xdr:pic>
      <xdr:nvPicPr>
        <xdr:cNvPr id="7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91630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190500</xdr:colOff>
      <xdr:row>14</xdr:row>
      <xdr:rowOff>180975</xdr:rowOff>
    </xdr:to>
    <xdr:pic>
      <xdr:nvPicPr>
        <xdr:cNvPr id="70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040130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190500</xdr:colOff>
      <xdr:row>15</xdr:row>
      <xdr:rowOff>180975</xdr:rowOff>
    </xdr:to>
    <xdr:pic>
      <xdr:nvPicPr>
        <xdr:cNvPr id="70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06489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190500</xdr:colOff>
      <xdr:row>16</xdr:row>
      <xdr:rowOff>180975</xdr:rowOff>
    </xdr:to>
    <xdr:pic>
      <xdr:nvPicPr>
        <xdr:cNvPr id="7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0963275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190500</xdr:colOff>
      <xdr:row>17</xdr:row>
      <xdr:rowOff>200025</xdr:rowOff>
    </xdr:to>
    <xdr:pic>
      <xdr:nvPicPr>
        <xdr:cNvPr id="701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12299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190500</xdr:colOff>
      <xdr:row>18</xdr:row>
      <xdr:rowOff>200025</xdr:rowOff>
    </xdr:to>
    <xdr:pic>
      <xdr:nvPicPr>
        <xdr:cNvPr id="701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19919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190500</xdr:colOff>
      <xdr:row>19</xdr:row>
      <xdr:rowOff>190500</xdr:rowOff>
    </xdr:to>
    <xdr:pic>
      <xdr:nvPicPr>
        <xdr:cNvPr id="70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29444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190500</xdr:colOff>
      <xdr:row>20</xdr:row>
      <xdr:rowOff>190500</xdr:rowOff>
    </xdr:to>
    <xdr:pic>
      <xdr:nvPicPr>
        <xdr:cNvPr id="701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3350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2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2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21</xdr:row>
      <xdr:rowOff>0</xdr:rowOff>
    </xdr:from>
    <xdr:to>
      <xdr:col>33</xdr:col>
      <xdr:colOff>190500</xdr:colOff>
      <xdr:row>21</xdr:row>
      <xdr:rowOff>190500</xdr:rowOff>
    </xdr:to>
    <xdr:pic>
      <xdr:nvPicPr>
        <xdr:cNvPr id="7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89150" y="1386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180975</xdr:colOff>
      <xdr:row>5</xdr:row>
      <xdr:rowOff>190500</xdr:rowOff>
    </xdr:to>
    <xdr:pic>
      <xdr:nvPicPr>
        <xdr:cNvPr id="70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95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180975</xdr:colOff>
      <xdr:row>6</xdr:row>
      <xdr:rowOff>190500</xdr:rowOff>
    </xdr:to>
    <xdr:pic>
      <xdr:nvPicPr>
        <xdr:cNvPr id="7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48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180975</xdr:colOff>
      <xdr:row>7</xdr:row>
      <xdr:rowOff>190500</xdr:rowOff>
    </xdr:to>
    <xdr:pic>
      <xdr:nvPicPr>
        <xdr:cNvPr id="70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71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180975</xdr:colOff>
      <xdr:row>8</xdr:row>
      <xdr:rowOff>190500</xdr:rowOff>
    </xdr:to>
    <xdr:pic>
      <xdr:nvPicPr>
        <xdr:cNvPr id="70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67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180975</xdr:colOff>
      <xdr:row>9</xdr:row>
      <xdr:rowOff>190500</xdr:rowOff>
    </xdr:to>
    <xdr:pic>
      <xdr:nvPicPr>
        <xdr:cNvPr id="70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81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180975</xdr:colOff>
      <xdr:row>10</xdr:row>
      <xdr:rowOff>190500</xdr:rowOff>
    </xdr:to>
    <xdr:pic>
      <xdr:nvPicPr>
        <xdr:cNvPr id="70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29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180975</xdr:colOff>
      <xdr:row>11</xdr:row>
      <xdr:rowOff>190500</xdr:rowOff>
    </xdr:to>
    <xdr:pic>
      <xdr:nvPicPr>
        <xdr:cNvPr id="7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410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180975</xdr:colOff>
      <xdr:row>12</xdr:row>
      <xdr:rowOff>190500</xdr:rowOff>
    </xdr:to>
    <xdr:pic>
      <xdr:nvPicPr>
        <xdr:cNvPr id="7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63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190500</xdr:rowOff>
    </xdr:to>
    <xdr:pic>
      <xdr:nvPicPr>
        <xdr:cNvPr id="71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153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190500</xdr:rowOff>
    </xdr:to>
    <xdr:pic>
      <xdr:nvPicPr>
        <xdr:cNvPr id="7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401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180975</xdr:colOff>
      <xdr:row>15</xdr:row>
      <xdr:rowOff>190500</xdr:rowOff>
    </xdr:to>
    <xdr:pic>
      <xdr:nvPicPr>
        <xdr:cNvPr id="71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648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180975</xdr:colOff>
      <xdr:row>16</xdr:row>
      <xdr:rowOff>190500</xdr:rowOff>
    </xdr:to>
    <xdr:pic>
      <xdr:nvPicPr>
        <xdr:cNvPr id="7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096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180975</xdr:colOff>
      <xdr:row>17</xdr:row>
      <xdr:rowOff>200025</xdr:rowOff>
    </xdr:to>
    <xdr:pic>
      <xdr:nvPicPr>
        <xdr:cNvPr id="7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229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180975</xdr:colOff>
      <xdr:row>18</xdr:row>
      <xdr:rowOff>200025</xdr:rowOff>
    </xdr:to>
    <xdr:pic>
      <xdr:nvPicPr>
        <xdr:cNvPr id="7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199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1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1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1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1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1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2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2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2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2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2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2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72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72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7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7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7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180975</xdr:colOff>
      <xdr:row>24</xdr:row>
      <xdr:rowOff>190500</xdr:rowOff>
    </xdr:to>
    <xdr:pic>
      <xdr:nvPicPr>
        <xdr:cNvPr id="72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66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180975</xdr:colOff>
      <xdr:row>25</xdr:row>
      <xdr:rowOff>190500</xdr:rowOff>
    </xdr:to>
    <xdr:pic>
      <xdr:nvPicPr>
        <xdr:cNvPr id="72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7706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180975</xdr:colOff>
      <xdr:row>26</xdr:row>
      <xdr:rowOff>190500</xdr:rowOff>
    </xdr:to>
    <xdr:pic>
      <xdr:nvPicPr>
        <xdr:cNvPr id="72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0878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180975</xdr:colOff>
      <xdr:row>27</xdr:row>
      <xdr:rowOff>190500</xdr:rowOff>
    </xdr:to>
    <xdr:pic>
      <xdr:nvPicPr>
        <xdr:cNvPr id="7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1802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180975</xdr:colOff>
      <xdr:row>28</xdr:row>
      <xdr:rowOff>190500</xdr:rowOff>
    </xdr:to>
    <xdr:pic>
      <xdr:nvPicPr>
        <xdr:cNvPr id="73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2745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180975</xdr:colOff>
      <xdr:row>29</xdr:row>
      <xdr:rowOff>190500</xdr:rowOff>
    </xdr:to>
    <xdr:pic>
      <xdr:nvPicPr>
        <xdr:cNvPr id="7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367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180975</xdr:colOff>
      <xdr:row>30</xdr:row>
      <xdr:rowOff>190500</xdr:rowOff>
    </xdr:to>
    <xdr:pic>
      <xdr:nvPicPr>
        <xdr:cNvPr id="7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4060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180975</xdr:colOff>
      <xdr:row>31</xdr:row>
      <xdr:rowOff>190500</xdr:rowOff>
    </xdr:to>
    <xdr:pic>
      <xdr:nvPicPr>
        <xdr:cNvPr id="7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088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180975</xdr:colOff>
      <xdr:row>32</xdr:row>
      <xdr:rowOff>190500</xdr:rowOff>
    </xdr:to>
    <xdr:pic>
      <xdr:nvPicPr>
        <xdr:cNvPr id="73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5469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180975</xdr:colOff>
      <xdr:row>33</xdr:row>
      <xdr:rowOff>190500</xdr:rowOff>
    </xdr:to>
    <xdr:pic>
      <xdr:nvPicPr>
        <xdr:cNvPr id="7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450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180975</xdr:colOff>
      <xdr:row>34</xdr:row>
      <xdr:rowOff>190500</xdr:rowOff>
    </xdr:to>
    <xdr:pic>
      <xdr:nvPicPr>
        <xdr:cNvPr id="73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6793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180975</xdr:colOff>
      <xdr:row>35</xdr:row>
      <xdr:rowOff>190500</xdr:rowOff>
    </xdr:to>
    <xdr:pic>
      <xdr:nvPicPr>
        <xdr:cNvPr id="7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754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180975</xdr:colOff>
      <xdr:row>36</xdr:row>
      <xdr:rowOff>190500</xdr:rowOff>
    </xdr:to>
    <xdr:pic>
      <xdr:nvPicPr>
        <xdr:cNvPr id="74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8308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180975</xdr:colOff>
      <xdr:row>37</xdr:row>
      <xdr:rowOff>190500</xdr:rowOff>
    </xdr:to>
    <xdr:pic>
      <xdr:nvPicPr>
        <xdr:cNvPr id="74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117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180975</xdr:colOff>
      <xdr:row>38</xdr:row>
      <xdr:rowOff>190500</xdr:rowOff>
    </xdr:to>
    <xdr:pic>
      <xdr:nvPicPr>
        <xdr:cNvPr id="74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298799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180975</xdr:colOff>
      <xdr:row>39</xdr:row>
      <xdr:rowOff>190500</xdr:rowOff>
    </xdr:to>
    <xdr:pic>
      <xdr:nvPicPr>
        <xdr:cNvPr id="74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0794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180975</xdr:colOff>
      <xdr:row>40</xdr:row>
      <xdr:rowOff>190500</xdr:rowOff>
    </xdr:to>
    <xdr:pic>
      <xdr:nvPicPr>
        <xdr:cNvPr id="74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1756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180975</xdr:colOff>
      <xdr:row>41</xdr:row>
      <xdr:rowOff>190500</xdr:rowOff>
    </xdr:to>
    <xdr:pic>
      <xdr:nvPicPr>
        <xdr:cNvPr id="7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480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180975</xdr:colOff>
      <xdr:row>42</xdr:row>
      <xdr:rowOff>190500</xdr:rowOff>
    </xdr:to>
    <xdr:pic>
      <xdr:nvPicPr>
        <xdr:cNvPr id="74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284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180975</xdr:colOff>
      <xdr:row>43</xdr:row>
      <xdr:rowOff>190500</xdr:rowOff>
    </xdr:to>
    <xdr:pic>
      <xdr:nvPicPr>
        <xdr:cNvPr id="74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21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180975</xdr:colOff>
      <xdr:row>44</xdr:row>
      <xdr:rowOff>190500</xdr:rowOff>
    </xdr:to>
    <xdr:pic>
      <xdr:nvPicPr>
        <xdr:cNvPr id="7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382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180975</xdr:colOff>
      <xdr:row>45</xdr:row>
      <xdr:rowOff>190500</xdr:rowOff>
    </xdr:to>
    <xdr:pic>
      <xdr:nvPicPr>
        <xdr:cNvPr id="75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394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180975</xdr:colOff>
      <xdr:row>46</xdr:row>
      <xdr:rowOff>190500</xdr:rowOff>
    </xdr:to>
    <xdr:pic>
      <xdr:nvPicPr>
        <xdr:cNvPr id="7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4947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180975</xdr:colOff>
      <xdr:row>47</xdr:row>
      <xdr:rowOff>190500</xdr:rowOff>
    </xdr:to>
    <xdr:pic>
      <xdr:nvPicPr>
        <xdr:cNvPr id="75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5509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180975</xdr:colOff>
      <xdr:row>48</xdr:row>
      <xdr:rowOff>190500</xdr:rowOff>
    </xdr:to>
    <xdr:pic>
      <xdr:nvPicPr>
        <xdr:cNvPr id="75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7004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180975</xdr:colOff>
      <xdr:row>49</xdr:row>
      <xdr:rowOff>190500</xdr:rowOff>
    </xdr:to>
    <xdr:pic>
      <xdr:nvPicPr>
        <xdr:cNvPr id="7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528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180975</xdr:colOff>
      <xdr:row>50</xdr:row>
      <xdr:rowOff>190500</xdr:rowOff>
    </xdr:to>
    <xdr:pic>
      <xdr:nvPicPr>
        <xdr:cNvPr id="75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8909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180975</xdr:colOff>
      <xdr:row>51</xdr:row>
      <xdr:rowOff>190500</xdr:rowOff>
    </xdr:to>
    <xdr:pic>
      <xdr:nvPicPr>
        <xdr:cNvPr id="7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394906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5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6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6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76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76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76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7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190500</xdr:rowOff>
    </xdr:to>
    <xdr:pic>
      <xdr:nvPicPr>
        <xdr:cNvPr id="76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335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180975</xdr:colOff>
      <xdr:row>57</xdr:row>
      <xdr:rowOff>190500</xdr:rowOff>
    </xdr:to>
    <xdr:pic>
      <xdr:nvPicPr>
        <xdr:cNvPr id="7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4110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180975</xdr:colOff>
      <xdr:row>58</xdr:row>
      <xdr:rowOff>190500</xdr:rowOff>
    </xdr:to>
    <xdr:pic>
      <xdr:nvPicPr>
        <xdr:cNvPr id="76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52437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180975</xdr:colOff>
      <xdr:row>59</xdr:row>
      <xdr:rowOff>190500</xdr:rowOff>
    </xdr:to>
    <xdr:pic>
      <xdr:nvPicPr>
        <xdr:cNvPr id="7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715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180975</xdr:colOff>
      <xdr:row>60</xdr:row>
      <xdr:rowOff>190500</xdr:rowOff>
    </xdr:to>
    <xdr:pic>
      <xdr:nvPicPr>
        <xdr:cNvPr id="76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08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180975</xdr:colOff>
      <xdr:row>61</xdr:row>
      <xdr:rowOff>190500</xdr:rowOff>
    </xdr:to>
    <xdr:pic>
      <xdr:nvPicPr>
        <xdr:cNvPr id="77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8844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180975</xdr:colOff>
      <xdr:row>62</xdr:row>
      <xdr:rowOff>190500</xdr:rowOff>
    </xdr:to>
    <xdr:pic>
      <xdr:nvPicPr>
        <xdr:cNvPr id="77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071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180975</xdr:colOff>
      <xdr:row>63</xdr:row>
      <xdr:rowOff>180975</xdr:rowOff>
    </xdr:to>
    <xdr:pic>
      <xdr:nvPicPr>
        <xdr:cNvPr id="7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2520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180975</xdr:colOff>
      <xdr:row>64</xdr:row>
      <xdr:rowOff>190500</xdr:rowOff>
    </xdr:to>
    <xdr:pic>
      <xdr:nvPicPr>
        <xdr:cNvPr id="77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159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180975</xdr:colOff>
      <xdr:row>65</xdr:row>
      <xdr:rowOff>190500</xdr:rowOff>
    </xdr:to>
    <xdr:pic>
      <xdr:nvPicPr>
        <xdr:cNvPr id="7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5759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180975</xdr:colOff>
      <xdr:row>66</xdr:row>
      <xdr:rowOff>190500</xdr:rowOff>
    </xdr:to>
    <xdr:pic>
      <xdr:nvPicPr>
        <xdr:cNvPr id="77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6940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180975</xdr:colOff>
      <xdr:row>67</xdr:row>
      <xdr:rowOff>190500</xdr:rowOff>
    </xdr:to>
    <xdr:pic>
      <xdr:nvPicPr>
        <xdr:cNvPr id="77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7664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180975</xdr:colOff>
      <xdr:row>68</xdr:row>
      <xdr:rowOff>190500</xdr:rowOff>
    </xdr:to>
    <xdr:pic>
      <xdr:nvPicPr>
        <xdr:cNvPr id="77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8588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180975</xdr:colOff>
      <xdr:row>69</xdr:row>
      <xdr:rowOff>190500</xdr:rowOff>
    </xdr:to>
    <xdr:pic>
      <xdr:nvPicPr>
        <xdr:cNvPr id="7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59502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180975</xdr:colOff>
      <xdr:row>70</xdr:row>
      <xdr:rowOff>190500</xdr:rowOff>
    </xdr:to>
    <xdr:pic>
      <xdr:nvPicPr>
        <xdr:cNvPr id="7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0798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180975</xdr:colOff>
      <xdr:row>71</xdr:row>
      <xdr:rowOff>190500</xdr:rowOff>
    </xdr:to>
    <xdr:pic>
      <xdr:nvPicPr>
        <xdr:cNvPr id="7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19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79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0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1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180975</xdr:colOff>
      <xdr:row>20</xdr:row>
      <xdr:rowOff>190500</xdr:rowOff>
    </xdr:to>
    <xdr:pic>
      <xdr:nvPicPr>
        <xdr:cNvPr id="82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335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180975</xdr:colOff>
      <xdr:row>21</xdr:row>
      <xdr:rowOff>190500</xdr:rowOff>
    </xdr:to>
    <xdr:pic>
      <xdr:nvPicPr>
        <xdr:cNvPr id="82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3868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180975</xdr:colOff>
      <xdr:row>22</xdr:row>
      <xdr:rowOff>190500</xdr:rowOff>
    </xdr:to>
    <xdr:pic>
      <xdr:nvPicPr>
        <xdr:cNvPr id="82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4973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180975</xdr:colOff>
      <xdr:row>23</xdr:row>
      <xdr:rowOff>190500</xdr:rowOff>
    </xdr:to>
    <xdr:pic>
      <xdr:nvPicPr>
        <xdr:cNvPr id="82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5259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180975</xdr:colOff>
      <xdr:row>19</xdr:row>
      <xdr:rowOff>190500</xdr:rowOff>
    </xdr:to>
    <xdr:pic>
      <xdr:nvPicPr>
        <xdr:cNvPr id="8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12944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190500</xdr:colOff>
      <xdr:row>40</xdr:row>
      <xdr:rowOff>190500</xdr:rowOff>
    </xdr:to>
    <xdr:pic>
      <xdr:nvPicPr>
        <xdr:cNvPr id="82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9075" y="31756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190500</xdr:colOff>
      <xdr:row>40</xdr:row>
      <xdr:rowOff>190500</xdr:rowOff>
    </xdr:to>
    <xdr:pic>
      <xdr:nvPicPr>
        <xdr:cNvPr id="82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9075" y="31756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180975</xdr:colOff>
      <xdr:row>52</xdr:row>
      <xdr:rowOff>190500</xdr:rowOff>
    </xdr:to>
    <xdr:pic>
      <xdr:nvPicPr>
        <xdr:cNvPr id="8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0271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180975</xdr:colOff>
      <xdr:row>53</xdr:row>
      <xdr:rowOff>190500</xdr:rowOff>
    </xdr:to>
    <xdr:pic>
      <xdr:nvPicPr>
        <xdr:cNvPr id="8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1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180975</xdr:colOff>
      <xdr:row>54</xdr:row>
      <xdr:rowOff>190500</xdr:rowOff>
    </xdr:to>
    <xdr:pic>
      <xdr:nvPicPr>
        <xdr:cNvPr id="83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1843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180975</xdr:colOff>
      <xdr:row>55</xdr:row>
      <xdr:rowOff>190500</xdr:rowOff>
    </xdr:to>
    <xdr:pic>
      <xdr:nvPicPr>
        <xdr:cNvPr id="83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42605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180975</xdr:colOff>
      <xdr:row>72</xdr:row>
      <xdr:rowOff>190500</xdr:rowOff>
    </xdr:to>
    <xdr:pic>
      <xdr:nvPicPr>
        <xdr:cNvPr id="8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1922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180975</xdr:colOff>
      <xdr:row>73</xdr:row>
      <xdr:rowOff>190500</xdr:rowOff>
    </xdr:to>
    <xdr:pic>
      <xdr:nvPicPr>
        <xdr:cNvPr id="83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3436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190500</xdr:rowOff>
    </xdr:to>
    <xdr:pic>
      <xdr:nvPicPr>
        <xdr:cNvPr id="83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4960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180975</xdr:colOff>
      <xdr:row>75</xdr:row>
      <xdr:rowOff>190500</xdr:rowOff>
    </xdr:to>
    <xdr:pic>
      <xdr:nvPicPr>
        <xdr:cNvPr id="8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113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180975</xdr:colOff>
      <xdr:row>76</xdr:row>
      <xdr:rowOff>190500</xdr:rowOff>
    </xdr:to>
    <xdr:pic>
      <xdr:nvPicPr>
        <xdr:cNvPr id="83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6684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180975</xdr:colOff>
      <xdr:row>77</xdr:row>
      <xdr:rowOff>190500</xdr:rowOff>
    </xdr:to>
    <xdr:pic>
      <xdr:nvPicPr>
        <xdr:cNvPr id="8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7751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180975</xdr:colOff>
      <xdr:row>78</xdr:row>
      <xdr:rowOff>190500</xdr:rowOff>
    </xdr:to>
    <xdr:pic>
      <xdr:nvPicPr>
        <xdr:cNvPr id="84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11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180975</xdr:colOff>
      <xdr:row>79</xdr:row>
      <xdr:rowOff>190500</xdr:rowOff>
    </xdr:to>
    <xdr:pic>
      <xdr:nvPicPr>
        <xdr:cNvPr id="84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8646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180975</xdr:colOff>
      <xdr:row>80</xdr:row>
      <xdr:rowOff>190500</xdr:rowOff>
    </xdr:to>
    <xdr:pic>
      <xdr:nvPicPr>
        <xdr:cNvPr id="8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351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180975</xdr:colOff>
      <xdr:row>81</xdr:row>
      <xdr:rowOff>190500</xdr:rowOff>
    </xdr:to>
    <xdr:pic>
      <xdr:nvPicPr>
        <xdr:cNvPr id="84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69665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180975</xdr:colOff>
      <xdr:row>82</xdr:row>
      <xdr:rowOff>190500</xdr:rowOff>
    </xdr:to>
    <xdr:pic>
      <xdr:nvPicPr>
        <xdr:cNvPr id="8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00278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180975</xdr:colOff>
      <xdr:row>83</xdr:row>
      <xdr:rowOff>190500</xdr:rowOff>
    </xdr:to>
    <xdr:pic>
      <xdr:nvPicPr>
        <xdr:cNvPr id="8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123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180975</xdr:colOff>
      <xdr:row>84</xdr:row>
      <xdr:rowOff>190500</xdr:rowOff>
    </xdr:to>
    <xdr:pic>
      <xdr:nvPicPr>
        <xdr:cNvPr id="84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1523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180975</xdr:colOff>
      <xdr:row>85</xdr:row>
      <xdr:rowOff>190500</xdr:rowOff>
    </xdr:to>
    <xdr:pic>
      <xdr:nvPicPr>
        <xdr:cNvPr id="8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2628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180975</xdr:colOff>
      <xdr:row>86</xdr:row>
      <xdr:rowOff>190500</xdr:rowOff>
    </xdr:to>
    <xdr:pic>
      <xdr:nvPicPr>
        <xdr:cNvPr id="8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33710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180975</xdr:colOff>
      <xdr:row>87</xdr:row>
      <xdr:rowOff>200025</xdr:rowOff>
    </xdr:to>
    <xdr:pic>
      <xdr:nvPicPr>
        <xdr:cNvPr id="85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333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180975</xdr:colOff>
      <xdr:row>88</xdr:row>
      <xdr:rowOff>190500</xdr:rowOff>
    </xdr:to>
    <xdr:pic>
      <xdr:nvPicPr>
        <xdr:cNvPr id="85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472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180975</xdr:colOff>
      <xdr:row>89</xdr:row>
      <xdr:rowOff>190500</xdr:rowOff>
    </xdr:to>
    <xdr:pic>
      <xdr:nvPicPr>
        <xdr:cNvPr id="8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54570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180975</xdr:colOff>
      <xdr:row>90</xdr:row>
      <xdr:rowOff>190500</xdr:rowOff>
    </xdr:to>
    <xdr:pic>
      <xdr:nvPicPr>
        <xdr:cNvPr id="8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0571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180975</xdr:colOff>
      <xdr:row>91</xdr:row>
      <xdr:rowOff>190500</xdr:rowOff>
    </xdr:to>
    <xdr:pic>
      <xdr:nvPicPr>
        <xdr:cNvPr id="86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68096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180975</xdr:colOff>
      <xdr:row>92</xdr:row>
      <xdr:rowOff>190500</xdr:rowOff>
    </xdr:to>
    <xdr:pic>
      <xdr:nvPicPr>
        <xdr:cNvPr id="8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7343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180975</xdr:colOff>
      <xdr:row>93</xdr:row>
      <xdr:rowOff>200025</xdr:rowOff>
    </xdr:to>
    <xdr:pic>
      <xdr:nvPicPr>
        <xdr:cNvPr id="8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1050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180975</xdr:colOff>
      <xdr:row>94</xdr:row>
      <xdr:rowOff>190500</xdr:rowOff>
    </xdr:to>
    <xdr:pic>
      <xdr:nvPicPr>
        <xdr:cNvPr id="86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88670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180975</xdr:colOff>
      <xdr:row>95</xdr:row>
      <xdr:rowOff>190500</xdr:rowOff>
    </xdr:to>
    <xdr:pic>
      <xdr:nvPicPr>
        <xdr:cNvPr id="8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79209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180975</xdr:colOff>
      <xdr:row>96</xdr:row>
      <xdr:rowOff>190500</xdr:rowOff>
    </xdr:to>
    <xdr:pic>
      <xdr:nvPicPr>
        <xdr:cNvPr id="8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07243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180975</xdr:colOff>
      <xdr:row>97</xdr:row>
      <xdr:rowOff>190500</xdr:rowOff>
    </xdr:to>
    <xdr:pic>
      <xdr:nvPicPr>
        <xdr:cNvPr id="8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19054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180975</xdr:colOff>
      <xdr:row>98</xdr:row>
      <xdr:rowOff>190500</xdr:rowOff>
    </xdr:to>
    <xdr:pic>
      <xdr:nvPicPr>
        <xdr:cNvPr id="8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2848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6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6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6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180975</xdr:colOff>
      <xdr:row>99</xdr:row>
      <xdr:rowOff>190500</xdr:rowOff>
    </xdr:to>
    <xdr:pic>
      <xdr:nvPicPr>
        <xdr:cNvPr id="87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38295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180975</xdr:colOff>
      <xdr:row>100</xdr:row>
      <xdr:rowOff>190500</xdr:rowOff>
    </xdr:to>
    <xdr:pic>
      <xdr:nvPicPr>
        <xdr:cNvPr id="87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500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180975</xdr:colOff>
      <xdr:row>101</xdr:row>
      <xdr:rowOff>190500</xdr:rowOff>
    </xdr:to>
    <xdr:pic>
      <xdr:nvPicPr>
        <xdr:cNvPr id="87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61536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180975</xdr:colOff>
      <xdr:row>102</xdr:row>
      <xdr:rowOff>190500</xdr:rowOff>
    </xdr:to>
    <xdr:pic>
      <xdr:nvPicPr>
        <xdr:cNvPr id="87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73728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180975</xdr:colOff>
      <xdr:row>103</xdr:row>
      <xdr:rowOff>190500</xdr:rowOff>
    </xdr:to>
    <xdr:pic>
      <xdr:nvPicPr>
        <xdr:cNvPr id="87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8334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180975</xdr:colOff>
      <xdr:row>104</xdr:row>
      <xdr:rowOff>190500</xdr:rowOff>
    </xdr:to>
    <xdr:pic>
      <xdr:nvPicPr>
        <xdr:cNvPr id="87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895159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180975</xdr:colOff>
      <xdr:row>105</xdr:row>
      <xdr:rowOff>190500</xdr:rowOff>
    </xdr:to>
    <xdr:pic>
      <xdr:nvPicPr>
        <xdr:cNvPr id="87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3636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180975</xdr:colOff>
      <xdr:row>106</xdr:row>
      <xdr:rowOff>190500</xdr:rowOff>
    </xdr:to>
    <xdr:pic>
      <xdr:nvPicPr>
        <xdr:cNvPr id="8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09732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7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7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7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7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7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7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7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8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8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8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8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180975</xdr:colOff>
      <xdr:row>107</xdr:row>
      <xdr:rowOff>190500</xdr:rowOff>
    </xdr:to>
    <xdr:pic>
      <xdr:nvPicPr>
        <xdr:cNvPr id="88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375" y="919162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117"/>
  <sheetViews>
    <sheetView showGridLines="0" tabSelected="1" zoomScale="85" zoomScaleNormal="85" workbookViewId="0" topLeftCell="A31">
      <selection activeCell="L6" sqref="L6:L108"/>
    </sheetView>
  </sheetViews>
  <sheetFormatPr defaultColWidth="9.140625" defaultRowHeight="15"/>
  <cols>
    <col min="1" max="1" width="1.28515625" style="8" customWidth="1"/>
    <col min="2" max="2" width="7.57421875" style="14" customWidth="1"/>
    <col min="3" max="3" width="40.00390625" style="7" customWidth="1"/>
    <col min="4" max="4" width="11.57421875" style="10" customWidth="1"/>
    <col min="5" max="5" width="11.7109375" style="11" customWidth="1"/>
    <col min="6" max="6" width="34.140625" style="7" customWidth="1"/>
    <col min="7" max="7" width="12.7109375" style="7" customWidth="1"/>
    <col min="8" max="8" width="18.421875" style="8" customWidth="1"/>
    <col min="9" max="9" width="21.8515625" style="8" customWidth="1"/>
    <col min="10" max="11" width="17.28125" style="8" customWidth="1"/>
    <col min="12" max="12" width="17.8515625" style="8" customWidth="1"/>
    <col min="13" max="13" width="17.7109375" style="8" customWidth="1"/>
    <col min="14" max="33" width="9.140625" style="8" customWidth="1"/>
    <col min="34" max="34" width="9.140625" style="21" customWidth="1"/>
    <col min="35" max="16384" width="9.140625" style="8" customWidth="1"/>
  </cols>
  <sheetData>
    <row r="2" spans="2:13" ht="18.75">
      <c r="B2" s="6" t="s">
        <v>265</v>
      </c>
      <c r="D2" s="94" t="s">
        <v>264</v>
      </c>
      <c r="E2" s="94"/>
      <c r="F2" s="95" t="s">
        <v>293</v>
      </c>
      <c r="G2" s="95"/>
      <c r="H2" s="95"/>
      <c r="M2" s="9" t="s">
        <v>292</v>
      </c>
    </row>
    <row r="3" ht="15">
      <c r="L3" s="22"/>
    </row>
    <row r="4" spans="11:15" ht="25.15" customHeight="1" thickBot="1">
      <c r="K4" s="23"/>
      <c r="L4" s="17" t="s">
        <v>261</v>
      </c>
      <c r="O4" s="24"/>
    </row>
    <row r="5" spans="2:34" ht="91.5" thickBot="1" thickTop="1">
      <c r="B5" s="16" t="s">
        <v>4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257</v>
      </c>
      <c r="H5" s="1" t="s">
        <v>258</v>
      </c>
      <c r="I5" s="1" t="s">
        <v>5</v>
      </c>
      <c r="J5" s="4" t="s">
        <v>259</v>
      </c>
      <c r="K5" s="5" t="s">
        <v>262</v>
      </c>
      <c r="L5" s="2" t="s">
        <v>277</v>
      </c>
      <c r="M5" s="3" t="s">
        <v>260</v>
      </c>
      <c r="AH5" s="25" t="s">
        <v>6</v>
      </c>
    </row>
    <row r="6" spans="2:34" ht="75" customHeight="1" thickTop="1">
      <c r="B6" s="77">
        <v>1</v>
      </c>
      <c r="C6" s="57" t="s">
        <v>78</v>
      </c>
      <c r="D6" s="26">
        <v>50</v>
      </c>
      <c r="E6" s="27" t="s">
        <v>80</v>
      </c>
      <c r="F6" s="57" t="s">
        <v>79</v>
      </c>
      <c r="G6" s="96" t="s">
        <v>251</v>
      </c>
      <c r="H6" s="97" t="s">
        <v>281</v>
      </c>
      <c r="I6" s="98" t="s">
        <v>221</v>
      </c>
      <c r="J6" s="28">
        <v>33</v>
      </c>
      <c r="K6" s="18" t="str">
        <f aca="true" t="shared" si="0" ref="K6:K69">IF(L6&gt;J6,"NEVYHOVUJE","OK")</f>
        <v>OK</v>
      </c>
      <c r="L6" s="51">
        <v>33</v>
      </c>
      <c r="M6" s="29">
        <f aca="true" t="shared" si="1" ref="M6:M11">D6*L6</f>
        <v>1650</v>
      </c>
      <c r="AH6" s="30" t="s">
        <v>7</v>
      </c>
    </row>
    <row r="7" spans="2:34" ht="57.6" customHeight="1" thickBot="1">
      <c r="B7" s="78">
        <v>2</v>
      </c>
      <c r="C7" s="58" t="s">
        <v>77</v>
      </c>
      <c r="D7" s="31">
        <v>5</v>
      </c>
      <c r="E7" s="32" t="s">
        <v>76</v>
      </c>
      <c r="F7" s="58" t="s">
        <v>75</v>
      </c>
      <c r="G7" s="87"/>
      <c r="H7" s="90"/>
      <c r="I7" s="99"/>
      <c r="J7" s="33">
        <v>40.5</v>
      </c>
      <c r="K7" s="19" t="str">
        <f t="shared" si="0"/>
        <v>OK</v>
      </c>
      <c r="L7" s="52">
        <v>36.9</v>
      </c>
      <c r="M7" s="34">
        <f t="shared" si="1"/>
        <v>184.5</v>
      </c>
      <c r="AH7" s="30" t="s">
        <v>8</v>
      </c>
    </row>
    <row r="8" spans="2:34" ht="102.6" customHeight="1" thickTop="1">
      <c r="B8" s="79">
        <v>3</v>
      </c>
      <c r="C8" s="59" t="s">
        <v>81</v>
      </c>
      <c r="D8" s="35">
        <v>3</v>
      </c>
      <c r="E8" s="36" t="s">
        <v>80</v>
      </c>
      <c r="F8" s="59" t="s">
        <v>91</v>
      </c>
      <c r="G8" s="85" t="s">
        <v>251</v>
      </c>
      <c r="H8" s="88" t="s">
        <v>282</v>
      </c>
      <c r="I8" s="91" t="s">
        <v>90</v>
      </c>
      <c r="J8" s="28">
        <v>135</v>
      </c>
      <c r="K8" s="20" t="str">
        <f t="shared" si="0"/>
        <v>OK</v>
      </c>
      <c r="L8" s="53">
        <v>99.2</v>
      </c>
      <c r="M8" s="29">
        <f t="shared" si="1"/>
        <v>297.6</v>
      </c>
      <c r="AH8" s="30" t="s">
        <v>9</v>
      </c>
    </row>
    <row r="9" spans="2:34" ht="88.15" customHeight="1">
      <c r="B9" s="80">
        <v>4</v>
      </c>
      <c r="C9" s="60" t="s">
        <v>82</v>
      </c>
      <c r="D9" s="37">
        <v>3</v>
      </c>
      <c r="E9" s="38" t="s">
        <v>80</v>
      </c>
      <c r="F9" s="60" t="s">
        <v>92</v>
      </c>
      <c r="G9" s="86"/>
      <c r="H9" s="89"/>
      <c r="I9" s="92"/>
      <c r="J9" s="39">
        <v>42</v>
      </c>
      <c r="K9" s="20" t="str">
        <f t="shared" si="0"/>
        <v>OK</v>
      </c>
      <c r="L9" s="54">
        <v>42</v>
      </c>
      <c r="M9" s="29">
        <f t="shared" si="1"/>
        <v>126</v>
      </c>
      <c r="AH9" s="30" t="s">
        <v>10</v>
      </c>
    </row>
    <row r="10" spans="2:34" ht="145.9" customHeight="1">
      <c r="B10" s="80">
        <v>5</v>
      </c>
      <c r="C10" s="60" t="s">
        <v>83</v>
      </c>
      <c r="D10" s="37">
        <v>1</v>
      </c>
      <c r="E10" s="38" t="s">
        <v>80</v>
      </c>
      <c r="F10" s="60" t="s">
        <v>252</v>
      </c>
      <c r="G10" s="86"/>
      <c r="H10" s="89"/>
      <c r="I10" s="92"/>
      <c r="J10" s="39">
        <v>129</v>
      </c>
      <c r="K10" s="20" t="str">
        <f t="shared" si="0"/>
        <v>OK</v>
      </c>
      <c r="L10" s="54">
        <v>56.6</v>
      </c>
      <c r="M10" s="29">
        <f t="shared" si="1"/>
        <v>56.6</v>
      </c>
      <c r="AH10" s="30" t="s">
        <v>11</v>
      </c>
    </row>
    <row r="11" spans="2:34" ht="30" customHeight="1">
      <c r="B11" s="80">
        <v>6</v>
      </c>
      <c r="C11" s="60" t="s">
        <v>84</v>
      </c>
      <c r="D11" s="37">
        <v>2</v>
      </c>
      <c r="E11" s="38" t="s">
        <v>80</v>
      </c>
      <c r="F11" s="61" t="s">
        <v>93</v>
      </c>
      <c r="G11" s="86"/>
      <c r="H11" s="89"/>
      <c r="I11" s="92"/>
      <c r="J11" s="39">
        <v>31.5</v>
      </c>
      <c r="K11" s="20" t="str">
        <f t="shared" si="0"/>
        <v>OK</v>
      </c>
      <c r="L11" s="54">
        <v>30</v>
      </c>
      <c r="M11" s="29">
        <f t="shared" si="1"/>
        <v>60</v>
      </c>
      <c r="AH11" s="30" t="s">
        <v>12</v>
      </c>
    </row>
    <row r="12" spans="2:34" ht="59.45" customHeight="1">
      <c r="B12" s="80">
        <v>7</v>
      </c>
      <c r="C12" s="60" t="s">
        <v>256</v>
      </c>
      <c r="D12" s="37">
        <v>1</v>
      </c>
      <c r="E12" s="38" t="s">
        <v>76</v>
      </c>
      <c r="F12" s="60" t="s">
        <v>95</v>
      </c>
      <c r="G12" s="86"/>
      <c r="H12" s="89"/>
      <c r="I12" s="92"/>
      <c r="J12" s="39">
        <v>75</v>
      </c>
      <c r="K12" s="20" t="str">
        <f t="shared" si="0"/>
        <v>OK</v>
      </c>
      <c r="L12" s="54">
        <v>43.4</v>
      </c>
      <c r="M12" s="29">
        <f aca="true" t="shared" si="2" ref="M12:M75">D12*L12</f>
        <v>43.4</v>
      </c>
      <c r="AH12" s="30" t="s">
        <v>13</v>
      </c>
    </row>
    <row r="13" spans="2:34" ht="78" customHeight="1">
      <c r="B13" s="80">
        <v>8</v>
      </c>
      <c r="C13" s="60" t="s">
        <v>96</v>
      </c>
      <c r="D13" s="37">
        <v>3</v>
      </c>
      <c r="E13" s="38"/>
      <c r="F13" s="60" t="s">
        <v>97</v>
      </c>
      <c r="G13" s="86"/>
      <c r="H13" s="89"/>
      <c r="I13" s="92"/>
      <c r="J13" s="39">
        <v>7.5</v>
      </c>
      <c r="K13" s="20" t="str">
        <f t="shared" si="0"/>
        <v>OK</v>
      </c>
      <c r="L13" s="54">
        <v>7.5</v>
      </c>
      <c r="M13" s="29">
        <f t="shared" si="2"/>
        <v>22.5</v>
      </c>
      <c r="AH13" s="30" t="s">
        <v>14</v>
      </c>
    </row>
    <row r="14" spans="2:34" ht="19.9" customHeight="1">
      <c r="B14" s="80">
        <v>9</v>
      </c>
      <c r="C14" s="60" t="s">
        <v>85</v>
      </c>
      <c r="D14" s="37">
        <v>2</v>
      </c>
      <c r="E14" s="38" t="s">
        <v>80</v>
      </c>
      <c r="F14" s="60" t="s">
        <v>85</v>
      </c>
      <c r="G14" s="86"/>
      <c r="H14" s="89"/>
      <c r="I14" s="92"/>
      <c r="J14" s="39">
        <v>60</v>
      </c>
      <c r="K14" s="20" t="str">
        <f t="shared" si="0"/>
        <v>OK</v>
      </c>
      <c r="L14" s="54">
        <v>51.1</v>
      </c>
      <c r="M14" s="29">
        <f t="shared" si="2"/>
        <v>102.2</v>
      </c>
      <c r="AH14" s="30" t="s">
        <v>15</v>
      </c>
    </row>
    <row r="15" spans="2:34" ht="19.9" customHeight="1">
      <c r="B15" s="80">
        <v>10</v>
      </c>
      <c r="C15" s="60" t="s">
        <v>87</v>
      </c>
      <c r="D15" s="37">
        <v>2</v>
      </c>
      <c r="E15" s="38" t="s">
        <v>80</v>
      </c>
      <c r="F15" s="60" t="s">
        <v>89</v>
      </c>
      <c r="G15" s="86"/>
      <c r="H15" s="89"/>
      <c r="I15" s="92"/>
      <c r="J15" s="39">
        <v>120</v>
      </c>
      <c r="K15" s="20" t="str">
        <f t="shared" si="0"/>
        <v>OK</v>
      </c>
      <c r="L15" s="54">
        <v>60.5</v>
      </c>
      <c r="M15" s="29">
        <f t="shared" si="2"/>
        <v>121</v>
      </c>
      <c r="AH15" s="30" t="s">
        <v>16</v>
      </c>
    </row>
    <row r="16" spans="2:34" ht="25.15" customHeight="1">
      <c r="B16" s="80">
        <v>11</v>
      </c>
      <c r="C16" s="60" t="s">
        <v>86</v>
      </c>
      <c r="D16" s="37">
        <v>2</v>
      </c>
      <c r="E16" s="38" t="s">
        <v>80</v>
      </c>
      <c r="F16" s="60" t="s">
        <v>94</v>
      </c>
      <c r="G16" s="86"/>
      <c r="H16" s="89"/>
      <c r="I16" s="92"/>
      <c r="J16" s="39">
        <v>3.75</v>
      </c>
      <c r="K16" s="20" t="str">
        <f t="shared" si="0"/>
        <v>OK</v>
      </c>
      <c r="L16" s="54">
        <v>2.5</v>
      </c>
      <c r="M16" s="29">
        <f t="shared" si="2"/>
        <v>5</v>
      </c>
      <c r="AH16" s="30" t="s">
        <v>17</v>
      </c>
    </row>
    <row r="17" spans="2:34" ht="21.6" customHeight="1">
      <c r="B17" s="80">
        <v>12</v>
      </c>
      <c r="C17" s="60" t="s">
        <v>255</v>
      </c>
      <c r="D17" s="37">
        <v>12</v>
      </c>
      <c r="E17" s="38" t="s">
        <v>80</v>
      </c>
      <c r="F17" s="60" t="s">
        <v>88</v>
      </c>
      <c r="G17" s="86"/>
      <c r="H17" s="89"/>
      <c r="I17" s="92"/>
      <c r="J17" s="39">
        <v>15</v>
      </c>
      <c r="K17" s="20" t="str">
        <f t="shared" si="0"/>
        <v>OK</v>
      </c>
      <c r="L17" s="54">
        <v>7</v>
      </c>
      <c r="M17" s="29">
        <f t="shared" si="2"/>
        <v>84</v>
      </c>
      <c r="AH17" s="30" t="s">
        <v>18</v>
      </c>
    </row>
    <row r="18" spans="2:34" ht="60">
      <c r="B18" s="80">
        <v>13</v>
      </c>
      <c r="C18" s="60" t="s">
        <v>98</v>
      </c>
      <c r="D18" s="37">
        <v>1</v>
      </c>
      <c r="E18" s="38" t="s">
        <v>80</v>
      </c>
      <c r="F18" s="60" t="s">
        <v>99</v>
      </c>
      <c r="G18" s="86"/>
      <c r="H18" s="89"/>
      <c r="I18" s="92"/>
      <c r="J18" s="39">
        <v>33</v>
      </c>
      <c r="K18" s="20" t="str">
        <f t="shared" si="0"/>
        <v>OK</v>
      </c>
      <c r="L18" s="54">
        <v>19.1</v>
      </c>
      <c r="M18" s="29">
        <f t="shared" si="2"/>
        <v>19.1</v>
      </c>
      <c r="AH18" s="30" t="s">
        <v>19</v>
      </c>
    </row>
    <row r="19" spans="2:34" ht="75">
      <c r="B19" s="80">
        <v>14</v>
      </c>
      <c r="C19" s="60" t="s">
        <v>105</v>
      </c>
      <c r="D19" s="37">
        <v>10</v>
      </c>
      <c r="E19" s="38" t="s">
        <v>80</v>
      </c>
      <c r="F19" s="60" t="s">
        <v>100</v>
      </c>
      <c r="G19" s="86"/>
      <c r="H19" s="89"/>
      <c r="I19" s="92"/>
      <c r="J19" s="39">
        <v>5.25</v>
      </c>
      <c r="K19" s="20" t="str">
        <f t="shared" si="0"/>
        <v>OK</v>
      </c>
      <c r="L19" s="54">
        <v>5</v>
      </c>
      <c r="M19" s="29">
        <f t="shared" si="2"/>
        <v>50</v>
      </c>
      <c r="AH19" s="30" t="s">
        <v>20</v>
      </c>
    </row>
    <row r="20" spans="2:34" ht="31.15" customHeight="1" thickBot="1">
      <c r="B20" s="81">
        <v>15</v>
      </c>
      <c r="C20" s="62" t="s">
        <v>110</v>
      </c>
      <c r="D20" s="40">
        <v>15</v>
      </c>
      <c r="E20" s="41" t="s">
        <v>80</v>
      </c>
      <c r="F20" s="62" t="s">
        <v>111</v>
      </c>
      <c r="G20" s="87"/>
      <c r="H20" s="90"/>
      <c r="I20" s="93"/>
      <c r="J20" s="33">
        <v>75</v>
      </c>
      <c r="K20" s="19" t="str">
        <f t="shared" si="0"/>
        <v>OK</v>
      </c>
      <c r="L20" s="52">
        <v>47.5</v>
      </c>
      <c r="M20" s="34">
        <f t="shared" si="2"/>
        <v>712.5</v>
      </c>
      <c r="AH20" s="30" t="s">
        <v>21</v>
      </c>
    </row>
    <row r="21" spans="2:34" ht="42" customHeight="1" thickTop="1">
      <c r="B21" s="82">
        <v>16</v>
      </c>
      <c r="C21" s="66" t="s">
        <v>101</v>
      </c>
      <c r="D21" s="42">
        <v>20</v>
      </c>
      <c r="E21" s="43" t="s">
        <v>74</v>
      </c>
      <c r="F21" s="63" t="s">
        <v>104</v>
      </c>
      <c r="G21" s="100" t="s">
        <v>251</v>
      </c>
      <c r="H21" s="88" t="s">
        <v>283</v>
      </c>
      <c r="I21" s="103" t="s">
        <v>103</v>
      </c>
      <c r="J21" s="28">
        <v>10.5</v>
      </c>
      <c r="K21" s="20" t="str">
        <f t="shared" si="0"/>
        <v>OK</v>
      </c>
      <c r="L21" s="53">
        <v>8</v>
      </c>
      <c r="M21" s="29">
        <f t="shared" si="2"/>
        <v>160</v>
      </c>
      <c r="AH21" s="30" t="s">
        <v>22</v>
      </c>
    </row>
    <row r="22" spans="2:34" ht="87" customHeight="1">
      <c r="B22" s="80">
        <v>17</v>
      </c>
      <c r="C22" s="60" t="s">
        <v>107</v>
      </c>
      <c r="D22" s="37">
        <v>50</v>
      </c>
      <c r="E22" s="38" t="s">
        <v>74</v>
      </c>
      <c r="F22" s="60" t="s">
        <v>106</v>
      </c>
      <c r="G22" s="101"/>
      <c r="H22" s="89"/>
      <c r="I22" s="104"/>
      <c r="J22" s="39">
        <v>97.5</v>
      </c>
      <c r="K22" s="20" t="str">
        <f t="shared" si="0"/>
        <v>OK</v>
      </c>
      <c r="L22" s="54">
        <v>64.1</v>
      </c>
      <c r="M22" s="29">
        <f t="shared" si="2"/>
        <v>3204.9999999999995</v>
      </c>
      <c r="AH22" s="30" t="s">
        <v>23</v>
      </c>
    </row>
    <row r="23" spans="2:34" ht="22.9" customHeight="1">
      <c r="B23" s="80">
        <v>18</v>
      </c>
      <c r="C23" s="60" t="s">
        <v>108</v>
      </c>
      <c r="D23" s="37">
        <v>5</v>
      </c>
      <c r="E23" s="38" t="s">
        <v>74</v>
      </c>
      <c r="F23" s="64" t="s">
        <v>109</v>
      </c>
      <c r="G23" s="101"/>
      <c r="H23" s="89"/>
      <c r="I23" s="104"/>
      <c r="J23" s="39">
        <v>12</v>
      </c>
      <c r="K23" s="20" t="str">
        <f t="shared" si="0"/>
        <v>OK</v>
      </c>
      <c r="L23" s="54">
        <v>7.7</v>
      </c>
      <c r="M23" s="29">
        <f t="shared" si="2"/>
        <v>38.5</v>
      </c>
      <c r="AH23" s="30" t="s">
        <v>24</v>
      </c>
    </row>
    <row r="24" spans="2:34" ht="32.45" customHeight="1" thickBot="1">
      <c r="B24" s="78">
        <v>19</v>
      </c>
      <c r="C24" s="58" t="s">
        <v>102</v>
      </c>
      <c r="D24" s="31">
        <v>5</v>
      </c>
      <c r="E24" s="32" t="s">
        <v>80</v>
      </c>
      <c r="F24" s="65" t="s">
        <v>93</v>
      </c>
      <c r="G24" s="102"/>
      <c r="H24" s="90"/>
      <c r="I24" s="99"/>
      <c r="J24" s="33">
        <v>31.5</v>
      </c>
      <c r="K24" s="19" t="str">
        <f t="shared" si="0"/>
        <v>OK</v>
      </c>
      <c r="L24" s="52">
        <v>30.9</v>
      </c>
      <c r="M24" s="34">
        <f t="shared" si="2"/>
        <v>154.5</v>
      </c>
      <c r="AH24" s="30" t="s">
        <v>25</v>
      </c>
    </row>
    <row r="25" spans="2:34" ht="160.9" customHeight="1" thickTop="1">
      <c r="B25" s="79">
        <v>20</v>
      </c>
      <c r="C25" s="59" t="s">
        <v>112</v>
      </c>
      <c r="D25" s="35">
        <v>35</v>
      </c>
      <c r="E25" s="36" t="s">
        <v>80</v>
      </c>
      <c r="F25" s="59" t="s">
        <v>269</v>
      </c>
      <c r="G25" s="85" t="s">
        <v>251</v>
      </c>
      <c r="H25" s="88" t="s">
        <v>284</v>
      </c>
      <c r="I25" s="103" t="s">
        <v>103</v>
      </c>
      <c r="J25" s="28">
        <v>375</v>
      </c>
      <c r="K25" s="20" t="str">
        <f t="shared" si="0"/>
        <v>OK</v>
      </c>
      <c r="L25" s="53">
        <v>168.3</v>
      </c>
      <c r="M25" s="29">
        <f t="shared" si="2"/>
        <v>5890.5</v>
      </c>
      <c r="AH25" s="21" t="s">
        <v>26</v>
      </c>
    </row>
    <row r="26" spans="2:34" ht="250.15" customHeight="1">
      <c r="B26" s="80">
        <v>21</v>
      </c>
      <c r="C26" s="60" t="s">
        <v>113</v>
      </c>
      <c r="D26" s="37">
        <v>1</v>
      </c>
      <c r="E26" s="38" t="s">
        <v>80</v>
      </c>
      <c r="F26" s="60" t="s">
        <v>114</v>
      </c>
      <c r="G26" s="86"/>
      <c r="H26" s="89"/>
      <c r="I26" s="104"/>
      <c r="J26" s="39">
        <v>750</v>
      </c>
      <c r="K26" s="20" t="str">
        <f t="shared" si="0"/>
        <v>OK</v>
      </c>
      <c r="L26" s="54">
        <v>709</v>
      </c>
      <c r="M26" s="29">
        <f t="shared" si="2"/>
        <v>709</v>
      </c>
      <c r="AH26" s="30" t="s">
        <v>27</v>
      </c>
    </row>
    <row r="27" spans="2:34" ht="73.15" customHeight="1" thickBot="1">
      <c r="B27" s="81">
        <v>22</v>
      </c>
      <c r="C27" s="62" t="s">
        <v>115</v>
      </c>
      <c r="D27" s="40">
        <v>2</v>
      </c>
      <c r="E27" s="41" t="s">
        <v>74</v>
      </c>
      <c r="F27" s="62" t="s">
        <v>172</v>
      </c>
      <c r="G27" s="87"/>
      <c r="H27" s="90"/>
      <c r="I27" s="99"/>
      <c r="J27" s="33">
        <v>525</v>
      </c>
      <c r="K27" s="19" t="str">
        <f t="shared" si="0"/>
        <v>OK</v>
      </c>
      <c r="L27" s="52">
        <v>181.5</v>
      </c>
      <c r="M27" s="34">
        <f t="shared" si="2"/>
        <v>363</v>
      </c>
      <c r="AH27" s="21" t="s">
        <v>28</v>
      </c>
    </row>
    <row r="28" spans="2:34" ht="74.45" customHeight="1" thickTop="1">
      <c r="B28" s="82">
        <v>23</v>
      </c>
      <c r="C28" s="66" t="s">
        <v>121</v>
      </c>
      <c r="D28" s="42">
        <v>10</v>
      </c>
      <c r="E28" s="43" t="s">
        <v>80</v>
      </c>
      <c r="F28" s="66" t="s">
        <v>120</v>
      </c>
      <c r="G28" s="85" t="s">
        <v>251</v>
      </c>
      <c r="H28" s="88" t="s">
        <v>285</v>
      </c>
      <c r="I28" s="91" t="s">
        <v>119</v>
      </c>
      <c r="J28" s="28">
        <v>15</v>
      </c>
      <c r="K28" s="20" t="str">
        <f t="shared" si="0"/>
        <v>OK</v>
      </c>
      <c r="L28" s="53">
        <v>15</v>
      </c>
      <c r="M28" s="29">
        <f t="shared" si="2"/>
        <v>150</v>
      </c>
      <c r="AH28" s="30" t="s">
        <v>29</v>
      </c>
    </row>
    <row r="29" spans="2:34" ht="73.9" customHeight="1">
      <c r="B29" s="80">
        <v>24</v>
      </c>
      <c r="C29" s="60" t="s">
        <v>116</v>
      </c>
      <c r="D29" s="37">
        <v>10</v>
      </c>
      <c r="E29" s="38" t="s">
        <v>80</v>
      </c>
      <c r="F29" s="60" t="s">
        <v>120</v>
      </c>
      <c r="G29" s="86"/>
      <c r="H29" s="89"/>
      <c r="I29" s="92"/>
      <c r="J29" s="39">
        <v>15</v>
      </c>
      <c r="K29" s="20" t="str">
        <f t="shared" si="0"/>
        <v>OK</v>
      </c>
      <c r="L29" s="54">
        <v>15</v>
      </c>
      <c r="M29" s="29">
        <f t="shared" si="2"/>
        <v>150</v>
      </c>
      <c r="AH29" s="30" t="s">
        <v>30</v>
      </c>
    </row>
    <row r="30" spans="2:34" ht="30" customHeight="1">
      <c r="B30" s="80">
        <v>25</v>
      </c>
      <c r="C30" s="60" t="s">
        <v>84</v>
      </c>
      <c r="D30" s="37">
        <v>10</v>
      </c>
      <c r="E30" s="38" t="s">
        <v>80</v>
      </c>
      <c r="F30" s="61" t="s">
        <v>93</v>
      </c>
      <c r="G30" s="86"/>
      <c r="H30" s="89"/>
      <c r="I30" s="92"/>
      <c r="J30" s="39">
        <v>31.5</v>
      </c>
      <c r="K30" s="20" t="str">
        <f t="shared" si="0"/>
        <v>OK</v>
      </c>
      <c r="L30" s="54">
        <v>30.9</v>
      </c>
      <c r="M30" s="29">
        <f t="shared" si="2"/>
        <v>309</v>
      </c>
      <c r="AH30" s="30" t="s">
        <v>31</v>
      </c>
    </row>
    <row r="31" spans="2:34" ht="81.6" customHeight="1">
      <c r="B31" s="80">
        <v>26</v>
      </c>
      <c r="C31" s="60" t="s">
        <v>117</v>
      </c>
      <c r="D31" s="37">
        <v>5</v>
      </c>
      <c r="E31" s="38" t="s">
        <v>80</v>
      </c>
      <c r="F31" s="60" t="s">
        <v>122</v>
      </c>
      <c r="G31" s="86"/>
      <c r="H31" s="89"/>
      <c r="I31" s="92"/>
      <c r="J31" s="39">
        <v>45</v>
      </c>
      <c r="K31" s="20" t="str">
        <f t="shared" si="0"/>
        <v>OK</v>
      </c>
      <c r="L31" s="54">
        <v>12</v>
      </c>
      <c r="M31" s="29">
        <f t="shared" si="2"/>
        <v>60</v>
      </c>
      <c r="AH31" s="30" t="s">
        <v>32</v>
      </c>
    </row>
    <row r="32" spans="2:34" ht="30.6" customHeight="1">
      <c r="B32" s="80">
        <v>27</v>
      </c>
      <c r="C32" s="60" t="s">
        <v>124</v>
      </c>
      <c r="D32" s="37">
        <v>5</v>
      </c>
      <c r="E32" s="38" t="s">
        <v>80</v>
      </c>
      <c r="F32" s="60" t="s">
        <v>123</v>
      </c>
      <c r="G32" s="86"/>
      <c r="H32" s="89"/>
      <c r="I32" s="92"/>
      <c r="J32" s="39">
        <v>22.5</v>
      </c>
      <c r="K32" s="20" t="str">
        <f t="shared" si="0"/>
        <v>OK</v>
      </c>
      <c r="L32" s="54">
        <v>5.4</v>
      </c>
      <c r="M32" s="29">
        <f t="shared" si="2"/>
        <v>27</v>
      </c>
      <c r="AH32" s="30" t="s">
        <v>33</v>
      </c>
    </row>
    <row r="33" spans="2:34" ht="77.45" customHeight="1">
      <c r="B33" s="80">
        <v>28</v>
      </c>
      <c r="C33" s="60" t="s">
        <v>130</v>
      </c>
      <c r="D33" s="37">
        <v>6</v>
      </c>
      <c r="E33" s="38" t="s">
        <v>76</v>
      </c>
      <c r="F33" s="60" t="s">
        <v>291</v>
      </c>
      <c r="G33" s="86"/>
      <c r="H33" s="89"/>
      <c r="I33" s="92"/>
      <c r="J33" s="39">
        <v>52.5</v>
      </c>
      <c r="K33" s="20" t="str">
        <f t="shared" si="0"/>
        <v>OK</v>
      </c>
      <c r="L33" s="54">
        <v>28.9</v>
      </c>
      <c r="M33" s="29">
        <f t="shared" si="2"/>
        <v>173.39999999999998</v>
      </c>
      <c r="AH33" s="30" t="s">
        <v>34</v>
      </c>
    </row>
    <row r="34" spans="2:34" ht="27.6" customHeight="1">
      <c r="B34" s="80">
        <v>29</v>
      </c>
      <c r="C34" s="60" t="s">
        <v>118</v>
      </c>
      <c r="D34" s="37">
        <v>10</v>
      </c>
      <c r="E34" s="38" t="s">
        <v>80</v>
      </c>
      <c r="F34" s="60" t="s">
        <v>125</v>
      </c>
      <c r="G34" s="86"/>
      <c r="H34" s="89"/>
      <c r="I34" s="92"/>
      <c r="J34" s="39">
        <v>27</v>
      </c>
      <c r="K34" s="20" t="str">
        <f t="shared" si="0"/>
        <v>OK</v>
      </c>
      <c r="L34" s="54">
        <v>4.9</v>
      </c>
      <c r="M34" s="29">
        <f t="shared" si="2"/>
        <v>49</v>
      </c>
      <c r="AH34" s="30" t="s">
        <v>35</v>
      </c>
    </row>
    <row r="35" spans="2:34" ht="59.45" customHeight="1" thickBot="1">
      <c r="B35" s="78">
        <v>30</v>
      </c>
      <c r="C35" s="58" t="s">
        <v>127</v>
      </c>
      <c r="D35" s="31">
        <v>1</v>
      </c>
      <c r="E35" s="32" t="s">
        <v>80</v>
      </c>
      <c r="F35" s="58" t="s">
        <v>126</v>
      </c>
      <c r="G35" s="87"/>
      <c r="H35" s="90"/>
      <c r="I35" s="93"/>
      <c r="J35" s="33">
        <v>180</v>
      </c>
      <c r="K35" s="19" t="str">
        <f t="shared" si="0"/>
        <v>OK</v>
      </c>
      <c r="L35" s="52">
        <v>81.1</v>
      </c>
      <c r="M35" s="34">
        <f t="shared" si="2"/>
        <v>81.1</v>
      </c>
      <c r="AH35" s="30" t="s">
        <v>36</v>
      </c>
    </row>
    <row r="36" spans="2:34" ht="60" customHeight="1" thickTop="1">
      <c r="B36" s="79">
        <v>31</v>
      </c>
      <c r="C36" s="59" t="s">
        <v>128</v>
      </c>
      <c r="D36" s="35">
        <v>1000</v>
      </c>
      <c r="E36" s="36" t="s">
        <v>80</v>
      </c>
      <c r="F36" s="59" t="s">
        <v>270</v>
      </c>
      <c r="G36" s="85" t="s">
        <v>251</v>
      </c>
      <c r="H36" s="88" t="s">
        <v>286</v>
      </c>
      <c r="I36" s="91" t="s">
        <v>129</v>
      </c>
      <c r="J36" s="28">
        <v>2.25</v>
      </c>
      <c r="K36" s="20" t="str">
        <f t="shared" si="0"/>
        <v>OK</v>
      </c>
      <c r="L36" s="53">
        <v>1</v>
      </c>
      <c r="M36" s="29">
        <f t="shared" si="2"/>
        <v>1000</v>
      </c>
      <c r="AH36" s="30" t="s">
        <v>37</v>
      </c>
    </row>
    <row r="37" spans="2:34" ht="64.15" customHeight="1">
      <c r="B37" s="80">
        <v>32</v>
      </c>
      <c r="C37" s="60" t="s">
        <v>131</v>
      </c>
      <c r="D37" s="37">
        <v>2</v>
      </c>
      <c r="E37" s="38" t="s">
        <v>80</v>
      </c>
      <c r="F37" s="60" t="s">
        <v>291</v>
      </c>
      <c r="G37" s="86"/>
      <c r="H37" s="89"/>
      <c r="I37" s="92"/>
      <c r="J37" s="39">
        <v>15</v>
      </c>
      <c r="K37" s="20" t="str">
        <f t="shared" si="0"/>
        <v>OK</v>
      </c>
      <c r="L37" s="54">
        <v>8.2</v>
      </c>
      <c r="M37" s="29">
        <f t="shared" si="2"/>
        <v>16.4</v>
      </c>
      <c r="AH37" s="30" t="s">
        <v>38</v>
      </c>
    </row>
    <row r="38" spans="2:34" ht="60" customHeight="1">
      <c r="B38" s="80">
        <v>33</v>
      </c>
      <c r="C38" s="60" t="s">
        <v>133</v>
      </c>
      <c r="D38" s="37">
        <v>20</v>
      </c>
      <c r="E38" s="38" t="s">
        <v>80</v>
      </c>
      <c r="F38" s="60" t="s">
        <v>132</v>
      </c>
      <c r="G38" s="86"/>
      <c r="H38" s="89"/>
      <c r="I38" s="92"/>
      <c r="J38" s="39">
        <v>27</v>
      </c>
      <c r="K38" s="20" t="str">
        <f t="shared" si="0"/>
        <v>OK</v>
      </c>
      <c r="L38" s="54">
        <v>14.7</v>
      </c>
      <c r="M38" s="29">
        <f t="shared" si="2"/>
        <v>294</v>
      </c>
      <c r="AH38" s="30" t="s">
        <v>39</v>
      </c>
    </row>
    <row r="39" spans="2:34" ht="72" customHeight="1">
      <c r="B39" s="80">
        <v>34</v>
      </c>
      <c r="C39" s="60" t="s">
        <v>134</v>
      </c>
      <c r="D39" s="37">
        <v>30</v>
      </c>
      <c r="E39" s="38" t="s">
        <v>80</v>
      </c>
      <c r="F39" s="60" t="s">
        <v>135</v>
      </c>
      <c r="G39" s="86"/>
      <c r="H39" s="89"/>
      <c r="I39" s="92"/>
      <c r="J39" s="39">
        <v>42</v>
      </c>
      <c r="K39" s="20" t="str">
        <f t="shared" si="0"/>
        <v>OK</v>
      </c>
      <c r="L39" s="54">
        <v>26.7</v>
      </c>
      <c r="M39" s="29">
        <f t="shared" si="2"/>
        <v>801</v>
      </c>
      <c r="AH39" s="30" t="s">
        <v>40</v>
      </c>
    </row>
    <row r="40" spans="2:34" ht="76.15" customHeight="1">
      <c r="B40" s="80">
        <v>35</v>
      </c>
      <c r="C40" s="60" t="s">
        <v>136</v>
      </c>
      <c r="D40" s="37">
        <v>4</v>
      </c>
      <c r="E40" s="38" t="s">
        <v>80</v>
      </c>
      <c r="F40" s="60" t="s">
        <v>137</v>
      </c>
      <c r="G40" s="86"/>
      <c r="H40" s="89"/>
      <c r="I40" s="92"/>
      <c r="J40" s="39">
        <v>180</v>
      </c>
      <c r="K40" s="20" t="str">
        <f t="shared" si="0"/>
        <v>OK</v>
      </c>
      <c r="L40" s="54">
        <v>95.5</v>
      </c>
      <c r="M40" s="29">
        <f t="shared" si="2"/>
        <v>382</v>
      </c>
      <c r="AH40" s="30" t="s">
        <v>41</v>
      </c>
    </row>
    <row r="41" spans="2:34" ht="57.6" customHeight="1">
      <c r="B41" s="80">
        <v>36</v>
      </c>
      <c r="C41" s="60" t="s">
        <v>139</v>
      </c>
      <c r="D41" s="37">
        <v>4</v>
      </c>
      <c r="E41" s="44" t="s">
        <v>80</v>
      </c>
      <c r="F41" s="67" t="s">
        <v>138</v>
      </c>
      <c r="G41" s="86"/>
      <c r="H41" s="89"/>
      <c r="I41" s="92"/>
      <c r="J41" s="39">
        <v>19.5</v>
      </c>
      <c r="K41" s="20" t="str">
        <f t="shared" si="0"/>
        <v>OK</v>
      </c>
      <c r="L41" s="54">
        <v>10.8</v>
      </c>
      <c r="M41" s="29">
        <f t="shared" si="2"/>
        <v>43.2</v>
      </c>
      <c r="AH41" s="30" t="s">
        <v>42</v>
      </c>
    </row>
    <row r="42" spans="2:34" ht="28.9" customHeight="1">
      <c r="B42" s="80">
        <v>37</v>
      </c>
      <c r="C42" s="60" t="s">
        <v>140</v>
      </c>
      <c r="D42" s="37">
        <v>6</v>
      </c>
      <c r="E42" s="38" t="s">
        <v>80</v>
      </c>
      <c r="F42" s="60" t="s">
        <v>141</v>
      </c>
      <c r="G42" s="86"/>
      <c r="H42" s="89"/>
      <c r="I42" s="92"/>
      <c r="J42" s="39">
        <v>33</v>
      </c>
      <c r="K42" s="20" t="str">
        <f t="shared" si="0"/>
        <v>OK</v>
      </c>
      <c r="L42" s="54">
        <v>10.6</v>
      </c>
      <c r="M42" s="29">
        <f t="shared" si="2"/>
        <v>63.599999999999994</v>
      </c>
      <c r="AH42" s="30" t="s">
        <v>43</v>
      </c>
    </row>
    <row r="43" spans="2:34" ht="29.45" customHeight="1">
      <c r="B43" s="80">
        <v>38</v>
      </c>
      <c r="C43" s="60" t="s">
        <v>142</v>
      </c>
      <c r="D43" s="37">
        <v>8</v>
      </c>
      <c r="E43" s="38" t="s">
        <v>74</v>
      </c>
      <c r="F43" s="60" t="s">
        <v>143</v>
      </c>
      <c r="G43" s="86"/>
      <c r="H43" s="89"/>
      <c r="I43" s="92"/>
      <c r="J43" s="39">
        <v>37.5</v>
      </c>
      <c r="K43" s="20" t="str">
        <f t="shared" si="0"/>
        <v>OK</v>
      </c>
      <c r="L43" s="54">
        <v>37.5</v>
      </c>
      <c r="M43" s="29">
        <f t="shared" si="2"/>
        <v>300</v>
      </c>
      <c r="AH43" s="30" t="s">
        <v>44</v>
      </c>
    </row>
    <row r="44" spans="2:34" ht="48" customHeight="1">
      <c r="B44" s="80">
        <v>39</v>
      </c>
      <c r="C44" s="60" t="s">
        <v>144</v>
      </c>
      <c r="D44" s="37">
        <v>60</v>
      </c>
      <c r="E44" s="44" t="s">
        <v>80</v>
      </c>
      <c r="F44" s="60" t="s">
        <v>148</v>
      </c>
      <c r="G44" s="86"/>
      <c r="H44" s="89"/>
      <c r="I44" s="92"/>
      <c r="J44" s="39">
        <v>34.5</v>
      </c>
      <c r="K44" s="20" t="str">
        <f t="shared" si="0"/>
        <v>OK</v>
      </c>
      <c r="L44" s="54">
        <v>18.6</v>
      </c>
      <c r="M44" s="29">
        <f t="shared" si="2"/>
        <v>1116</v>
      </c>
      <c r="AH44" s="30" t="s">
        <v>45</v>
      </c>
    </row>
    <row r="45" spans="2:34" ht="45.6" customHeight="1">
      <c r="B45" s="80">
        <v>40</v>
      </c>
      <c r="C45" s="60" t="s">
        <v>145</v>
      </c>
      <c r="D45" s="37">
        <v>60</v>
      </c>
      <c r="E45" s="38" t="s">
        <v>80</v>
      </c>
      <c r="F45" s="60" t="s">
        <v>149</v>
      </c>
      <c r="G45" s="86"/>
      <c r="H45" s="89"/>
      <c r="I45" s="92"/>
      <c r="J45" s="39">
        <v>34.5</v>
      </c>
      <c r="K45" s="20" t="str">
        <f t="shared" si="0"/>
        <v>OK</v>
      </c>
      <c r="L45" s="54">
        <v>18.6</v>
      </c>
      <c r="M45" s="29">
        <f t="shared" si="2"/>
        <v>1116</v>
      </c>
      <c r="AH45" s="30" t="s">
        <v>46</v>
      </c>
    </row>
    <row r="46" spans="2:34" ht="43.9" customHeight="1">
      <c r="B46" s="80">
        <v>41</v>
      </c>
      <c r="C46" s="60" t="s">
        <v>146</v>
      </c>
      <c r="D46" s="37">
        <v>40</v>
      </c>
      <c r="E46" s="38" t="s">
        <v>80</v>
      </c>
      <c r="F46" s="60" t="s">
        <v>149</v>
      </c>
      <c r="G46" s="86"/>
      <c r="H46" s="89"/>
      <c r="I46" s="92"/>
      <c r="J46" s="39">
        <v>34.5</v>
      </c>
      <c r="K46" s="20" t="str">
        <f t="shared" si="0"/>
        <v>OK</v>
      </c>
      <c r="L46" s="54">
        <v>18.6</v>
      </c>
      <c r="M46" s="29">
        <f t="shared" si="2"/>
        <v>744</v>
      </c>
      <c r="AH46" s="30" t="s">
        <v>47</v>
      </c>
    </row>
    <row r="47" spans="2:34" ht="44.45" customHeight="1">
      <c r="B47" s="80">
        <v>42</v>
      </c>
      <c r="C47" s="60" t="s">
        <v>147</v>
      </c>
      <c r="D47" s="37">
        <v>60</v>
      </c>
      <c r="E47" s="38" t="s">
        <v>80</v>
      </c>
      <c r="F47" s="60" t="s">
        <v>148</v>
      </c>
      <c r="G47" s="86"/>
      <c r="H47" s="89"/>
      <c r="I47" s="92"/>
      <c r="J47" s="39">
        <v>34.5</v>
      </c>
      <c r="K47" s="20" t="str">
        <f t="shared" si="0"/>
        <v>OK</v>
      </c>
      <c r="L47" s="54">
        <v>18.6</v>
      </c>
      <c r="M47" s="29">
        <f t="shared" si="2"/>
        <v>1116</v>
      </c>
      <c r="AH47" s="30" t="s">
        <v>48</v>
      </c>
    </row>
    <row r="48" spans="2:34" ht="118.15" customHeight="1">
      <c r="B48" s="80">
        <v>43</v>
      </c>
      <c r="C48" s="60" t="s">
        <v>150</v>
      </c>
      <c r="D48" s="37">
        <v>4</v>
      </c>
      <c r="E48" s="38" t="s">
        <v>80</v>
      </c>
      <c r="F48" s="60" t="s">
        <v>153</v>
      </c>
      <c r="G48" s="86"/>
      <c r="H48" s="89"/>
      <c r="I48" s="92"/>
      <c r="J48" s="39">
        <v>60</v>
      </c>
      <c r="K48" s="20" t="str">
        <f t="shared" si="0"/>
        <v>OK</v>
      </c>
      <c r="L48" s="54">
        <v>33.9</v>
      </c>
      <c r="M48" s="29">
        <f t="shared" si="2"/>
        <v>135.6</v>
      </c>
      <c r="AH48" s="30" t="s">
        <v>49</v>
      </c>
    </row>
    <row r="49" spans="2:34" ht="120" customHeight="1">
      <c r="B49" s="80">
        <v>44</v>
      </c>
      <c r="C49" s="60" t="s">
        <v>151</v>
      </c>
      <c r="D49" s="37">
        <v>4</v>
      </c>
      <c r="E49" s="38" t="s">
        <v>80</v>
      </c>
      <c r="F49" s="60" t="s">
        <v>152</v>
      </c>
      <c r="G49" s="86"/>
      <c r="H49" s="89"/>
      <c r="I49" s="92"/>
      <c r="J49" s="39">
        <v>60</v>
      </c>
      <c r="K49" s="20" t="str">
        <f t="shared" si="0"/>
        <v>OK</v>
      </c>
      <c r="L49" s="54">
        <v>33.9</v>
      </c>
      <c r="M49" s="29">
        <f t="shared" si="2"/>
        <v>135.6</v>
      </c>
      <c r="AH49" s="30" t="s">
        <v>50</v>
      </c>
    </row>
    <row r="50" spans="2:34" ht="30.6" customHeight="1">
      <c r="B50" s="80">
        <v>45</v>
      </c>
      <c r="C50" s="60" t="s">
        <v>154</v>
      </c>
      <c r="D50" s="37">
        <v>3</v>
      </c>
      <c r="E50" s="38" t="s">
        <v>80</v>
      </c>
      <c r="F50" s="60" t="s">
        <v>155</v>
      </c>
      <c r="G50" s="86"/>
      <c r="H50" s="89"/>
      <c r="I50" s="92"/>
      <c r="J50" s="39">
        <v>18</v>
      </c>
      <c r="K50" s="20" t="str">
        <f t="shared" si="0"/>
        <v>OK</v>
      </c>
      <c r="L50" s="54">
        <v>8</v>
      </c>
      <c r="M50" s="29">
        <f t="shared" si="2"/>
        <v>24</v>
      </c>
      <c r="AH50" s="30" t="s">
        <v>51</v>
      </c>
    </row>
    <row r="51" spans="2:34" ht="46.15" customHeight="1">
      <c r="B51" s="80">
        <v>46</v>
      </c>
      <c r="C51" s="67" t="s">
        <v>157</v>
      </c>
      <c r="D51" s="37">
        <v>24</v>
      </c>
      <c r="E51" s="38" t="s">
        <v>80</v>
      </c>
      <c r="F51" s="60" t="s">
        <v>156</v>
      </c>
      <c r="G51" s="86"/>
      <c r="H51" s="89"/>
      <c r="I51" s="92"/>
      <c r="J51" s="39">
        <v>52.5</v>
      </c>
      <c r="K51" s="20" t="str">
        <f t="shared" si="0"/>
        <v>OK</v>
      </c>
      <c r="L51" s="54">
        <v>4.9</v>
      </c>
      <c r="M51" s="29">
        <f t="shared" si="2"/>
        <v>117.60000000000001</v>
      </c>
      <c r="AH51" s="30" t="s">
        <v>52</v>
      </c>
    </row>
    <row r="52" spans="2:34" ht="61.9" customHeight="1">
      <c r="B52" s="80">
        <v>47</v>
      </c>
      <c r="C52" s="60" t="s">
        <v>160</v>
      </c>
      <c r="D52" s="37">
        <v>1</v>
      </c>
      <c r="E52" s="38" t="s">
        <v>74</v>
      </c>
      <c r="F52" s="60" t="s">
        <v>271</v>
      </c>
      <c r="G52" s="86"/>
      <c r="H52" s="89"/>
      <c r="I52" s="92"/>
      <c r="J52" s="39">
        <v>330</v>
      </c>
      <c r="K52" s="20" t="str">
        <f t="shared" si="0"/>
        <v>OK</v>
      </c>
      <c r="L52" s="54">
        <v>204.6</v>
      </c>
      <c r="M52" s="29">
        <f t="shared" si="2"/>
        <v>204.6</v>
      </c>
      <c r="AH52" s="30" t="s">
        <v>53</v>
      </c>
    </row>
    <row r="53" spans="2:34" ht="66.6" customHeight="1">
      <c r="B53" s="80">
        <v>48</v>
      </c>
      <c r="C53" s="60" t="s">
        <v>160</v>
      </c>
      <c r="D53" s="37">
        <v>1</v>
      </c>
      <c r="E53" s="38" t="s">
        <v>74</v>
      </c>
      <c r="F53" s="60" t="s">
        <v>158</v>
      </c>
      <c r="G53" s="86"/>
      <c r="H53" s="89"/>
      <c r="I53" s="92"/>
      <c r="J53" s="39">
        <v>330</v>
      </c>
      <c r="K53" s="20" t="str">
        <f t="shared" si="0"/>
        <v>OK</v>
      </c>
      <c r="L53" s="54">
        <v>204.6</v>
      </c>
      <c r="M53" s="29">
        <f t="shared" si="2"/>
        <v>204.6</v>
      </c>
      <c r="AH53" s="30" t="s">
        <v>54</v>
      </c>
    </row>
    <row r="54" spans="2:34" ht="58.15" customHeight="1">
      <c r="B54" s="80">
        <v>49</v>
      </c>
      <c r="C54" s="60" t="s">
        <v>160</v>
      </c>
      <c r="D54" s="37">
        <v>1</v>
      </c>
      <c r="E54" s="38" t="s">
        <v>74</v>
      </c>
      <c r="F54" s="60" t="s">
        <v>272</v>
      </c>
      <c r="G54" s="86"/>
      <c r="H54" s="89"/>
      <c r="I54" s="92"/>
      <c r="J54" s="39">
        <v>330</v>
      </c>
      <c r="K54" s="20" t="str">
        <f t="shared" si="0"/>
        <v>OK</v>
      </c>
      <c r="L54" s="54">
        <v>204.6</v>
      </c>
      <c r="M54" s="29">
        <f t="shared" si="2"/>
        <v>204.6</v>
      </c>
      <c r="AH54" s="21" t="s">
        <v>55</v>
      </c>
    </row>
    <row r="55" spans="2:34" ht="60" customHeight="1">
      <c r="B55" s="80">
        <v>50</v>
      </c>
      <c r="C55" s="60" t="s">
        <v>160</v>
      </c>
      <c r="D55" s="37">
        <v>1</v>
      </c>
      <c r="E55" s="38" t="s">
        <v>74</v>
      </c>
      <c r="F55" s="60" t="s">
        <v>159</v>
      </c>
      <c r="G55" s="86"/>
      <c r="H55" s="89"/>
      <c r="I55" s="92"/>
      <c r="J55" s="39">
        <v>330</v>
      </c>
      <c r="K55" s="20" t="str">
        <f t="shared" si="0"/>
        <v>OK</v>
      </c>
      <c r="L55" s="54">
        <v>204.6</v>
      </c>
      <c r="M55" s="29">
        <f t="shared" si="2"/>
        <v>204.6</v>
      </c>
      <c r="AH55" s="21" t="s">
        <v>56</v>
      </c>
    </row>
    <row r="56" spans="2:34" ht="59.45" customHeight="1">
      <c r="B56" s="80">
        <v>51</v>
      </c>
      <c r="C56" s="60" t="s">
        <v>160</v>
      </c>
      <c r="D56" s="37">
        <v>1</v>
      </c>
      <c r="E56" s="38" t="s">
        <v>74</v>
      </c>
      <c r="F56" s="60" t="s">
        <v>273</v>
      </c>
      <c r="G56" s="86"/>
      <c r="H56" s="89"/>
      <c r="I56" s="92"/>
      <c r="J56" s="39">
        <v>330</v>
      </c>
      <c r="K56" s="20" t="str">
        <f t="shared" si="0"/>
        <v>OK</v>
      </c>
      <c r="L56" s="54">
        <v>185.6</v>
      </c>
      <c r="M56" s="29">
        <f t="shared" si="2"/>
        <v>185.6</v>
      </c>
      <c r="AH56" s="21" t="s">
        <v>57</v>
      </c>
    </row>
    <row r="57" spans="2:34" ht="59.45" customHeight="1">
      <c r="B57" s="80">
        <v>52</v>
      </c>
      <c r="C57" s="60" t="s">
        <v>160</v>
      </c>
      <c r="D57" s="37">
        <v>1</v>
      </c>
      <c r="E57" s="38" t="s">
        <v>74</v>
      </c>
      <c r="F57" s="60" t="s">
        <v>274</v>
      </c>
      <c r="G57" s="86"/>
      <c r="H57" s="89"/>
      <c r="I57" s="92"/>
      <c r="J57" s="39">
        <v>330</v>
      </c>
      <c r="K57" s="20" t="str">
        <f t="shared" si="0"/>
        <v>OK</v>
      </c>
      <c r="L57" s="54">
        <v>204</v>
      </c>
      <c r="M57" s="29">
        <f t="shared" si="2"/>
        <v>204</v>
      </c>
      <c r="AH57" s="21" t="s">
        <v>58</v>
      </c>
    </row>
    <row r="58" spans="2:34" ht="89.45" customHeight="1">
      <c r="B58" s="80">
        <v>53</v>
      </c>
      <c r="C58" s="60" t="s">
        <v>162</v>
      </c>
      <c r="D58" s="37">
        <v>10</v>
      </c>
      <c r="E58" s="38" t="s">
        <v>80</v>
      </c>
      <c r="F58" s="60" t="s">
        <v>161</v>
      </c>
      <c r="G58" s="86"/>
      <c r="H58" s="89"/>
      <c r="I58" s="92"/>
      <c r="J58" s="39">
        <v>240</v>
      </c>
      <c r="K58" s="20" t="str">
        <f t="shared" si="0"/>
        <v>OK</v>
      </c>
      <c r="L58" s="54">
        <v>130.4</v>
      </c>
      <c r="M58" s="29">
        <f t="shared" si="2"/>
        <v>1304</v>
      </c>
      <c r="AH58" s="21" t="s">
        <v>59</v>
      </c>
    </row>
    <row r="59" spans="2:34" ht="151.15" customHeight="1">
      <c r="B59" s="80">
        <v>54</v>
      </c>
      <c r="C59" s="60" t="s">
        <v>163</v>
      </c>
      <c r="D59" s="37">
        <v>1</v>
      </c>
      <c r="E59" s="38" t="s">
        <v>80</v>
      </c>
      <c r="F59" s="60" t="s">
        <v>253</v>
      </c>
      <c r="G59" s="86"/>
      <c r="H59" s="89"/>
      <c r="I59" s="92"/>
      <c r="J59" s="39">
        <v>180</v>
      </c>
      <c r="K59" s="20" t="str">
        <f t="shared" si="0"/>
        <v>OK</v>
      </c>
      <c r="L59" s="54">
        <v>80.6</v>
      </c>
      <c r="M59" s="29">
        <f t="shared" si="2"/>
        <v>80.6</v>
      </c>
      <c r="AH59" s="30" t="s">
        <v>60</v>
      </c>
    </row>
    <row r="60" spans="2:34" ht="73.15" customHeight="1">
      <c r="B60" s="80">
        <v>55</v>
      </c>
      <c r="C60" s="70" t="s">
        <v>165</v>
      </c>
      <c r="D60" s="37">
        <v>4</v>
      </c>
      <c r="E60" s="38" t="s">
        <v>80</v>
      </c>
      <c r="F60" s="60" t="s">
        <v>164</v>
      </c>
      <c r="G60" s="86"/>
      <c r="H60" s="89"/>
      <c r="I60" s="92"/>
      <c r="J60" s="39">
        <v>52.5</v>
      </c>
      <c r="K60" s="20" t="str">
        <f t="shared" si="0"/>
        <v>OK</v>
      </c>
      <c r="L60" s="54">
        <v>52.5</v>
      </c>
      <c r="M60" s="29">
        <f t="shared" si="2"/>
        <v>210</v>
      </c>
      <c r="AH60" s="21" t="s">
        <v>61</v>
      </c>
    </row>
    <row r="61" spans="2:34" ht="60" customHeight="1">
      <c r="B61" s="80">
        <v>56</v>
      </c>
      <c r="C61" s="60" t="s">
        <v>166</v>
      </c>
      <c r="D61" s="37">
        <v>4</v>
      </c>
      <c r="E61" s="38" t="s">
        <v>80</v>
      </c>
      <c r="F61" s="60" t="s">
        <v>167</v>
      </c>
      <c r="G61" s="86"/>
      <c r="H61" s="89"/>
      <c r="I61" s="92"/>
      <c r="J61" s="39">
        <v>165</v>
      </c>
      <c r="K61" s="20" t="str">
        <f t="shared" si="0"/>
        <v>OK</v>
      </c>
      <c r="L61" s="54">
        <v>57.6</v>
      </c>
      <c r="M61" s="29">
        <f t="shared" si="2"/>
        <v>230.4</v>
      </c>
      <c r="AH61" s="21" t="s">
        <v>62</v>
      </c>
    </row>
    <row r="62" spans="2:34" ht="147" customHeight="1">
      <c r="B62" s="80">
        <v>57</v>
      </c>
      <c r="C62" s="60" t="s">
        <v>169</v>
      </c>
      <c r="D62" s="37">
        <v>2</v>
      </c>
      <c r="E62" s="38" t="s">
        <v>80</v>
      </c>
      <c r="F62" s="60" t="s">
        <v>168</v>
      </c>
      <c r="G62" s="86"/>
      <c r="H62" s="89"/>
      <c r="I62" s="92"/>
      <c r="J62" s="39">
        <v>930</v>
      </c>
      <c r="K62" s="20" t="str">
        <f t="shared" si="0"/>
        <v>OK</v>
      </c>
      <c r="L62" s="54">
        <v>384</v>
      </c>
      <c r="M62" s="29">
        <f t="shared" si="2"/>
        <v>768</v>
      </c>
      <c r="AH62" s="21" t="s">
        <v>63</v>
      </c>
    </row>
    <row r="63" spans="2:34" ht="142.9" customHeight="1" thickBot="1">
      <c r="B63" s="81">
        <v>58</v>
      </c>
      <c r="C63" s="62" t="s">
        <v>171</v>
      </c>
      <c r="D63" s="40">
        <v>6</v>
      </c>
      <c r="E63" s="41" t="s">
        <v>80</v>
      </c>
      <c r="F63" s="62" t="s">
        <v>170</v>
      </c>
      <c r="G63" s="87"/>
      <c r="H63" s="90"/>
      <c r="I63" s="93"/>
      <c r="J63" s="33">
        <v>75</v>
      </c>
      <c r="K63" s="19" t="str">
        <f t="shared" si="0"/>
        <v>OK</v>
      </c>
      <c r="L63" s="52">
        <v>33.6</v>
      </c>
      <c r="M63" s="34">
        <f t="shared" si="2"/>
        <v>201.60000000000002</v>
      </c>
      <c r="AH63" s="30" t="s">
        <v>64</v>
      </c>
    </row>
    <row r="64" spans="2:34" ht="208.15" customHeight="1" thickBot="1" thickTop="1">
      <c r="B64" s="83">
        <v>59</v>
      </c>
      <c r="C64" s="68" t="s">
        <v>280</v>
      </c>
      <c r="D64" s="45">
        <v>1</v>
      </c>
      <c r="E64" s="46" t="s">
        <v>80</v>
      </c>
      <c r="F64" s="68" t="s">
        <v>279</v>
      </c>
      <c r="G64" s="45" t="s">
        <v>251</v>
      </c>
      <c r="H64" s="73" t="s">
        <v>287</v>
      </c>
      <c r="I64" s="74" t="s">
        <v>173</v>
      </c>
      <c r="J64" s="33">
        <v>2600</v>
      </c>
      <c r="K64" s="19" t="str">
        <f t="shared" si="0"/>
        <v>OK</v>
      </c>
      <c r="L64" s="55">
        <v>2542</v>
      </c>
      <c r="M64" s="34">
        <f t="shared" si="2"/>
        <v>2542</v>
      </c>
      <c r="AH64" s="21" t="s">
        <v>65</v>
      </c>
    </row>
    <row r="65" spans="2:34" ht="47.45" customHeight="1" thickBot="1" thickTop="1">
      <c r="B65" s="84">
        <v>60</v>
      </c>
      <c r="C65" s="69" t="s">
        <v>175</v>
      </c>
      <c r="D65" s="72">
        <v>15</v>
      </c>
      <c r="E65" s="56" t="s">
        <v>80</v>
      </c>
      <c r="F65" s="69" t="s">
        <v>174</v>
      </c>
      <c r="G65" s="72" t="s">
        <v>251</v>
      </c>
      <c r="H65" s="75" t="s">
        <v>288</v>
      </c>
      <c r="I65" s="76" t="s">
        <v>177</v>
      </c>
      <c r="J65" s="33">
        <v>135</v>
      </c>
      <c r="K65" s="19" t="str">
        <f t="shared" si="0"/>
        <v>OK</v>
      </c>
      <c r="L65" s="55">
        <v>49</v>
      </c>
      <c r="M65" s="34">
        <f t="shared" si="2"/>
        <v>735</v>
      </c>
      <c r="AH65" s="21" t="s">
        <v>66</v>
      </c>
    </row>
    <row r="66" spans="2:34" ht="93.6" customHeight="1" thickTop="1">
      <c r="B66" s="82">
        <v>61</v>
      </c>
      <c r="C66" s="66" t="s">
        <v>179</v>
      </c>
      <c r="D66" s="42">
        <v>150</v>
      </c>
      <c r="E66" s="43" t="s">
        <v>74</v>
      </c>
      <c r="F66" s="66" t="s">
        <v>178</v>
      </c>
      <c r="G66" s="85" t="s">
        <v>251</v>
      </c>
      <c r="H66" s="88" t="s">
        <v>289</v>
      </c>
      <c r="I66" s="91" t="s">
        <v>176</v>
      </c>
      <c r="J66" s="28">
        <v>120</v>
      </c>
      <c r="K66" s="20" t="str">
        <f t="shared" si="0"/>
        <v>OK</v>
      </c>
      <c r="L66" s="53">
        <v>65.1</v>
      </c>
      <c r="M66" s="29">
        <f t="shared" si="2"/>
        <v>9765</v>
      </c>
      <c r="AH66" s="21" t="s">
        <v>67</v>
      </c>
    </row>
    <row r="67" spans="2:34" ht="57.6" customHeight="1">
      <c r="B67" s="80">
        <v>62</v>
      </c>
      <c r="C67" s="60" t="s">
        <v>180</v>
      </c>
      <c r="D67" s="37">
        <v>3</v>
      </c>
      <c r="E67" s="38" t="s">
        <v>80</v>
      </c>
      <c r="F67" s="60" t="s">
        <v>126</v>
      </c>
      <c r="G67" s="86"/>
      <c r="H67" s="89"/>
      <c r="I67" s="92"/>
      <c r="J67" s="39">
        <v>187.5</v>
      </c>
      <c r="K67" s="20" t="str">
        <f t="shared" si="0"/>
        <v>OK</v>
      </c>
      <c r="L67" s="54">
        <v>81.1</v>
      </c>
      <c r="M67" s="29">
        <f t="shared" si="2"/>
        <v>243.29999999999998</v>
      </c>
      <c r="AH67" s="21" t="s">
        <v>68</v>
      </c>
    </row>
    <row r="68" spans="2:34" ht="73.15" customHeight="1">
      <c r="B68" s="80">
        <v>63</v>
      </c>
      <c r="C68" s="60" t="s">
        <v>183</v>
      </c>
      <c r="D68" s="37">
        <v>20</v>
      </c>
      <c r="E68" s="38" t="s">
        <v>80</v>
      </c>
      <c r="F68" s="60" t="s">
        <v>181</v>
      </c>
      <c r="G68" s="86"/>
      <c r="H68" s="89"/>
      <c r="I68" s="92"/>
      <c r="J68" s="39">
        <v>135</v>
      </c>
      <c r="K68" s="20" t="str">
        <f t="shared" si="0"/>
        <v>OK</v>
      </c>
      <c r="L68" s="54">
        <v>54.8</v>
      </c>
      <c r="M68" s="29">
        <f t="shared" si="2"/>
        <v>1096</v>
      </c>
      <c r="AH68" s="30" t="s">
        <v>69</v>
      </c>
    </row>
    <row r="69" spans="2:34" ht="72.6" customHeight="1">
      <c r="B69" s="80">
        <v>64</v>
      </c>
      <c r="C69" s="60" t="s">
        <v>182</v>
      </c>
      <c r="D69" s="37">
        <v>20</v>
      </c>
      <c r="E69" s="38" t="s">
        <v>80</v>
      </c>
      <c r="F69" s="60" t="s">
        <v>184</v>
      </c>
      <c r="G69" s="86"/>
      <c r="H69" s="89"/>
      <c r="I69" s="92"/>
      <c r="J69" s="39">
        <v>90</v>
      </c>
      <c r="K69" s="20" t="str">
        <f t="shared" si="0"/>
        <v>OK</v>
      </c>
      <c r="L69" s="54">
        <v>43.4</v>
      </c>
      <c r="M69" s="29">
        <f t="shared" si="2"/>
        <v>868</v>
      </c>
      <c r="AH69" s="30" t="s">
        <v>70</v>
      </c>
    </row>
    <row r="70" spans="2:34" ht="102" customHeight="1">
      <c r="B70" s="80">
        <v>65</v>
      </c>
      <c r="C70" s="60" t="s">
        <v>185</v>
      </c>
      <c r="D70" s="37">
        <v>15</v>
      </c>
      <c r="E70" s="38" t="s">
        <v>80</v>
      </c>
      <c r="F70" s="60" t="s">
        <v>186</v>
      </c>
      <c r="G70" s="86"/>
      <c r="H70" s="89"/>
      <c r="I70" s="92"/>
      <c r="J70" s="39">
        <v>37.5</v>
      </c>
      <c r="K70" s="20" t="str">
        <f aca="true" t="shared" si="3" ref="K70:K108">IF(L70&gt;J70,"NEVYHOVUJE","OK")</f>
        <v>OK</v>
      </c>
      <c r="L70" s="54">
        <v>23.2</v>
      </c>
      <c r="M70" s="29">
        <f t="shared" si="2"/>
        <v>348</v>
      </c>
      <c r="AH70" s="30" t="s">
        <v>71</v>
      </c>
    </row>
    <row r="71" spans="2:34" ht="31.9" customHeight="1">
      <c r="B71" s="80">
        <v>66</v>
      </c>
      <c r="C71" s="60" t="s">
        <v>187</v>
      </c>
      <c r="D71" s="37">
        <v>5</v>
      </c>
      <c r="E71" s="38" t="s">
        <v>80</v>
      </c>
      <c r="F71" s="60" t="s">
        <v>198</v>
      </c>
      <c r="G71" s="86"/>
      <c r="H71" s="89"/>
      <c r="I71" s="92"/>
      <c r="J71" s="39">
        <v>15</v>
      </c>
      <c r="K71" s="20" t="str">
        <f t="shared" si="3"/>
        <v>OK</v>
      </c>
      <c r="L71" s="54">
        <v>5.6</v>
      </c>
      <c r="M71" s="29">
        <f t="shared" si="2"/>
        <v>28</v>
      </c>
      <c r="AH71" s="21" t="s">
        <v>72</v>
      </c>
    </row>
    <row r="72" spans="2:34" ht="57" customHeight="1">
      <c r="B72" s="80">
        <v>67</v>
      </c>
      <c r="C72" s="60" t="s">
        <v>188</v>
      </c>
      <c r="D72" s="37">
        <v>1</v>
      </c>
      <c r="E72" s="38" t="s">
        <v>197</v>
      </c>
      <c r="F72" s="64" t="s">
        <v>199</v>
      </c>
      <c r="G72" s="86"/>
      <c r="H72" s="89"/>
      <c r="I72" s="92"/>
      <c r="J72" s="39">
        <v>1650</v>
      </c>
      <c r="K72" s="20" t="str">
        <f t="shared" si="3"/>
        <v>OK</v>
      </c>
      <c r="L72" s="54">
        <v>1001</v>
      </c>
      <c r="M72" s="29">
        <f t="shared" si="2"/>
        <v>1001</v>
      </c>
      <c r="AH72" s="21" t="s">
        <v>73</v>
      </c>
    </row>
    <row r="73" spans="2:34" ht="119.45" customHeight="1">
      <c r="B73" s="80">
        <v>68</v>
      </c>
      <c r="C73" s="60" t="s">
        <v>201</v>
      </c>
      <c r="D73" s="37">
        <v>100</v>
      </c>
      <c r="E73" s="38" t="s">
        <v>80</v>
      </c>
      <c r="F73" s="60" t="s">
        <v>200</v>
      </c>
      <c r="G73" s="86"/>
      <c r="H73" s="89"/>
      <c r="I73" s="92"/>
      <c r="J73" s="39">
        <v>52.5</v>
      </c>
      <c r="K73" s="20" t="str">
        <f t="shared" si="3"/>
        <v>OK</v>
      </c>
      <c r="L73" s="54">
        <v>29.4</v>
      </c>
      <c r="M73" s="29">
        <f t="shared" si="2"/>
        <v>2940</v>
      </c>
      <c r="AH73" s="30"/>
    </row>
    <row r="74" spans="2:34" ht="120.6" customHeight="1">
      <c r="B74" s="80">
        <v>69</v>
      </c>
      <c r="C74" s="60" t="s">
        <v>202</v>
      </c>
      <c r="D74" s="37">
        <v>20</v>
      </c>
      <c r="E74" s="38" t="s">
        <v>80</v>
      </c>
      <c r="F74" s="60" t="s">
        <v>200</v>
      </c>
      <c r="G74" s="86"/>
      <c r="H74" s="89"/>
      <c r="I74" s="92"/>
      <c r="J74" s="39">
        <v>52.5</v>
      </c>
      <c r="K74" s="20" t="str">
        <f t="shared" si="3"/>
        <v>OK</v>
      </c>
      <c r="L74" s="54">
        <v>29.4</v>
      </c>
      <c r="M74" s="29">
        <f t="shared" si="2"/>
        <v>588</v>
      </c>
      <c r="AH74" s="30"/>
    </row>
    <row r="75" spans="2:34" ht="91.15" customHeight="1">
      <c r="B75" s="80">
        <v>70</v>
      </c>
      <c r="C75" s="60" t="s">
        <v>189</v>
      </c>
      <c r="D75" s="37">
        <v>20</v>
      </c>
      <c r="E75" s="38" t="s">
        <v>80</v>
      </c>
      <c r="F75" s="60" t="s">
        <v>203</v>
      </c>
      <c r="G75" s="86"/>
      <c r="H75" s="89"/>
      <c r="I75" s="92"/>
      <c r="J75" s="39">
        <v>15</v>
      </c>
      <c r="K75" s="20" t="str">
        <f t="shared" si="3"/>
        <v>OK</v>
      </c>
      <c r="L75" s="54">
        <v>15</v>
      </c>
      <c r="M75" s="29">
        <f t="shared" si="2"/>
        <v>300</v>
      </c>
      <c r="AH75" s="30"/>
    </row>
    <row r="76" spans="2:34" ht="45.6" customHeight="1">
      <c r="B76" s="80">
        <v>71</v>
      </c>
      <c r="C76" s="60" t="s">
        <v>190</v>
      </c>
      <c r="D76" s="37">
        <v>10</v>
      </c>
      <c r="E76" s="38" t="s">
        <v>74</v>
      </c>
      <c r="F76" s="60" t="s">
        <v>204</v>
      </c>
      <c r="G76" s="86"/>
      <c r="H76" s="89"/>
      <c r="I76" s="92"/>
      <c r="J76" s="39">
        <v>24</v>
      </c>
      <c r="K76" s="20" t="str">
        <f t="shared" si="3"/>
        <v>OK</v>
      </c>
      <c r="L76" s="54">
        <v>11.7</v>
      </c>
      <c r="M76" s="29">
        <f aca="true" t="shared" si="4" ref="M76:M108">D76*L76</f>
        <v>117</v>
      </c>
      <c r="AH76" s="30"/>
    </row>
    <row r="77" spans="2:34" ht="84.6" customHeight="1">
      <c r="B77" s="80">
        <v>72</v>
      </c>
      <c r="C77" s="60" t="s">
        <v>191</v>
      </c>
      <c r="D77" s="37">
        <v>10</v>
      </c>
      <c r="E77" s="38" t="s">
        <v>80</v>
      </c>
      <c r="F77" s="60" t="s">
        <v>205</v>
      </c>
      <c r="G77" s="86"/>
      <c r="H77" s="89"/>
      <c r="I77" s="92"/>
      <c r="J77" s="39">
        <v>15</v>
      </c>
      <c r="K77" s="20" t="str">
        <f t="shared" si="3"/>
        <v>OK</v>
      </c>
      <c r="L77" s="54">
        <v>15</v>
      </c>
      <c r="M77" s="29">
        <f t="shared" si="4"/>
        <v>150</v>
      </c>
      <c r="AH77" s="30"/>
    </row>
    <row r="78" spans="2:34" ht="28.9" customHeight="1">
      <c r="B78" s="80">
        <v>73</v>
      </c>
      <c r="C78" s="60" t="s">
        <v>192</v>
      </c>
      <c r="D78" s="37">
        <v>20</v>
      </c>
      <c r="E78" s="38" t="s">
        <v>80</v>
      </c>
      <c r="F78" s="60" t="s">
        <v>206</v>
      </c>
      <c r="G78" s="86"/>
      <c r="H78" s="89"/>
      <c r="I78" s="92"/>
      <c r="J78" s="39">
        <v>18</v>
      </c>
      <c r="K78" s="20" t="str">
        <f t="shared" si="3"/>
        <v>OK</v>
      </c>
      <c r="L78" s="54">
        <v>3.4</v>
      </c>
      <c r="M78" s="29">
        <f t="shared" si="4"/>
        <v>68</v>
      </c>
      <c r="AH78" s="30"/>
    </row>
    <row r="79" spans="2:34" ht="42" customHeight="1">
      <c r="B79" s="80">
        <v>74</v>
      </c>
      <c r="C79" s="60" t="s">
        <v>207</v>
      </c>
      <c r="D79" s="37">
        <v>10</v>
      </c>
      <c r="E79" s="38" t="s">
        <v>74</v>
      </c>
      <c r="F79" s="60" t="s">
        <v>208</v>
      </c>
      <c r="G79" s="86"/>
      <c r="H79" s="89"/>
      <c r="I79" s="92"/>
      <c r="J79" s="39">
        <v>42</v>
      </c>
      <c r="K79" s="20" t="str">
        <f t="shared" si="3"/>
        <v>OK</v>
      </c>
      <c r="L79" s="54">
        <v>42</v>
      </c>
      <c r="M79" s="29">
        <f t="shared" si="4"/>
        <v>420</v>
      </c>
      <c r="AH79" s="30"/>
    </row>
    <row r="80" spans="2:34" ht="55.9" customHeight="1">
      <c r="B80" s="80">
        <v>75</v>
      </c>
      <c r="C80" s="60" t="s">
        <v>193</v>
      </c>
      <c r="D80" s="37">
        <v>30</v>
      </c>
      <c r="E80" s="38" t="s">
        <v>80</v>
      </c>
      <c r="F80" s="60" t="s">
        <v>209</v>
      </c>
      <c r="G80" s="86"/>
      <c r="H80" s="89"/>
      <c r="I80" s="92"/>
      <c r="J80" s="39">
        <v>16.5</v>
      </c>
      <c r="K80" s="20" t="str">
        <f t="shared" si="3"/>
        <v>OK</v>
      </c>
      <c r="L80" s="54">
        <v>8.2</v>
      </c>
      <c r="M80" s="29">
        <f t="shared" si="4"/>
        <v>245.99999999999997</v>
      </c>
      <c r="AH80" s="30"/>
    </row>
    <row r="81" spans="2:34" ht="25.15" customHeight="1">
      <c r="B81" s="80">
        <v>76</v>
      </c>
      <c r="C81" s="60" t="s">
        <v>194</v>
      </c>
      <c r="D81" s="37">
        <v>10</v>
      </c>
      <c r="E81" s="38" t="s">
        <v>80</v>
      </c>
      <c r="F81" s="60" t="s">
        <v>194</v>
      </c>
      <c r="G81" s="86"/>
      <c r="H81" s="89"/>
      <c r="I81" s="92"/>
      <c r="J81" s="39">
        <v>6.75</v>
      </c>
      <c r="K81" s="20" t="str">
        <f t="shared" si="3"/>
        <v>OK</v>
      </c>
      <c r="L81" s="54">
        <v>4.5</v>
      </c>
      <c r="M81" s="29">
        <f t="shared" si="4"/>
        <v>45</v>
      </c>
      <c r="AH81" s="30"/>
    </row>
    <row r="82" spans="2:34" ht="28.9" customHeight="1">
      <c r="B82" s="80">
        <v>77</v>
      </c>
      <c r="C82" s="60" t="s">
        <v>210</v>
      </c>
      <c r="D82" s="37">
        <v>2</v>
      </c>
      <c r="E82" s="38" t="s">
        <v>74</v>
      </c>
      <c r="F82" s="60" t="s">
        <v>195</v>
      </c>
      <c r="G82" s="86"/>
      <c r="H82" s="89"/>
      <c r="I82" s="92"/>
      <c r="J82" s="39">
        <v>60</v>
      </c>
      <c r="K82" s="20" t="str">
        <f t="shared" si="3"/>
        <v>OK</v>
      </c>
      <c r="L82" s="54">
        <v>26.1</v>
      </c>
      <c r="M82" s="29">
        <f t="shared" si="4"/>
        <v>52.2</v>
      </c>
      <c r="AH82" s="30"/>
    </row>
    <row r="83" spans="2:34" ht="86.45" customHeight="1">
      <c r="B83" s="80">
        <v>78</v>
      </c>
      <c r="C83" s="60" t="s">
        <v>196</v>
      </c>
      <c r="D83" s="37">
        <v>100</v>
      </c>
      <c r="E83" s="38" t="s">
        <v>80</v>
      </c>
      <c r="F83" s="60" t="s">
        <v>211</v>
      </c>
      <c r="G83" s="86"/>
      <c r="H83" s="89"/>
      <c r="I83" s="92"/>
      <c r="J83" s="39">
        <v>28.5</v>
      </c>
      <c r="K83" s="20" t="str">
        <f t="shared" si="3"/>
        <v>OK</v>
      </c>
      <c r="L83" s="54">
        <v>27.1</v>
      </c>
      <c r="M83" s="29">
        <f t="shared" si="4"/>
        <v>2710</v>
      </c>
      <c r="AH83" s="30"/>
    </row>
    <row r="84" spans="2:34" ht="31.9" customHeight="1">
      <c r="B84" s="80">
        <v>79</v>
      </c>
      <c r="C84" s="60" t="s">
        <v>254</v>
      </c>
      <c r="D84" s="37">
        <v>3</v>
      </c>
      <c r="E84" s="38" t="s">
        <v>80</v>
      </c>
      <c r="F84" s="61" t="s">
        <v>212</v>
      </c>
      <c r="G84" s="86"/>
      <c r="H84" s="89"/>
      <c r="I84" s="92"/>
      <c r="J84" s="39">
        <v>8.25</v>
      </c>
      <c r="K84" s="20" t="str">
        <f t="shared" si="3"/>
        <v>OK</v>
      </c>
      <c r="L84" s="54">
        <v>7.4</v>
      </c>
      <c r="M84" s="29">
        <f t="shared" si="4"/>
        <v>22.200000000000003</v>
      </c>
      <c r="AH84" s="30"/>
    </row>
    <row r="85" spans="2:34" ht="87.6" customHeight="1">
      <c r="B85" s="80">
        <v>80</v>
      </c>
      <c r="C85" s="60" t="s">
        <v>214</v>
      </c>
      <c r="D85" s="37">
        <v>3</v>
      </c>
      <c r="E85" s="38" t="s">
        <v>80</v>
      </c>
      <c r="F85" s="60" t="s">
        <v>213</v>
      </c>
      <c r="G85" s="86"/>
      <c r="H85" s="89"/>
      <c r="I85" s="92"/>
      <c r="J85" s="39">
        <v>165</v>
      </c>
      <c r="K85" s="20" t="str">
        <f t="shared" si="3"/>
        <v>OK</v>
      </c>
      <c r="L85" s="54">
        <v>65</v>
      </c>
      <c r="M85" s="29">
        <f t="shared" si="4"/>
        <v>195</v>
      </c>
      <c r="AH85" s="30"/>
    </row>
    <row r="86" spans="2:34" ht="58.9" customHeight="1">
      <c r="B86" s="80">
        <v>81</v>
      </c>
      <c r="C86" s="60" t="s">
        <v>216</v>
      </c>
      <c r="D86" s="37">
        <v>3</v>
      </c>
      <c r="E86" s="38" t="s">
        <v>74</v>
      </c>
      <c r="F86" s="60" t="s">
        <v>215</v>
      </c>
      <c r="G86" s="86"/>
      <c r="H86" s="89"/>
      <c r="I86" s="92"/>
      <c r="J86" s="39">
        <v>300</v>
      </c>
      <c r="K86" s="20" t="str">
        <f t="shared" si="3"/>
        <v>OK</v>
      </c>
      <c r="L86" s="54">
        <v>106.6</v>
      </c>
      <c r="M86" s="29">
        <f t="shared" si="4"/>
        <v>319.79999999999995</v>
      </c>
      <c r="AH86" s="30"/>
    </row>
    <row r="87" spans="2:34" ht="76.15" customHeight="1">
      <c r="B87" s="80">
        <v>82</v>
      </c>
      <c r="C87" s="60" t="s">
        <v>218</v>
      </c>
      <c r="D87" s="37">
        <v>10</v>
      </c>
      <c r="E87" s="38" t="s">
        <v>80</v>
      </c>
      <c r="F87" s="60" t="s">
        <v>217</v>
      </c>
      <c r="G87" s="86"/>
      <c r="H87" s="89"/>
      <c r="I87" s="92"/>
      <c r="J87" s="39">
        <v>54</v>
      </c>
      <c r="K87" s="20" t="str">
        <f t="shared" si="3"/>
        <v>OK</v>
      </c>
      <c r="L87" s="54">
        <v>25.8</v>
      </c>
      <c r="M87" s="29">
        <f t="shared" si="4"/>
        <v>258</v>
      </c>
      <c r="AH87" s="30"/>
    </row>
    <row r="88" spans="2:34" ht="30.75" thickBot="1">
      <c r="B88" s="78">
        <v>83</v>
      </c>
      <c r="C88" s="58" t="s">
        <v>219</v>
      </c>
      <c r="D88" s="31">
        <v>50</v>
      </c>
      <c r="E88" s="32" t="s">
        <v>80</v>
      </c>
      <c r="F88" s="58" t="s">
        <v>220</v>
      </c>
      <c r="G88" s="87"/>
      <c r="H88" s="90"/>
      <c r="I88" s="93"/>
      <c r="J88" s="33">
        <v>4.5</v>
      </c>
      <c r="K88" s="19" t="str">
        <f t="shared" si="3"/>
        <v>OK</v>
      </c>
      <c r="L88" s="52">
        <v>1.3</v>
      </c>
      <c r="M88" s="34">
        <f t="shared" si="4"/>
        <v>65</v>
      </c>
      <c r="AH88" s="30"/>
    </row>
    <row r="89" spans="2:34" ht="58.15" customHeight="1" thickTop="1">
      <c r="B89" s="79">
        <v>84</v>
      </c>
      <c r="C89" s="59" t="s">
        <v>128</v>
      </c>
      <c r="D89" s="35">
        <v>5000</v>
      </c>
      <c r="E89" s="36" t="s">
        <v>80</v>
      </c>
      <c r="F89" s="59" t="s">
        <v>275</v>
      </c>
      <c r="G89" s="85" t="s">
        <v>251</v>
      </c>
      <c r="H89" s="88" t="s">
        <v>290</v>
      </c>
      <c r="I89" s="91" t="s">
        <v>221</v>
      </c>
      <c r="J89" s="28">
        <v>2.25</v>
      </c>
      <c r="K89" s="20" t="str">
        <f t="shared" si="3"/>
        <v>OK</v>
      </c>
      <c r="L89" s="53">
        <v>1</v>
      </c>
      <c r="M89" s="29">
        <f t="shared" si="4"/>
        <v>5000</v>
      </c>
      <c r="AH89" s="30"/>
    </row>
    <row r="90" spans="2:34" ht="47.45" customHeight="1">
      <c r="B90" s="80">
        <v>85</v>
      </c>
      <c r="C90" s="60" t="s">
        <v>222</v>
      </c>
      <c r="D90" s="37">
        <v>5</v>
      </c>
      <c r="E90" s="38" t="s">
        <v>74</v>
      </c>
      <c r="F90" s="60" t="s">
        <v>241</v>
      </c>
      <c r="G90" s="86"/>
      <c r="H90" s="89"/>
      <c r="I90" s="92"/>
      <c r="J90" s="39">
        <v>21</v>
      </c>
      <c r="K90" s="20" t="str">
        <f t="shared" si="3"/>
        <v>OK</v>
      </c>
      <c r="L90" s="54">
        <v>14.8</v>
      </c>
      <c r="M90" s="29">
        <f t="shared" si="4"/>
        <v>74</v>
      </c>
      <c r="AH90" s="30"/>
    </row>
    <row r="91" spans="2:34" ht="59.45" customHeight="1">
      <c r="B91" s="80">
        <v>86</v>
      </c>
      <c r="C91" s="60" t="s">
        <v>180</v>
      </c>
      <c r="D91" s="37">
        <v>3</v>
      </c>
      <c r="E91" s="38" t="s">
        <v>80</v>
      </c>
      <c r="F91" s="60" t="s">
        <v>126</v>
      </c>
      <c r="G91" s="86"/>
      <c r="H91" s="89"/>
      <c r="I91" s="92"/>
      <c r="J91" s="39">
        <v>187.5</v>
      </c>
      <c r="K91" s="20" t="str">
        <f t="shared" si="3"/>
        <v>OK</v>
      </c>
      <c r="L91" s="54">
        <v>81.1</v>
      </c>
      <c r="M91" s="29">
        <f t="shared" si="4"/>
        <v>243.29999999999998</v>
      </c>
      <c r="AH91" s="30"/>
    </row>
    <row r="92" spans="2:34" ht="42" customHeight="1">
      <c r="B92" s="80">
        <v>87</v>
      </c>
      <c r="C92" s="60" t="s">
        <v>223</v>
      </c>
      <c r="D92" s="37">
        <v>500</v>
      </c>
      <c r="E92" s="38" t="s">
        <v>80</v>
      </c>
      <c r="F92" s="60" t="s">
        <v>224</v>
      </c>
      <c r="G92" s="86"/>
      <c r="H92" s="89"/>
      <c r="I92" s="92"/>
      <c r="J92" s="39">
        <v>4.5</v>
      </c>
      <c r="K92" s="20" t="str">
        <f t="shared" si="3"/>
        <v>OK</v>
      </c>
      <c r="L92" s="54">
        <v>3.8</v>
      </c>
      <c r="M92" s="29">
        <f t="shared" si="4"/>
        <v>1900</v>
      </c>
      <c r="AH92" s="30"/>
    </row>
    <row r="93" spans="2:34" ht="60.6" customHeight="1">
      <c r="B93" s="80">
        <v>88</v>
      </c>
      <c r="C93" s="60" t="s">
        <v>226</v>
      </c>
      <c r="D93" s="37">
        <v>10</v>
      </c>
      <c r="E93" s="38" t="s">
        <v>76</v>
      </c>
      <c r="F93" s="60" t="s">
        <v>225</v>
      </c>
      <c r="G93" s="86"/>
      <c r="H93" s="89"/>
      <c r="I93" s="92"/>
      <c r="J93" s="39">
        <v>30</v>
      </c>
      <c r="K93" s="20" t="str">
        <f t="shared" si="3"/>
        <v>OK</v>
      </c>
      <c r="L93" s="54">
        <v>15.6</v>
      </c>
      <c r="M93" s="29">
        <f t="shared" si="4"/>
        <v>156</v>
      </c>
      <c r="AH93" s="30"/>
    </row>
    <row r="94" spans="2:34" ht="60">
      <c r="B94" s="80">
        <v>89</v>
      </c>
      <c r="C94" s="60" t="s">
        <v>227</v>
      </c>
      <c r="D94" s="37">
        <v>20</v>
      </c>
      <c r="E94" s="38" t="s">
        <v>76</v>
      </c>
      <c r="F94" s="60" t="s">
        <v>228</v>
      </c>
      <c r="G94" s="86"/>
      <c r="H94" s="89"/>
      <c r="I94" s="92"/>
      <c r="J94" s="39">
        <v>30</v>
      </c>
      <c r="K94" s="20" t="str">
        <f t="shared" si="3"/>
        <v>OK</v>
      </c>
      <c r="L94" s="54">
        <v>12.9</v>
      </c>
      <c r="M94" s="29">
        <f t="shared" si="4"/>
        <v>258</v>
      </c>
      <c r="AH94" s="30"/>
    </row>
    <row r="95" spans="2:34" ht="27.6" customHeight="1">
      <c r="B95" s="80">
        <v>90</v>
      </c>
      <c r="C95" s="60" t="s">
        <v>229</v>
      </c>
      <c r="D95" s="37">
        <v>5</v>
      </c>
      <c r="E95" s="38" t="s">
        <v>74</v>
      </c>
      <c r="F95" s="60" t="s">
        <v>230</v>
      </c>
      <c r="G95" s="86"/>
      <c r="H95" s="89"/>
      <c r="I95" s="92"/>
      <c r="J95" s="39">
        <v>57</v>
      </c>
      <c r="K95" s="20" t="str">
        <f t="shared" si="3"/>
        <v>OK</v>
      </c>
      <c r="L95" s="54">
        <v>26.1</v>
      </c>
      <c r="M95" s="29">
        <f t="shared" si="4"/>
        <v>130.5</v>
      </c>
      <c r="AH95" s="30"/>
    </row>
    <row r="96" spans="2:34" ht="119.45" customHeight="1">
      <c r="B96" s="80">
        <v>91</v>
      </c>
      <c r="C96" s="60" t="s">
        <v>232</v>
      </c>
      <c r="D96" s="37">
        <v>2</v>
      </c>
      <c r="E96" s="38" t="s">
        <v>80</v>
      </c>
      <c r="F96" s="60" t="s">
        <v>231</v>
      </c>
      <c r="G96" s="86"/>
      <c r="H96" s="89"/>
      <c r="I96" s="92"/>
      <c r="J96" s="39">
        <v>270</v>
      </c>
      <c r="K96" s="20" t="str">
        <f t="shared" si="3"/>
        <v>OK</v>
      </c>
      <c r="L96" s="54">
        <v>98</v>
      </c>
      <c r="M96" s="29">
        <f t="shared" si="4"/>
        <v>196</v>
      </c>
      <c r="AH96" s="30"/>
    </row>
    <row r="97" spans="2:34" ht="93.6" customHeight="1">
      <c r="B97" s="80">
        <v>92</v>
      </c>
      <c r="C97" s="60" t="s">
        <v>233</v>
      </c>
      <c r="D97" s="37">
        <v>2</v>
      </c>
      <c r="E97" s="38" t="s">
        <v>80</v>
      </c>
      <c r="F97" s="60" t="s">
        <v>234</v>
      </c>
      <c r="G97" s="86"/>
      <c r="H97" s="89"/>
      <c r="I97" s="92"/>
      <c r="J97" s="39">
        <v>150</v>
      </c>
      <c r="K97" s="20" t="str">
        <f t="shared" si="3"/>
        <v>OK</v>
      </c>
      <c r="L97" s="54">
        <v>58.7</v>
      </c>
      <c r="M97" s="29">
        <f t="shared" si="4"/>
        <v>117.4</v>
      </c>
      <c r="AH97" s="30"/>
    </row>
    <row r="98" spans="2:34" ht="74.45" customHeight="1">
      <c r="B98" s="80">
        <v>93</v>
      </c>
      <c r="C98" s="60" t="s">
        <v>236</v>
      </c>
      <c r="D98" s="37">
        <v>5</v>
      </c>
      <c r="E98" s="38" t="s">
        <v>74</v>
      </c>
      <c r="F98" s="60" t="s">
        <v>235</v>
      </c>
      <c r="G98" s="86"/>
      <c r="H98" s="89"/>
      <c r="I98" s="92"/>
      <c r="J98" s="39">
        <v>97.5</v>
      </c>
      <c r="K98" s="20" t="str">
        <f t="shared" si="3"/>
        <v>OK</v>
      </c>
      <c r="L98" s="54">
        <v>84.5</v>
      </c>
      <c r="M98" s="29">
        <f t="shared" si="4"/>
        <v>422.5</v>
      </c>
      <c r="AH98" s="30"/>
    </row>
    <row r="99" spans="2:34" ht="77.45" customHeight="1">
      <c r="B99" s="80">
        <v>94</v>
      </c>
      <c r="C99" s="60" t="s">
        <v>238</v>
      </c>
      <c r="D99" s="37">
        <v>10</v>
      </c>
      <c r="E99" s="38" t="s">
        <v>76</v>
      </c>
      <c r="F99" s="60" t="s">
        <v>237</v>
      </c>
      <c r="G99" s="86"/>
      <c r="H99" s="89"/>
      <c r="I99" s="92"/>
      <c r="J99" s="39">
        <v>135</v>
      </c>
      <c r="K99" s="20" t="str">
        <f t="shared" si="3"/>
        <v>OK</v>
      </c>
      <c r="L99" s="54">
        <v>65.4</v>
      </c>
      <c r="M99" s="29">
        <f t="shared" si="4"/>
        <v>654</v>
      </c>
      <c r="AH99" s="30"/>
    </row>
    <row r="100" spans="2:34" ht="92.45" customHeight="1">
      <c r="B100" s="80">
        <v>95</v>
      </c>
      <c r="C100" s="60" t="s">
        <v>239</v>
      </c>
      <c r="D100" s="37">
        <v>10</v>
      </c>
      <c r="E100" s="38" t="s">
        <v>80</v>
      </c>
      <c r="F100" s="60" t="s">
        <v>240</v>
      </c>
      <c r="G100" s="86"/>
      <c r="H100" s="89"/>
      <c r="I100" s="92"/>
      <c r="J100" s="39">
        <v>12</v>
      </c>
      <c r="K100" s="20" t="str">
        <f t="shared" si="3"/>
        <v>OK</v>
      </c>
      <c r="L100" s="54">
        <v>7.1</v>
      </c>
      <c r="M100" s="29">
        <f t="shared" si="4"/>
        <v>71</v>
      </c>
      <c r="AH100" s="30"/>
    </row>
    <row r="101" spans="2:34" ht="91.15" customHeight="1">
      <c r="B101" s="80">
        <v>96</v>
      </c>
      <c r="C101" s="60" t="s">
        <v>242</v>
      </c>
      <c r="D101" s="37">
        <v>10</v>
      </c>
      <c r="E101" s="38" t="s">
        <v>80</v>
      </c>
      <c r="F101" s="60" t="s">
        <v>243</v>
      </c>
      <c r="G101" s="86"/>
      <c r="H101" s="89"/>
      <c r="I101" s="92"/>
      <c r="J101" s="39">
        <v>15</v>
      </c>
      <c r="K101" s="20" t="str">
        <f t="shared" si="3"/>
        <v>OK</v>
      </c>
      <c r="L101" s="54">
        <v>2.5</v>
      </c>
      <c r="M101" s="29">
        <f t="shared" si="4"/>
        <v>25</v>
      </c>
      <c r="AH101" s="30"/>
    </row>
    <row r="102" spans="2:34" ht="96" customHeight="1">
      <c r="B102" s="80">
        <v>97</v>
      </c>
      <c r="C102" s="60" t="s">
        <v>244</v>
      </c>
      <c r="D102" s="37">
        <v>5</v>
      </c>
      <c r="E102" s="38" t="s">
        <v>80</v>
      </c>
      <c r="F102" s="60" t="s">
        <v>245</v>
      </c>
      <c r="G102" s="86"/>
      <c r="H102" s="89"/>
      <c r="I102" s="92"/>
      <c r="J102" s="39">
        <v>114</v>
      </c>
      <c r="K102" s="20" t="str">
        <f t="shared" si="3"/>
        <v>OK</v>
      </c>
      <c r="L102" s="54">
        <v>51</v>
      </c>
      <c r="M102" s="29">
        <f t="shared" si="4"/>
        <v>255</v>
      </c>
      <c r="AH102" s="30"/>
    </row>
    <row r="103" spans="2:34" ht="76.15" customHeight="1">
      <c r="B103" s="80">
        <v>98</v>
      </c>
      <c r="C103" s="60" t="s">
        <v>218</v>
      </c>
      <c r="D103" s="37">
        <v>10</v>
      </c>
      <c r="E103" s="38" t="s">
        <v>80</v>
      </c>
      <c r="F103" s="60" t="s">
        <v>217</v>
      </c>
      <c r="G103" s="86"/>
      <c r="H103" s="89"/>
      <c r="I103" s="92"/>
      <c r="J103" s="39">
        <v>54</v>
      </c>
      <c r="K103" s="20" t="str">
        <f t="shared" si="3"/>
        <v>OK</v>
      </c>
      <c r="L103" s="54">
        <v>25.8</v>
      </c>
      <c r="M103" s="29">
        <f t="shared" si="4"/>
        <v>258</v>
      </c>
      <c r="AH103" s="30"/>
    </row>
    <row r="104" spans="2:34" ht="93" customHeight="1">
      <c r="B104" s="80">
        <v>99</v>
      </c>
      <c r="C104" s="71" t="s">
        <v>246</v>
      </c>
      <c r="D104" s="37">
        <v>2</v>
      </c>
      <c r="E104" s="38" t="s">
        <v>74</v>
      </c>
      <c r="F104" s="60" t="s">
        <v>247</v>
      </c>
      <c r="G104" s="86"/>
      <c r="H104" s="89"/>
      <c r="I104" s="92"/>
      <c r="J104" s="39">
        <v>298.5</v>
      </c>
      <c r="K104" s="20" t="str">
        <f t="shared" si="3"/>
        <v>OK</v>
      </c>
      <c r="L104" s="54">
        <v>106.4</v>
      </c>
      <c r="M104" s="29">
        <f t="shared" si="4"/>
        <v>212.8</v>
      </c>
      <c r="AH104" s="30"/>
    </row>
    <row r="105" spans="2:34" ht="67.15" customHeight="1">
      <c r="B105" s="80">
        <v>100</v>
      </c>
      <c r="C105" s="60" t="s">
        <v>248</v>
      </c>
      <c r="D105" s="37">
        <v>5</v>
      </c>
      <c r="E105" s="38" t="s">
        <v>74</v>
      </c>
      <c r="F105" s="60" t="s">
        <v>215</v>
      </c>
      <c r="G105" s="86"/>
      <c r="H105" s="89"/>
      <c r="I105" s="92"/>
      <c r="J105" s="39">
        <v>300</v>
      </c>
      <c r="K105" s="20" t="str">
        <f t="shared" si="3"/>
        <v>OK</v>
      </c>
      <c r="L105" s="54">
        <v>156</v>
      </c>
      <c r="M105" s="29">
        <f t="shared" si="4"/>
        <v>780</v>
      </c>
      <c r="AH105" s="30"/>
    </row>
    <row r="106" spans="2:34" ht="48" customHeight="1">
      <c r="B106" s="80">
        <v>101</v>
      </c>
      <c r="C106" s="60" t="s">
        <v>249</v>
      </c>
      <c r="D106" s="37">
        <v>10</v>
      </c>
      <c r="E106" s="38" t="s">
        <v>80</v>
      </c>
      <c r="F106" s="60" t="s">
        <v>249</v>
      </c>
      <c r="G106" s="86"/>
      <c r="H106" s="89"/>
      <c r="I106" s="92"/>
      <c r="J106" s="39">
        <v>15</v>
      </c>
      <c r="K106" s="20" t="str">
        <f t="shared" si="3"/>
        <v>OK</v>
      </c>
      <c r="L106" s="54">
        <v>4.6</v>
      </c>
      <c r="M106" s="29">
        <f t="shared" si="4"/>
        <v>46</v>
      </c>
      <c r="AH106" s="30"/>
    </row>
    <row r="107" spans="2:13" ht="74.45" customHeight="1">
      <c r="B107" s="80">
        <v>102</v>
      </c>
      <c r="C107" s="60" t="s">
        <v>250</v>
      </c>
      <c r="D107" s="37">
        <v>10</v>
      </c>
      <c r="E107" s="38" t="s">
        <v>80</v>
      </c>
      <c r="F107" s="60" t="s">
        <v>181</v>
      </c>
      <c r="G107" s="86"/>
      <c r="H107" s="89"/>
      <c r="I107" s="92"/>
      <c r="J107" s="39">
        <v>135</v>
      </c>
      <c r="K107" s="20" t="str">
        <f t="shared" si="3"/>
        <v>OK</v>
      </c>
      <c r="L107" s="54">
        <v>54.8</v>
      </c>
      <c r="M107" s="29">
        <f t="shared" si="4"/>
        <v>548</v>
      </c>
    </row>
    <row r="108" spans="2:13" ht="76.9" customHeight="1" thickBot="1">
      <c r="B108" s="78">
        <v>103</v>
      </c>
      <c r="C108" s="58" t="s">
        <v>182</v>
      </c>
      <c r="D108" s="31">
        <v>20</v>
      </c>
      <c r="E108" s="32" t="s">
        <v>80</v>
      </c>
      <c r="F108" s="58" t="s">
        <v>184</v>
      </c>
      <c r="G108" s="87"/>
      <c r="H108" s="90"/>
      <c r="I108" s="93"/>
      <c r="J108" s="33">
        <v>90</v>
      </c>
      <c r="K108" s="19" t="str">
        <f t="shared" si="3"/>
        <v>OK</v>
      </c>
      <c r="L108" s="52">
        <v>43.4</v>
      </c>
      <c r="M108" s="34">
        <f t="shared" si="4"/>
        <v>868</v>
      </c>
    </row>
    <row r="109" spans="2:13" ht="36" customHeight="1" thickBot="1" thickTop="1">
      <c r="B109" s="106" t="s">
        <v>263</v>
      </c>
      <c r="C109" s="107"/>
      <c r="D109" s="107"/>
      <c r="E109" s="107"/>
      <c r="F109" s="107"/>
      <c r="G109" s="107"/>
      <c r="H109" s="107"/>
      <c r="I109" s="108"/>
      <c r="J109" s="109">
        <f>SUM(M6:M108)</f>
        <v>63799.99999999999</v>
      </c>
      <c r="K109" s="107"/>
      <c r="L109" s="107"/>
      <c r="M109" s="110"/>
    </row>
    <row r="110" spans="3:6" ht="20.25" thickBot="1" thickTop="1">
      <c r="C110" s="47"/>
      <c r="F110" s="48"/>
    </row>
    <row r="111" spans="2:12" ht="21" customHeight="1">
      <c r="B111" s="15" t="s">
        <v>266</v>
      </c>
      <c r="J111" s="111" t="s">
        <v>276</v>
      </c>
      <c r="K111" s="114" t="s">
        <v>267</v>
      </c>
      <c r="L111" s="117" t="s">
        <v>263</v>
      </c>
    </row>
    <row r="112" spans="2:12" ht="11.45" customHeight="1">
      <c r="B112" s="12"/>
      <c r="C112" s="12"/>
      <c r="D112" s="12"/>
      <c r="E112" s="12"/>
      <c r="F112" s="12"/>
      <c r="G112" s="12"/>
      <c r="H112" s="12"/>
      <c r="J112" s="112"/>
      <c r="K112" s="115"/>
      <c r="L112" s="118"/>
    </row>
    <row r="113" spans="2:12" ht="24.95" customHeight="1">
      <c r="B113" s="120" t="s">
        <v>278</v>
      </c>
      <c r="C113" s="120"/>
      <c r="D113" s="120"/>
      <c r="E113" s="120"/>
      <c r="F113" s="120"/>
      <c r="G113" s="120"/>
      <c r="H113" s="120"/>
      <c r="J113" s="112"/>
      <c r="K113" s="115"/>
      <c r="L113" s="118"/>
    </row>
    <row r="114" spans="2:12" ht="24.95" customHeight="1" thickBot="1">
      <c r="B114" s="120"/>
      <c r="C114" s="120"/>
      <c r="D114" s="120"/>
      <c r="E114" s="120"/>
      <c r="F114" s="120"/>
      <c r="G114" s="120"/>
      <c r="H114" s="120"/>
      <c r="J114" s="113"/>
      <c r="K114" s="116"/>
      <c r="L114" s="119"/>
    </row>
    <row r="115" spans="2:12" ht="24.95" customHeight="1" thickBot="1" thickTop="1">
      <c r="B115" s="120"/>
      <c r="C115" s="120"/>
      <c r="D115" s="120"/>
      <c r="E115" s="120"/>
      <c r="F115" s="120"/>
      <c r="G115" s="120"/>
      <c r="H115" s="120"/>
      <c r="J115" s="49">
        <v>94560</v>
      </c>
      <c r="K115" s="13" t="str">
        <f>IF(L115&gt;J115,"NEVYHOVUJE","OK")</f>
        <v>OK</v>
      </c>
      <c r="L115" s="50">
        <f>J109</f>
        <v>63799.99999999999</v>
      </c>
    </row>
    <row r="117" spans="2:9" ht="15">
      <c r="B117" s="105" t="s">
        <v>268</v>
      </c>
      <c r="C117" s="105"/>
      <c r="D117" s="105"/>
      <c r="E117" s="105"/>
      <c r="F117" s="105"/>
      <c r="G117" s="105"/>
      <c r="H117" s="105"/>
      <c r="I117" s="105"/>
    </row>
  </sheetData>
  <sheetProtection password="F79C" sheet="1" objects="1" scenarios="1" selectLockedCells="1"/>
  <mergeCells count="33">
    <mergeCell ref="B117:I117"/>
    <mergeCell ref="B109:I109"/>
    <mergeCell ref="J109:M109"/>
    <mergeCell ref="J111:J114"/>
    <mergeCell ref="K111:K114"/>
    <mergeCell ref="L111:L114"/>
    <mergeCell ref="B113:H115"/>
    <mergeCell ref="G66:G88"/>
    <mergeCell ref="H66:H88"/>
    <mergeCell ref="I66:I88"/>
    <mergeCell ref="G89:G108"/>
    <mergeCell ref="H89:H108"/>
    <mergeCell ref="I89:I108"/>
    <mergeCell ref="G28:G35"/>
    <mergeCell ref="H28:H35"/>
    <mergeCell ref="I28:I35"/>
    <mergeCell ref="G36:G63"/>
    <mergeCell ref="H36:H63"/>
    <mergeCell ref="I36:I63"/>
    <mergeCell ref="G21:G24"/>
    <mergeCell ref="H21:H24"/>
    <mergeCell ref="I21:I24"/>
    <mergeCell ref="G25:G27"/>
    <mergeCell ref="H25:H27"/>
    <mergeCell ref="I25:I27"/>
    <mergeCell ref="G8:G20"/>
    <mergeCell ref="H8:H20"/>
    <mergeCell ref="I8:I20"/>
    <mergeCell ref="D2:E2"/>
    <mergeCell ref="F2:H2"/>
    <mergeCell ref="G6:G7"/>
    <mergeCell ref="H6:H7"/>
    <mergeCell ref="I6:I7"/>
  </mergeCell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CqW0d1lDjG6+mcwjCn3IfHVfucY=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xUraGBwpNXt9klHjZsNFLk5KbzE=</DigestValue>
    </Reference>
  </SignedInfo>
  <SignatureValue>Yg+I1Gbwh9qnDQtVi37AFun3p0jJON2Rw473oNffZTnuHxW1wgaZW+pJzvqfF0b7+XuyMGlviq56
cPTiFdzFtAg3XE2Y0wc3UY1h3oZOiwFOizxzclzb6AwshZmBUkf1TiWe4N2hvTBGLj8Fd5aLmG/f
ECounVY39hhlwMsvtYLPgI3vKAU/d9kKZ1GusIpQDO9zYRC5w7bcSfuZyAshbHiagFaC1JwGFcMi
79a3snCblgZmUFGdzy65Ers9voyJL1PYfesmXY7J8xljCba0TvHGKCpGjIm3/EazfecFmGAl6f/6
qwFK2/3oYKQiUemOA9w3tVftG2TUHvwBcknzoA==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cLVO6Ot7sUcEHcJOJftstUA4Elg=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F7Yl959McbbW6PFzfmWnbysgjW4=</DigestValue>
      </Reference>
      <Reference URI="/xl/styles.xml?ContentType=application/vnd.openxmlformats-officedocument.spreadsheetml.styles+xml">
        <DigestMethod Algorithm="http://www.w3.org/2000/09/xmldsig#sha1"/>
        <DigestValue>im21bPgJRUcf5emqP6amHPAojGM=</DigestValue>
      </Reference>
      <Reference URI="/xl/worksheets/sheet1.xml?ContentType=application/vnd.openxmlformats-officedocument.spreadsheetml.worksheet+xml">
        <DigestMethod Algorithm="http://www.w3.org/2000/09/xmldsig#sha1"/>
        <DigestValue>pFSGu276AsRS/wq/LW6nMwIYRRM=</DigestValue>
      </Reference>
      <Reference URI="/xl/sharedStrings.xml?ContentType=application/vnd.openxmlformats-officedocument.spreadsheetml.sharedStrings+xml">
        <DigestMethod Algorithm="http://www.w3.org/2000/09/xmldsig#sha1"/>
        <DigestValue>/bI+rFIRp9LEpYj63zmyPs1KRYY=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zoCvfYHvVb3mqDSLGWc4Etk0nnc=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2015-05-04T07:36:41Z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2015-05-04T07:36:41Z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2015-05-04T07:36:10Z</dcterms:modified>
  <cp:category/>
  <cp:version/>
  <cp:contentType/>
  <cp:contentStatus/>
</cp:coreProperties>
</file>