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potřeby'!$B$1:$P$91</definedName>
  </definedNames>
  <calcPr calcId="145621"/>
</workbook>
</file>

<file path=xl/sharedStrings.xml><?xml version="1.0" encoding="utf-8"?>
<sst xmlns="http://schemas.openxmlformats.org/spreadsheetml/2006/main" count="308" uniqueCount="157">
  <si>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</si>
  <si>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</si>
  <si>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</si>
  <si>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</si>
  <si>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</si>
  <si>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</si>
  <si>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</si>
  <si>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</si>
  <si>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</si>
  <si>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</si>
  <si>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</si>
  <si>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</si>
  <si>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</si>
  <si>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</si>
  <si>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</si>
  <si>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</si>
  <si>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</si>
  <si>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Aktovka s přihrádkami</t>
  </si>
  <si>
    <t>ks</t>
  </si>
  <si>
    <t>5 rozšiřitelných přihrádek se štítky pro popis obsahu, 1pevná přihrádka pro uložení volných papírů, 
kapsa na vizitky, kapacita min. 250 listů A4.</t>
  </si>
  <si>
    <t>Box na spisy s gumou - (PP min 0,7 mm) -čirý</t>
  </si>
  <si>
    <t>box na formát A4 ,  polypropylen min 0,7 mm,
kapacita 250 - 300 listů (80 g/m2), zajišťovací gumička.</t>
  </si>
  <si>
    <t>Box na spisy s gumou - (PP min 0,7 mm) -barva</t>
  </si>
  <si>
    <t>Obálka plastová PVC s drukem  A4 - barva</t>
  </si>
  <si>
    <t xml:space="preserve"> kvalitní průhledný polypropylen, zavírání jedním drukem na delší straně, mix barev </t>
  </si>
  <si>
    <t>Odkladač dokumentů stohovatelný - červený.</t>
  </si>
  <si>
    <t>odkladač dokumentů, pro dokumenty do formátu A4+, transparentní materiál, stohování kolmo i dvěma způsoby předsazeně, rozměry 255 x 70 x 360 mm (š x v x h).</t>
  </si>
  <si>
    <t>Pořadač pákový A4 - 7,5 cm - červený</t>
  </si>
  <si>
    <t xml:space="preserve"> vnějšek plast, vnitřek hladký papír.</t>
  </si>
  <si>
    <t>Desky s klipem A4 - červená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</si>
  <si>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</si>
  <si>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odkládací A4, bez klop, prešpán - červená</t>
  </si>
  <si>
    <t xml:space="preserve">pro vkládání dokumentů do velikosti A4, prešpán 350 g. </t>
  </si>
  <si>
    <t xml:space="preserve">Desky odkládací A4, bez klop, ekokarton - červená </t>
  </si>
  <si>
    <t xml:space="preserve">pro vkládání dokumentů do velikosti A4, ekokarton 250g, </t>
  </si>
  <si>
    <t>Desky odkládací A4, 3 klopy, prešpán - červená</t>
  </si>
  <si>
    <t xml:space="preserve"> pro vkládání dokumentů do velikosti A4, prešpán.</t>
  </si>
  <si>
    <t>Desky odkládací A4, 3 klopy, ekokarton - červená</t>
  </si>
  <si>
    <t>pro vkládání dokumentů do velikosti A4, ekokarton min.250g</t>
  </si>
  <si>
    <t>Desky odkládací A4, 3 klopy -  červená průhl.</t>
  </si>
  <si>
    <t>formát A4 , transparentní polypropylen, zajišťovací gumička.</t>
  </si>
  <si>
    <r>
      <t xml:space="preserve">Desky odkládací A4, 3 klopy PP - </t>
    </r>
    <r>
      <rPr>
        <sz val="11"/>
        <rFont val="Calibri"/>
        <family val="2"/>
      </rPr>
      <t>zelená neprůhl.</t>
    </r>
  </si>
  <si>
    <t>formát A4, polypropylen, neprůhledné, zajišťovací gumička.</t>
  </si>
  <si>
    <t>Desky odkládací A4, 3 klopy PP - červená neprůhl.</t>
  </si>
  <si>
    <t>Euroobal A4 - hladký</t>
  </si>
  <si>
    <t>bal</t>
  </si>
  <si>
    <t>čiré, min. 45 mic., balení 100 ks.</t>
  </si>
  <si>
    <t xml:space="preserve">Euroobal A4 - krupička </t>
  </si>
  <si>
    <t>čiré, min. 45 mic., 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</si>
  <si>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</si>
  <si>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</si>
  <si>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</si>
  <si>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</si>
  <si>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</si>
  <si>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</si>
  <si>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</si>
  <si>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</si>
  <si>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</si>
  <si>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</si>
  <si>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</si>
  <si>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</si>
  <si>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</si>
  <si>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</si>
  <si>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</si>
  <si>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</si>
  <si>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Papír barevný kopírovací A4 80g - mix 5 barev</t>
  </si>
  <si>
    <t>pro tisk i kopírování ve všech typech techniky, 1 bal/100 list.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</si>
  <si>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</si>
  <si>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</si>
  <si>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 xml:space="preserve">Lepící páska do stolních odvíječů - náplň 19mm </t>
  </si>
  <si>
    <t>Transparentní lepicí páska vhodná do stolních odvíječů, šíře19 mm, návin min 30m.</t>
  </si>
  <si>
    <t>Lepicí tyčinka  min. 40g</t>
  </si>
  <si>
    <t>Vhodné na papír, karton, nevysychá, neobsahuje rozpouštědla.</t>
  </si>
  <si>
    <t>pernamentní lakový popisovač,šíře stopy 1-2 mm, na všechny druhy materiálu.</t>
  </si>
  <si>
    <t>Zvýrazňovač 1-4 mm - žlutý</t>
  </si>
  <si>
    <t xml:space="preserve">ks </t>
  </si>
  <si>
    <t>klínový hrot, šíře stopy 1-4 mm, ventilační uzávěr , vhodný i na faxový papír</t>
  </si>
  <si>
    <t>Zvýrazňovač 1-4 mm, sada 4ks</t>
  </si>
  <si>
    <t>sada</t>
  </si>
  <si>
    <t>klínový hrot, šíře stopy 1-4 mm, ventilační uzávěr , vhodný i na faxový papír. 4 ks v balení.</t>
  </si>
  <si>
    <t>Zvýrazňovač 1-4 mm - sada 6ks</t>
  </si>
  <si>
    <t>klínový hrot, šíře stopy 1-4 mm, ventilační uzávěr , vhodný i na faxový papír. 6 ks v balení.</t>
  </si>
  <si>
    <t>Kalíšek na tužky</t>
  </si>
  <si>
    <t>drátěná krabička na tužky a propisky, průměr cca 75 mm, výška min 90mm.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</si>
  <si>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</si>
  <si>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</si>
  <si>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</si>
  <si>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</si>
  <si>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</si>
  <si>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</si>
  <si>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</si>
  <si>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</si>
  <si>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Náplň do korekčního strojku 4,2</t>
  </si>
  <si>
    <t>vyměnitelná náplň.</t>
  </si>
  <si>
    <t>Korekční pero</t>
  </si>
  <si>
    <t>korekční lak v tužce, tenký kovový hrot.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</si>
  <si>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</si>
  <si>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</si>
  <si>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</si>
  <si>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</si>
  <si>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Jana Mottlová,
tel. 377 63 67 01</t>
  </si>
  <si>
    <t>FDULS, Univerzitní 28, Plzeň</t>
  </si>
  <si>
    <r>
      <t xml:space="preserve">Lakový popisovač 1-2-mm - </t>
    </r>
    <r>
      <rPr>
        <sz val="11"/>
        <color indexed="10"/>
        <rFont val="Calibri"/>
        <family val="2"/>
      </rPr>
      <t>bílá</t>
    </r>
  </si>
  <si>
    <t>Lepicí páska oboustranná 50mmx10m</t>
  </si>
  <si>
    <t xml:space="preserve">polypropylenová oboustranná lepicí páska, univerzální použití,  možnost použít pro podlahové krytiny a koberce. </t>
  </si>
  <si>
    <t>Laminovací folie A3/ 2 x 125 mic</t>
  </si>
  <si>
    <t xml:space="preserve"> antistatické, průzračně čiré. 100 listů v balení.</t>
  </si>
  <si>
    <t>Kateřina Parisis, 377636801, LS 336</t>
  </si>
  <si>
    <t>Univerzitní 28, Plzeň</t>
  </si>
  <si>
    <t>Kobercové hřeby niklované , nýtované, min.75ks v balení.Průměr hlavičky 16 mm, balení po 75 ks</t>
  </si>
  <si>
    <t>Připínáčky kobercové velké</t>
  </si>
  <si>
    <t>Tuš černá, 1 litr</t>
  </si>
  <si>
    <t>Kvalitní černá tuš v 1 litrovém balení, někdy uváděno též jako 1000 gramů.</t>
  </si>
  <si>
    <t>Klatovská 51, Plzeň,</t>
  </si>
  <si>
    <t xml:space="preserve">kotoučky do bankovního terminálu </t>
  </si>
  <si>
    <t>kotoučky do bankovního terminálu 57/40 nebo 57/38 vyrobené z termocitlivého papíru</t>
  </si>
  <si>
    <t>Pokladní kotoučky  80/60/17</t>
  </si>
  <si>
    <t>vyrobeny z termocitlivého papíru.</t>
  </si>
  <si>
    <t>SKM - bufet Hodánková,  377634893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</si>
  <si>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</si>
  <si>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</si>
  <si>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Lepicí páska 38mm x 66m transparentní</t>
  </si>
  <si>
    <t>kvalitní lepicí páska průhledná.</t>
  </si>
  <si>
    <t>Univerzitní 18, Plzeň</t>
  </si>
  <si>
    <t>Kavárna UK,Reinvartová, tel: 377634874</t>
  </si>
  <si>
    <t>Menza 1, Červenková,tel:  377634870</t>
  </si>
  <si>
    <t>Kollárova 19, Plzeň</t>
  </si>
  <si>
    <t>Spony aktové 50</t>
  </si>
  <si>
    <t>rozměr 50mm, pozinkované , lesklé, min. 75ks v balení.</t>
  </si>
  <si>
    <t xml:space="preserve">Univerzitní 12, Plzeň, </t>
  </si>
  <si>
    <t>MENZA IV. Mgr.Kurzová, 377634885</t>
  </si>
  <si>
    <t>Bolevecká 30-32, Plzeň</t>
  </si>
  <si>
    <t>Bufet - Ťopková, tel: 3776348</t>
  </si>
  <si>
    <t>Kavárna NTIS, Štěpková, 377634873</t>
  </si>
  <si>
    <t>Blok A4 lepený čtvereček</t>
  </si>
  <si>
    <t xml:space="preserve">min. 50 listů , lepená vazba </t>
  </si>
  <si>
    <t>Popisovač 0,3 mm - černý</t>
  </si>
  <si>
    <t xml:space="preserve">jemný plastický hrot , šíře stopy 0,3 mm.    </t>
  </si>
  <si>
    <t>Popisovač na flipchart 2,5 mm - červený</t>
  </si>
  <si>
    <t>odolný proti vyschnutí, kulatý hrot, šíře stopy 2,5 mm, na flipchartové tabule, nepropíjí se papírem, ventilační uzávěr.</t>
  </si>
  <si>
    <t>Ing.Pšeidlová, 377634878</t>
  </si>
  <si>
    <t>Kancelářské potřeby - 047 - 2015</t>
  </si>
  <si>
    <t>pí.Ottová 
tel.37 763 1332</t>
  </si>
  <si>
    <t>Bufet FST, Prokopová, 377634848</t>
  </si>
  <si>
    <t>vysoce kvalitní pozinkované spojovače, min.1000 ks v balení.</t>
  </si>
  <si>
    <t xml:space="preserve">Název </t>
  </si>
  <si>
    <t xml:space="preserve">Měrná jednotka [MJ] </t>
  </si>
  <si>
    <t>Požadavek Zadavatele:   sloupec označený textem:</t>
  </si>
  <si>
    <t xml:space="preserve">Uchazeč doplní do jednotlivých prázdných žlutě podbarvených buněk požadovanýou hodnotu. (Po vyplnění se každá jednotlivá buňka podbarví zelenou barvou). </t>
  </si>
  <si>
    <t>Popis</t>
  </si>
  <si>
    <t>Fakturace</t>
  </si>
  <si>
    <t>kotoučky do bankovního terminálu 57/40 nebo 57/38 vyrobené z termocitlivého papíru, průměr dutinky 12mm</t>
  </si>
  <si>
    <t>samostatná faktura</t>
  </si>
  <si>
    <t>Univerzitní 22, 
centrální sklad</t>
  </si>
  <si>
    <t xml:space="preserve">Univerzitní 22, 
Plzeň, </t>
  </si>
  <si>
    <t xml:space="preserve">Technická 8, 
Plzeň, </t>
  </si>
  <si>
    <t>Priloha_1_KS_technicka_specifikace_KP-047-2015_dle_DI_c._2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</si>
</sst>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.5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2" fontId="0" fillId="0" borderId="0" xfId="0" applyNumberFormat="1" applyProtection="1">
      <protection/>
    </xf>
    <xf numFmtId="2" fontId="0" fillId="0" borderId="0" xfId="0" applyNumberFormat="1" applyFill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vertical="top" wrapText="1"/>
      <protection/>
    </xf>
    <xf numFmtId="2" fontId="0" fillId="0" borderId="0" xfId="0" applyNumberFormat="1" applyAlignment="1" applyProtection="1">
      <alignment horizontal="right"/>
      <protection/>
    </xf>
    <xf numFmtId="2" fontId="3" fillId="0" borderId="0" xfId="0" applyNumberFormat="1" applyFont="1" applyFill="1" applyAlignment="1" applyProtection="1">
      <alignment horizontal="right" vertical="center"/>
      <protection/>
    </xf>
    <xf numFmtId="2" fontId="0" fillId="0" borderId="0" xfId="0" applyNumberFormat="1" applyAlignment="1" applyProtection="1">
      <alignment/>
      <protection/>
    </xf>
    <xf numFmtId="2" fontId="6" fillId="0" borderId="0" xfId="0" applyNumberFormat="1" applyFont="1" applyFill="1" applyAlignment="1" applyProtection="1">
      <alignment vertical="center"/>
      <protection/>
    </xf>
    <xf numFmtId="2" fontId="5" fillId="0" borderId="0" xfId="0" applyNumberFormat="1" applyFont="1" applyFill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Protection="1">
      <protection/>
    </xf>
    <xf numFmtId="2" fontId="0" fillId="0" borderId="0" xfId="0" applyNumberFormat="1" applyFill="1" applyBorder="1" applyAlignment="1" applyProtection="1">
      <alignment horizontal="left" vertical="center" indent="1"/>
      <protection/>
    </xf>
    <xf numFmtId="2" fontId="3" fillId="0" borderId="0" xfId="0" applyNumberFormat="1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2" fontId="8" fillId="0" borderId="0" xfId="0" applyNumberFormat="1" applyFont="1" applyFill="1" applyAlignment="1" applyProtection="1">
      <alignment vertical="center" wrapText="1"/>
      <protection/>
    </xf>
    <xf numFmtId="2" fontId="0" fillId="0" borderId="0" xfId="0" applyNumberFormat="1" applyAlignment="1" applyProtection="1">
      <alignment horizontal="right" vertical="center" indent="1"/>
      <protection/>
    </xf>
    <xf numFmtId="2" fontId="0" fillId="0" borderId="0" xfId="0" applyNumberFormat="1" applyBorder="1" applyAlignment="1" applyProtection="1">
      <alignment horizontal="right" vertical="center" indent="1"/>
      <protection/>
    </xf>
    <xf numFmtId="2" fontId="0" fillId="2" borderId="1" xfId="0" applyNumberFormat="1" applyFill="1" applyBorder="1" applyAlignment="1" applyProtection="1">
      <alignment horizontal="center" vertical="center"/>
      <protection/>
    </xf>
    <xf numFmtId="2" fontId="4" fillId="3" borderId="2" xfId="0" applyNumberFormat="1" applyFont="1" applyFill="1" applyBorder="1" applyAlignment="1" applyProtection="1">
      <alignment horizontal="center" vertical="center" textRotation="90" wrapText="1"/>
      <protection/>
    </xf>
    <xf numFmtId="2" fontId="4" fillId="3" borderId="3" xfId="0" applyNumberFormat="1" applyFont="1" applyFill="1" applyBorder="1" applyAlignment="1" applyProtection="1">
      <alignment horizontal="center" vertical="center" wrapText="1"/>
      <protection/>
    </xf>
    <xf numFmtId="2" fontId="4" fillId="3" borderId="3" xfId="0" applyNumberFormat="1" applyFont="1" applyFill="1" applyBorder="1" applyAlignment="1" applyProtection="1">
      <alignment horizontal="center" vertical="center" textRotation="90" wrapText="1"/>
      <protection/>
    </xf>
    <xf numFmtId="2" fontId="3" fillId="2" borderId="3" xfId="0" applyNumberFormat="1" applyFont="1" applyFill="1" applyBorder="1" applyAlignment="1" applyProtection="1">
      <alignment horizontal="center" vertical="center" wrapText="1"/>
      <protection/>
    </xf>
    <xf numFmtId="2" fontId="3" fillId="3" borderId="4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vertical="center"/>
      <protection/>
    </xf>
    <xf numFmtId="2" fontId="0" fillId="4" borderId="5" xfId="0" applyNumberFormat="1" applyFill="1" applyBorder="1" applyAlignment="1" applyProtection="1">
      <alignment horizontal="center" vertical="center" wrapText="1"/>
      <protection/>
    </xf>
    <xf numFmtId="2" fontId="2" fillId="4" borderId="6" xfId="20" applyNumberFormat="1" applyFont="1" applyFill="1" applyBorder="1" applyAlignment="1" applyProtection="1">
      <alignment horizontal="left" vertical="center" wrapText="1"/>
      <protection/>
    </xf>
    <xf numFmtId="2" fontId="5" fillId="4" borderId="6" xfId="0" applyNumberFormat="1" applyFont="1" applyFill="1" applyBorder="1" applyAlignment="1" applyProtection="1">
      <alignment horizontal="center" vertical="center" wrapText="1"/>
      <protection/>
    </xf>
    <xf numFmtId="2" fontId="12" fillId="4" borderId="6" xfId="20" applyNumberFormat="1" applyFont="1" applyFill="1" applyBorder="1" applyAlignment="1" applyProtection="1">
      <alignment horizontal="center" vertical="center"/>
      <protection/>
    </xf>
    <xf numFmtId="2" fontId="11" fillId="4" borderId="6" xfId="20" applyNumberFormat="1" applyFont="1" applyFill="1" applyBorder="1" applyAlignment="1" applyProtection="1">
      <alignment horizontal="left" vertical="center" wrapText="1"/>
      <protection/>
    </xf>
    <xf numFmtId="2" fontId="0" fillId="4" borderId="6" xfId="0" applyNumberFormat="1" applyFill="1" applyBorder="1" applyAlignment="1" applyProtection="1">
      <alignment horizontal="right" vertical="center" indent="1"/>
      <protection/>
    </xf>
    <xf numFmtId="2" fontId="5" fillId="4" borderId="6" xfId="0" applyNumberFormat="1" applyFont="1" applyFill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 indent="1"/>
      <protection/>
    </xf>
    <xf numFmtId="2" fontId="0" fillId="0" borderId="7" xfId="0" applyNumberFormat="1" applyFill="1" applyBorder="1" applyAlignment="1" applyProtection="1">
      <alignment horizontal="center" vertical="center"/>
      <protection/>
    </xf>
    <xf numFmtId="2" fontId="0" fillId="4" borderId="8" xfId="0" applyNumberFormat="1" applyFill="1" applyBorder="1" applyAlignment="1" applyProtection="1">
      <alignment horizontal="center" vertical="center" wrapText="1"/>
      <protection/>
    </xf>
    <xf numFmtId="2" fontId="2" fillId="4" borderId="9" xfId="0" applyNumberFormat="1" applyFont="1" applyFill="1" applyBorder="1" applyAlignment="1" applyProtection="1">
      <alignment horizontal="left" vertical="center" wrapText="1"/>
      <protection/>
    </xf>
    <xf numFmtId="2" fontId="5" fillId="4" borderId="9" xfId="0" applyNumberFormat="1" applyFont="1" applyFill="1" applyBorder="1" applyAlignment="1" applyProtection="1">
      <alignment horizontal="center" vertical="center" wrapText="1"/>
      <protection/>
    </xf>
    <xf numFmtId="2" fontId="12" fillId="4" borderId="9" xfId="20" applyNumberFormat="1" applyFont="1" applyFill="1" applyBorder="1" applyAlignment="1" applyProtection="1">
      <alignment horizontal="center" vertical="center"/>
      <protection/>
    </xf>
    <xf numFmtId="2" fontId="11" fillId="4" borderId="9" xfId="20" applyNumberFormat="1" applyFont="1" applyFill="1" applyBorder="1" applyAlignment="1" applyProtection="1">
      <alignment vertical="center" wrapText="1"/>
      <protection/>
    </xf>
    <xf numFmtId="2" fontId="0" fillId="4" borderId="9" xfId="0" applyNumberFormat="1" applyFill="1" applyBorder="1" applyAlignment="1" applyProtection="1">
      <alignment horizontal="right" vertical="center" indent="1"/>
      <protection/>
    </xf>
    <xf numFmtId="2" fontId="5" fillId="4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right" vertical="center" indent="1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2" fillId="4" borderId="9" xfId="20" applyNumberFormat="1" applyFont="1" applyFill="1" applyBorder="1" applyAlignment="1" applyProtection="1">
      <alignment horizontal="left" vertical="center" wrapText="1"/>
      <protection/>
    </xf>
    <xf numFmtId="2" fontId="5" fillId="4" borderId="9" xfId="0" applyNumberFormat="1" applyFont="1" applyFill="1" applyBorder="1" applyAlignment="1" applyProtection="1">
      <alignment horizontal="center" vertical="center"/>
      <protection/>
    </xf>
    <xf numFmtId="2" fontId="11" fillId="4" borderId="9" xfId="20" applyNumberFormat="1" applyFont="1" applyFill="1" applyBorder="1" applyAlignment="1" applyProtection="1">
      <alignment wrapText="1"/>
      <protection/>
    </xf>
    <xf numFmtId="2" fontId="11" fillId="4" borderId="9" xfId="0" applyNumberFormat="1" applyFont="1" applyFill="1" applyBorder="1" applyAlignment="1" applyProtection="1">
      <alignment wrapText="1"/>
      <protection/>
    </xf>
    <xf numFmtId="2" fontId="0" fillId="4" borderId="11" xfId="0" applyNumberFormat="1" applyFill="1" applyBorder="1" applyAlignment="1" applyProtection="1">
      <alignment horizontal="center" vertical="center" wrapText="1"/>
      <protection/>
    </xf>
    <xf numFmtId="2" fontId="2" fillId="4" borderId="12" xfId="20" applyNumberFormat="1" applyFont="1" applyFill="1" applyBorder="1" applyAlignment="1" applyProtection="1">
      <alignment horizontal="left" vertical="center" wrapText="1"/>
      <protection/>
    </xf>
    <xf numFmtId="2" fontId="5" fillId="4" borderId="12" xfId="0" applyNumberFormat="1" applyFont="1" applyFill="1" applyBorder="1" applyAlignment="1" applyProtection="1">
      <alignment horizontal="center" vertical="center" wrapText="1"/>
      <protection/>
    </xf>
    <xf numFmtId="2" fontId="12" fillId="4" borderId="12" xfId="20" applyNumberFormat="1" applyFont="1" applyFill="1" applyBorder="1" applyAlignment="1" applyProtection="1">
      <alignment horizontal="center" vertical="center"/>
      <protection/>
    </xf>
    <xf numFmtId="2" fontId="11" fillId="4" borderId="12" xfId="0" applyNumberFormat="1" applyFont="1" applyFill="1" applyBorder="1" applyAlignment="1" applyProtection="1">
      <alignment wrapText="1"/>
      <protection/>
    </xf>
    <xf numFmtId="2" fontId="0" fillId="4" borderId="12" xfId="0" applyNumberFormat="1" applyFill="1" applyBorder="1" applyAlignment="1" applyProtection="1">
      <alignment horizontal="right" vertical="center" indent="1"/>
      <protection/>
    </xf>
    <xf numFmtId="2" fontId="5" fillId="4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right" vertical="center" indent="1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2" fontId="11" fillId="4" borderId="6" xfId="20" applyNumberFormat="1" applyFont="1" applyFill="1" applyBorder="1" applyAlignment="1" applyProtection="1">
      <alignment vertical="center" wrapText="1"/>
      <protection/>
    </xf>
    <xf numFmtId="2" fontId="5" fillId="4" borderId="6" xfId="0" applyNumberFormat="1" applyFont="1" applyFill="1" applyBorder="1" applyAlignment="1" applyProtection="1">
      <alignment horizontal="center" vertical="center"/>
      <protection/>
    </xf>
    <xf numFmtId="2" fontId="5" fillId="4" borderId="12" xfId="0" applyNumberFormat="1" applyFont="1" applyFill="1" applyBorder="1" applyAlignment="1" applyProtection="1">
      <alignment horizontal="center" vertical="center" wrapText="1"/>
      <protection/>
    </xf>
    <xf numFmtId="2" fontId="0" fillId="4" borderId="12" xfId="0" applyNumberFormat="1" applyFont="1" applyFill="1" applyBorder="1" applyAlignment="1" applyProtection="1">
      <alignment vertical="center" wrapText="1"/>
      <protection/>
    </xf>
    <xf numFmtId="2" fontId="5" fillId="4" borderId="6" xfId="20" applyNumberFormat="1" applyFont="1" applyFill="1" applyBorder="1" applyAlignment="1" applyProtection="1">
      <alignment horizontal="left" vertical="center" wrapText="1"/>
      <protection/>
    </xf>
    <xf numFmtId="2" fontId="0" fillId="5" borderId="11" xfId="0" applyNumberFormat="1" applyFill="1" applyBorder="1" applyAlignment="1" applyProtection="1">
      <alignment horizontal="center" vertical="center" wrapText="1"/>
      <protection/>
    </xf>
    <xf numFmtId="2" fontId="0" fillId="4" borderId="12" xfId="0" applyNumberFormat="1" applyFill="1" applyBorder="1" applyAlignment="1" applyProtection="1">
      <alignment horizontal="left" vertical="center" wrapText="1"/>
      <protection/>
    </xf>
    <xf numFmtId="2" fontId="2" fillId="5" borderId="12" xfId="20" applyNumberFormat="1" applyFont="1" applyFill="1" applyBorder="1" applyAlignment="1" applyProtection="1">
      <alignment vertical="center" wrapText="1"/>
      <protection/>
    </xf>
    <xf numFmtId="2" fontId="5" fillId="4" borderId="9" xfId="20" applyNumberFormat="1" applyFont="1" applyFill="1" applyBorder="1" applyAlignment="1" applyProtection="1">
      <alignment horizontal="left" vertical="center" wrapText="1"/>
      <protection/>
    </xf>
    <xf numFmtId="2" fontId="0" fillId="4" borderId="12" xfId="0" applyNumberFormat="1" applyFill="1" applyBorder="1" applyAlignment="1" applyProtection="1">
      <alignment horizontal="left" vertical="center" wrapText="1" indent="1"/>
      <protection/>
    </xf>
    <xf numFmtId="2" fontId="2" fillId="4" borderId="12" xfId="20" applyNumberFormat="1" applyFont="1" applyFill="1" applyBorder="1" applyAlignment="1" applyProtection="1">
      <alignment vertical="center" wrapText="1"/>
      <protection/>
    </xf>
    <xf numFmtId="2" fontId="0" fillId="4" borderId="2" xfId="0" applyNumberFormat="1" applyFill="1" applyBorder="1" applyAlignment="1" applyProtection="1">
      <alignment horizontal="center" vertical="center" wrapText="1"/>
      <protection/>
    </xf>
    <xf numFmtId="2" fontId="0" fillId="4" borderId="3" xfId="0" applyNumberFormat="1" applyFill="1" applyBorder="1" applyAlignment="1" applyProtection="1">
      <alignment horizontal="left" vertical="center" wrapText="1"/>
      <protection/>
    </xf>
    <xf numFmtId="2" fontId="5" fillId="4" borderId="3" xfId="0" applyNumberFormat="1" applyFont="1" applyFill="1" applyBorder="1" applyAlignment="1" applyProtection="1">
      <alignment horizontal="center" vertical="center" wrapText="1"/>
      <protection/>
    </xf>
    <xf numFmtId="2" fontId="2" fillId="4" borderId="3" xfId="20" applyNumberFormat="1" applyFont="1" applyFill="1" applyBorder="1" applyAlignment="1" applyProtection="1">
      <alignment vertical="center" wrapText="1"/>
      <protection/>
    </xf>
    <xf numFmtId="2" fontId="0" fillId="4" borderId="3" xfId="0" applyNumberFormat="1" applyFill="1" applyBorder="1" applyAlignment="1" applyProtection="1">
      <alignment horizontal="center" vertical="center" wrapText="1"/>
      <protection/>
    </xf>
    <xf numFmtId="2" fontId="0" fillId="4" borderId="3" xfId="0" applyNumberFormat="1" applyFill="1" applyBorder="1" applyAlignment="1" applyProtection="1">
      <alignment horizontal="right" vertical="center" indent="1"/>
      <protection/>
    </xf>
    <xf numFmtId="2" fontId="0" fillId="0" borderId="4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right" vertical="center" indent="1"/>
      <protection/>
    </xf>
    <xf numFmtId="2" fontId="0" fillId="0" borderId="15" xfId="0" applyNumberFormat="1" applyFill="1" applyBorder="1" applyAlignment="1" applyProtection="1">
      <alignment horizontal="center" vertical="center"/>
      <protection/>
    </xf>
    <xf numFmtId="2" fontId="0" fillId="0" borderId="3" xfId="0" applyNumberFormat="1" applyBorder="1" applyAlignment="1" applyProtection="1">
      <alignment horizontal="right" vertical="center" indent="1"/>
      <protection/>
    </xf>
    <xf numFmtId="2" fontId="0" fillId="0" borderId="0" xfId="0" applyNumberFormat="1" applyFill="1" applyBorder="1" applyAlignment="1" applyProtection="1">
      <alignment vertical="center" wrapText="1"/>
      <protection/>
    </xf>
    <xf numFmtId="2" fontId="0" fillId="0" borderId="0" xfId="0" applyNumberForma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Border="1" applyAlignment="1" applyProtection="1">
      <alignment horizontal="right" vertical="center" indent="1"/>
      <protection/>
    </xf>
    <xf numFmtId="2" fontId="4" fillId="3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horizontal="right" vertical="center" inden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vertical="top" wrapText="1"/>
      <protection/>
    </xf>
    <xf numFmtId="2" fontId="0" fillId="0" borderId="0" xfId="0" applyNumberFormat="1" applyFill="1" applyBorder="1" applyProtection="1">
      <protection/>
    </xf>
    <xf numFmtId="2" fontId="3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ill="1" applyBorder="1" applyAlignment="1" applyProtection="1">
      <alignment vertical="center"/>
      <protection/>
    </xf>
    <xf numFmtId="2" fontId="0" fillId="0" borderId="0" xfId="0" applyNumberFormat="1" applyFill="1" applyBorder="1" applyAlignment="1" applyProtection="1">
      <alignment horizontal="center" vertical="top" wrapText="1"/>
      <protection/>
    </xf>
    <xf numFmtId="2" fontId="0" fillId="4" borderId="6" xfId="0" applyNumberFormat="1" applyFill="1" applyBorder="1" applyAlignment="1" applyProtection="1">
      <alignment horizontal="center" vertical="center"/>
      <protection/>
    </xf>
    <xf numFmtId="2" fontId="0" fillId="4" borderId="12" xfId="0" applyNumberFormat="1" applyFill="1" applyBorder="1" applyAlignment="1" applyProtection="1">
      <alignment horizontal="center" vertical="center"/>
      <protection/>
    </xf>
    <xf numFmtId="2" fontId="0" fillId="4" borderId="3" xfId="0" applyNumberFormat="1" applyFill="1" applyBorder="1" applyAlignment="1" applyProtection="1">
      <alignment horizontal="center" vertical="center"/>
      <protection/>
    </xf>
    <xf numFmtId="2" fontId="0" fillId="4" borderId="9" xfId="0" applyNumberForma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2" fontId="3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2" fontId="2" fillId="2" borderId="12" xfId="0" applyNumberFormat="1" applyFont="1" applyFill="1" applyBorder="1" applyAlignment="1" applyProtection="1">
      <alignment horizontal="center" vertical="center" wrapText="1"/>
      <protection/>
    </xf>
    <xf numFmtId="2" fontId="0" fillId="6" borderId="11" xfId="0" applyNumberForma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2" fontId="2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2" fontId="6" fillId="4" borderId="0" xfId="0" applyNumberFormat="1" applyFont="1" applyFill="1" applyAlignment="1" applyProtection="1">
      <alignment horizontal="left" vertical="center"/>
      <protection/>
    </xf>
    <xf numFmtId="2" fontId="13" fillId="0" borderId="0" xfId="0" applyNumberFormat="1" applyFont="1" applyFill="1" applyAlignment="1" applyProtection="1">
      <alignment horizontal="left" vertical="center" wrapText="1"/>
      <protection/>
    </xf>
    <xf numFmtId="2" fontId="13" fillId="0" borderId="17" xfId="0" applyNumberFormat="1" applyFont="1" applyFill="1" applyBorder="1" applyAlignment="1" applyProtection="1">
      <alignment horizontal="left" vertical="center" wrapText="1"/>
      <protection/>
    </xf>
    <xf numFmtId="2" fontId="0" fillId="2" borderId="18" xfId="0" applyNumberFormat="1" applyFill="1" applyBorder="1" applyAlignment="1" applyProtection="1">
      <alignment horizontal="center" vertical="center"/>
      <protection/>
    </xf>
    <xf numFmtId="2" fontId="0" fillId="2" borderId="19" xfId="0" applyNumberFormat="1" applyFill="1" applyBorder="1" applyAlignment="1" applyProtection="1">
      <alignment horizontal="center" vertical="center"/>
      <protection/>
    </xf>
    <xf numFmtId="2" fontId="0" fillId="4" borderId="20" xfId="0" applyNumberFormat="1" applyFill="1" applyBorder="1" applyAlignment="1" applyProtection="1">
      <alignment horizontal="center" vertical="center" wrapText="1"/>
      <protection/>
    </xf>
    <xf numFmtId="2" fontId="0" fillId="4" borderId="21" xfId="0" applyNumberFormat="1" applyFill="1" applyBorder="1" applyAlignment="1" applyProtection="1">
      <alignment horizontal="center" vertical="center" wrapText="1"/>
      <protection/>
    </xf>
    <xf numFmtId="2" fontId="0" fillId="4" borderId="22" xfId="0" applyNumberFormat="1" applyFill="1" applyBorder="1" applyAlignment="1" applyProtection="1">
      <alignment horizontal="center" vertical="center" wrapText="1"/>
      <protection/>
    </xf>
    <xf numFmtId="2" fontId="3" fillId="3" borderId="3" xfId="0" applyNumberFormat="1" applyFont="1" applyFill="1" applyBorder="1" applyAlignment="1" applyProtection="1">
      <alignment horizontal="center" vertical="center" wrapText="1"/>
      <protection/>
    </xf>
    <xf numFmtId="2" fontId="0" fillId="3" borderId="3" xfId="0" applyNumberFormat="1" applyFill="1" applyBorder="1" applyAlignment="1" applyProtection="1">
      <alignment vertical="center" wrapText="1"/>
      <protection/>
    </xf>
    <xf numFmtId="2" fontId="0" fillId="3" borderId="4" xfId="0" applyNumberFormat="1" applyFill="1" applyBorder="1" applyAlignment="1" applyProtection="1">
      <alignment vertical="center" wrapText="1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 applyProtection="1">
      <alignment/>
      <protection/>
    </xf>
    <xf numFmtId="4" fontId="0" fillId="0" borderId="4" xfId="0" applyNumberForma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justify" vertical="center" wrapText="1"/>
      <protection/>
    </xf>
    <xf numFmtId="2" fontId="4" fillId="0" borderId="0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8"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E6D2F0"/>
        </patternFill>
      </fill>
      <border/>
    </dxf>
    <dxf>
      <fill>
        <patternFill>
          <bgColor rgb="FFFFA7A7"/>
        </patternFill>
      </fill>
      <border/>
    </dxf>
    <dxf>
      <font>
        <b val="0"/>
        <i val="0"/>
      </font>
      <border/>
    </dxf>
    <dxf>
      <fill>
        <patternFill>
          <bgColor theme="0"/>
        </patternFill>
      </fill>
      <border/>
    </dxf>
    <dxf>
      <fill>
        <patternFill>
          <bgColor rgb="FFFFA7A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56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09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47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117</xdr:row>
      <xdr:rowOff>180975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94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13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52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92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567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09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281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472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520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044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96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102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92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56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09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28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47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52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04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9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133350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133350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97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133350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97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133350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56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09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28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47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52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04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9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133350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133350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92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92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166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09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28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47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85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7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13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13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52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04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45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97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209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97954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102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56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09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28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47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6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52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04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9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853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117</xdr:row>
      <xdr:rowOff>180975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9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77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948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91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82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87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77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68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758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94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139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520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901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92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82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73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663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854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044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235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160</xdr:row>
      <xdr:rowOff>180975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616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806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97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87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78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75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140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92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83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73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426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616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807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97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88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378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6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102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85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7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948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9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8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8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7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6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75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94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1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52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90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9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8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7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85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04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23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61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8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9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8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7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75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14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9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8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7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42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61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80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9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8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378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6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85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7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948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9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8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09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28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948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9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85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7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948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9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8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8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7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6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75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94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1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52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90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9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8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7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85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04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23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61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8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9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8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7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75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14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9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8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7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42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61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80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9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8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378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6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56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47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85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61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75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13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52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9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8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04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9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8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7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68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75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94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33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71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90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9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8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7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663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85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04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42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61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806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9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8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56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94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14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14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71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71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9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83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04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04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426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61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80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9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8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378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103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105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18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37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75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94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13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32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51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71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9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66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85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4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23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42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80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9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8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7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94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329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71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90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9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8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7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66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85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23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42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61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80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8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7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68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75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94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1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52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901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9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8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7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854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044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235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61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8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9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8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7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75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140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33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902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92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83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7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23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42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61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807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97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88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378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6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101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995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190500</xdr:colOff>
      <xdr:row>100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0</xdr:rowOff>
    </xdr:from>
    <xdr:to>
      <xdr:col>1</xdr:col>
      <xdr:colOff>238125</xdr:colOff>
      <xdr:row>100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92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92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92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92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66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97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3272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190500</xdr:colOff>
      <xdr:row>100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190500</xdr:colOff>
      <xdr:row>100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0</xdr:rowOff>
    </xdr:from>
    <xdr:to>
      <xdr:col>1</xdr:col>
      <xdr:colOff>238125</xdr:colOff>
      <xdr:row>100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99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94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90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94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200025</xdr:colOff>
      <xdr:row>92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90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94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94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2814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92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07384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99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63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92</xdr:row>
      <xdr:rowOff>171450</xdr:rowOff>
    </xdr:from>
    <xdr:to>
      <xdr:col>12</xdr:col>
      <xdr:colOff>1104900</xdr:colOff>
      <xdr:row>93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87350" y="4183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91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91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93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91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91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15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93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191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1"/>
  <sheetViews>
    <sheetView showGridLines="0" tabSelected="1" workbookViewId="0" topLeftCell="A1">
      <selection activeCell="N53" sqref="N53"/>
    </sheetView>
  </sheetViews>
  <sheetFormatPr defaultColWidth="8.8515625" defaultRowHeight="15"/>
  <cols>
    <col min="1" max="1" width="2.140625" style="1" customWidth="1"/>
    <col min="2" max="2" width="5.7109375" style="1" customWidth="1"/>
    <col min="3" max="3" width="40.140625" style="3" customWidth="1"/>
    <col min="4" max="4" width="9.7109375" style="2" customWidth="1"/>
    <col min="5" max="5" width="9.00390625" style="2" customWidth="1"/>
    <col min="6" max="6" width="40.7109375" style="3" customWidth="1"/>
    <col min="7" max="7" width="14.57421875" style="3" customWidth="1"/>
    <col min="8" max="8" width="18.57421875" style="1" customWidth="1"/>
    <col min="9" max="9" width="22.140625" style="3" customWidth="1"/>
    <col min="10" max="11" width="22.140625" style="3" hidden="1" customWidth="1"/>
    <col min="12" max="12" width="19.8515625" style="3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6384" width="8.8515625" style="1" customWidth="1"/>
  </cols>
  <sheetData>
    <row r="1" spans="2:18" ht="24.6" customHeight="1">
      <c r="B1" s="102" t="s">
        <v>141</v>
      </c>
      <c r="C1" s="102"/>
      <c r="M1" s="4"/>
      <c r="N1" s="4"/>
      <c r="O1" s="4"/>
      <c r="P1" s="5" t="s">
        <v>156</v>
      </c>
      <c r="Q1" s="5"/>
      <c r="R1" s="5"/>
    </row>
    <row r="2" spans="3:18" ht="18.75" customHeight="1">
      <c r="C2" s="6"/>
      <c r="D2" s="7"/>
      <c r="E2" s="8"/>
      <c r="G2" s="1"/>
      <c r="O2" s="9"/>
      <c r="P2" s="9"/>
      <c r="Q2" s="10"/>
      <c r="R2" s="10"/>
    </row>
    <row r="3" spans="2:15" ht="19.95" customHeight="1" thickBot="1">
      <c r="B3" s="103" t="s">
        <v>147</v>
      </c>
      <c r="C3" s="104"/>
      <c r="D3" s="105" t="s">
        <v>2</v>
      </c>
      <c r="E3" s="106"/>
      <c r="F3" s="11" t="s">
        <v>148</v>
      </c>
      <c r="G3" s="12"/>
      <c r="H3" s="12"/>
      <c r="I3" s="12"/>
      <c r="M3" s="3"/>
      <c r="N3" s="12"/>
      <c r="O3" s="12"/>
    </row>
    <row r="4" spans="2:14" ht="17.25" customHeight="1" thickBot="1">
      <c r="B4" s="13"/>
      <c r="C4" s="14"/>
      <c r="J4" s="15"/>
      <c r="K4" s="15"/>
      <c r="L4" s="16"/>
      <c r="N4" s="17" t="s">
        <v>2</v>
      </c>
    </row>
    <row r="5" spans="2:16" ht="94.5" customHeight="1" thickBot="1" thickTop="1">
      <c r="B5" s="18" t="s">
        <v>1</v>
      </c>
      <c r="C5" s="19" t="s">
        <v>145</v>
      </c>
      <c r="D5" s="20" t="s">
        <v>0</v>
      </c>
      <c r="E5" s="19" t="s">
        <v>146</v>
      </c>
      <c r="F5" s="19" t="s">
        <v>149</v>
      </c>
      <c r="G5" s="19" t="s">
        <v>150</v>
      </c>
      <c r="H5" s="95" t="s">
        <v>8</v>
      </c>
      <c r="I5" s="19" t="s">
        <v>9</v>
      </c>
      <c r="J5" s="19" t="s">
        <v>16</v>
      </c>
      <c r="K5" s="19" t="s">
        <v>10</v>
      </c>
      <c r="L5" s="19" t="s">
        <v>11</v>
      </c>
      <c r="M5" s="19" t="s">
        <v>12</v>
      </c>
      <c r="N5" s="21" t="s">
        <v>13</v>
      </c>
      <c r="O5" s="95" t="s">
        <v>14</v>
      </c>
      <c r="P5" s="22" t="s">
        <v>15</v>
      </c>
    </row>
    <row r="6" spans="1:16" ht="64.5" thickTop="1">
      <c r="A6" s="23"/>
      <c r="B6" s="24">
        <v>1</v>
      </c>
      <c r="C6" s="25" t="s">
        <v>17</v>
      </c>
      <c r="D6" s="26">
        <v>2</v>
      </c>
      <c r="E6" s="27" t="s">
        <v>18</v>
      </c>
      <c r="F6" s="28" t="s">
        <v>19</v>
      </c>
      <c r="G6" s="107" t="s">
        <v>152</v>
      </c>
      <c r="H6" s="107" t="s">
        <v>100</v>
      </c>
      <c r="I6" s="107" t="s">
        <v>101</v>
      </c>
      <c r="J6" s="29">
        <f aca="true" t="shared" si="0" ref="J6:J37">D6*L6</f>
        <v>260</v>
      </c>
      <c r="K6" s="29">
        <f aca="true" t="shared" si="1" ref="K6:K37">D6*M6</f>
        <v>286</v>
      </c>
      <c r="L6" s="30">
        <v>130</v>
      </c>
      <c r="M6" s="90">
        <f>L6*1.1</f>
        <v>143</v>
      </c>
      <c r="N6" s="100">
        <v>143</v>
      </c>
      <c r="O6" s="31">
        <f aca="true" t="shared" si="2" ref="O6:O37">D6*N6</f>
        <v>286</v>
      </c>
      <c r="P6" s="32" t="str">
        <f>IF(ISNUMBER(N6),IF(N6&gt;M6,"NEVYHOVUJE","VYHOVUJE")," ")</f>
        <v>VYHOVUJE</v>
      </c>
    </row>
    <row r="7" spans="2:16" ht="51">
      <c r="B7" s="33">
        <v>2</v>
      </c>
      <c r="C7" s="34" t="s">
        <v>20</v>
      </c>
      <c r="D7" s="35">
        <v>2</v>
      </c>
      <c r="E7" s="36" t="s">
        <v>18</v>
      </c>
      <c r="F7" s="37" t="s">
        <v>21</v>
      </c>
      <c r="G7" s="108"/>
      <c r="H7" s="108"/>
      <c r="I7" s="108"/>
      <c r="J7" s="38">
        <f t="shared" si="0"/>
        <v>96</v>
      </c>
      <c r="K7" s="38">
        <f t="shared" si="1"/>
        <v>105.60000000000001</v>
      </c>
      <c r="L7" s="39">
        <v>48</v>
      </c>
      <c r="M7" s="93">
        <f aca="true" t="shared" si="3" ref="M7:M48">L7*1.1</f>
        <v>52.800000000000004</v>
      </c>
      <c r="N7" s="100">
        <v>27.9</v>
      </c>
      <c r="O7" s="40">
        <f t="shared" si="2"/>
        <v>55.8</v>
      </c>
      <c r="P7" s="41" t="str">
        <f aca="true" t="shared" si="4" ref="P7:P70">IF(ISNUMBER(N7),IF(N7&gt;M7,"NEVYHOVUJE","VYHOVUJE")," ")</f>
        <v>VYHOVUJE</v>
      </c>
    </row>
    <row r="8" spans="2:16" ht="41.4">
      <c r="B8" s="33">
        <v>3</v>
      </c>
      <c r="C8" s="34" t="s">
        <v>22</v>
      </c>
      <c r="D8" s="35">
        <v>2</v>
      </c>
      <c r="E8" s="36" t="s">
        <v>18</v>
      </c>
      <c r="F8" s="37" t="s">
        <v>21</v>
      </c>
      <c r="G8" s="108"/>
      <c r="H8" s="108"/>
      <c r="I8" s="108"/>
      <c r="J8" s="38">
        <f t="shared" si="0"/>
        <v>96</v>
      </c>
      <c r="K8" s="38">
        <f t="shared" si="1"/>
        <v>105.60000000000001</v>
      </c>
      <c r="L8" s="39">
        <v>48</v>
      </c>
      <c r="M8" s="93">
        <f t="shared" si="3"/>
        <v>52.800000000000004</v>
      </c>
      <c r="N8" s="100">
        <v>27.9</v>
      </c>
      <c r="O8" s="40">
        <f t="shared" si="2"/>
        <v>55.8</v>
      </c>
      <c r="P8" s="41" t="str">
        <f t="shared" si="4"/>
        <v>VYHOVUJE</v>
      </c>
    </row>
    <row r="9" spans="2:16" ht="27.6">
      <c r="B9" s="33">
        <v>4</v>
      </c>
      <c r="C9" s="42" t="s">
        <v>23</v>
      </c>
      <c r="D9" s="35">
        <v>5</v>
      </c>
      <c r="E9" s="36" t="s">
        <v>18</v>
      </c>
      <c r="F9" s="37" t="s">
        <v>24</v>
      </c>
      <c r="G9" s="108"/>
      <c r="H9" s="108"/>
      <c r="I9" s="108"/>
      <c r="J9" s="38">
        <f t="shared" si="0"/>
        <v>50</v>
      </c>
      <c r="K9" s="38">
        <f t="shared" si="1"/>
        <v>55</v>
      </c>
      <c r="L9" s="39">
        <v>10</v>
      </c>
      <c r="M9" s="93">
        <f t="shared" si="3"/>
        <v>11</v>
      </c>
      <c r="N9" s="100">
        <v>5.2</v>
      </c>
      <c r="O9" s="40">
        <f t="shared" si="2"/>
        <v>26</v>
      </c>
      <c r="P9" s="41" t="str">
        <f t="shared" si="4"/>
        <v>VYHOVUJE</v>
      </c>
    </row>
    <row r="10" spans="2:16" ht="55.2">
      <c r="B10" s="33">
        <v>5</v>
      </c>
      <c r="C10" s="42" t="s">
        <v>25</v>
      </c>
      <c r="D10" s="35">
        <v>5</v>
      </c>
      <c r="E10" s="36" t="s">
        <v>18</v>
      </c>
      <c r="F10" s="37" t="s">
        <v>26</v>
      </c>
      <c r="G10" s="108"/>
      <c r="H10" s="108"/>
      <c r="I10" s="108"/>
      <c r="J10" s="38">
        <f t="shared" si="0"/>
        <v>175</v>
      </c>
      <c r="K10" s="38">
        <f t="shared" si="1"/>
        <v>192.5</v>
      </c>
      <c r="L10" s="39">
        <v>35</v>
      </c>
      <c r="M10" s="93">
        <f t="shared" si="3"/>
        <v>38.5</v>
      </c>
      <c r="N10" s="100">
        <v>30.5</v>
      </c>
      <c r="O10" s="40">
        <f t="shared" si="2"/>
        <v>152.5</v>
      </c>
      <c r="P10" s="41" t="str">
        <f t="shared" si="4"/>
        <v>VYHOVUJE</v>
      </c>
    </row>
    <row r="11" spans="2:16" ht="15.6">
      <c r="B11" s="33">
        <v>6</v>
      </c>
      <c r="C11" s="42" t="s">
        <v>27</v>
      </c>
      <c r="D11" s="35">
        <v>3</v>
      </c>
      <c r="E11" s="36" t="s">
        <v>18</v>
      </c>
      <c r="F11" s="37" t="s">
        <v>28</v>
      </c>
      <c r="G11" s="108"/>
      <c r="H11" s="108"/>
      <c r="I11" s="108"/>
      <c r="J11" s="38">
        <f t="shared" si="0"/>
        <v>120</v>
      </c>
      <c r="K11" s="38">
        <f t="shared" si="1"/>
        <v>132</v>
      </c>
      <c r="L11" s="39">
        <v>40</v>
      </c>
      <c r="M11" s="93">
        <f t="shared" si="3"/>
        <v>44</v>
      </c>
      <c r="N11" s="100">
        <v>21.5</v>
      </c>
      <c r="O11" s="40">
        <f t="shared" si="2"/>
        <v>64.5</v>
      </c>
      <c r="P11" s="41" t="str">
        <f t="shared" si="4"/>
        <v>VYHOVUJE</v>
      </c>
    </row>
    <row r="12" spans="2:16" ht="69">
      <c r="B12" s="33">
        <v>7</v>
      </c>
      <c r="C12" s="42" t="s">
        <v>29</v>
      </c>
      <c r="D12" s="35">
        <v>2</v>
      </c>
      <c r="E12" s="36" t="s">
        <v>18</v>
      </c>
      <c r="F12" s="37" t="s">
        <v>30</v>
      </c>
      <c r="G12" s="108"/>
      <c r="H12" s="108"/>
      <c r="I12" s="108"/>
      <c r="J12" s="38">
        <f t="shared" si="0"/>
        <v>60</v>
      </c>
      <c r="K12" s="38">
        <f t="shared" si="1"/>
        <v>66</v>
      </c>
      <c r="L12" s="39">
        <v>30</v>
      </c>
      <c r="M12" s="93">
        <f t="shared" si="3"/>
        <v>33</v>
      </c>
      <c r="N12" s="100">
        <v>12.6</v>
      </c>
      <c r="O12" s="40">
        <f t="shared" si="2"/>
        <v>25.2</v>
      </c>
      <c r="P12" s="41" t="str">
        <f t="shared" si="4"/>
        <v>VYHOVUJE</v>
      </c>
    </row>
    <row r="13" spans="2:16" ht="28.8">
      <c r="B13" s="33">
        <v>8</v>
      </c>
      <c r="C13" s="42" t="s">
        <v>31</v>
      </c>
      <c r="D13" s="35">
        <v>5</v>
      </c>
      <c r="E13" s="36" t="s">
        <v>18</v>
      </c>
      <c r="F13" s="37" t="s">
        <v>32</v>
      </c>
      <c r="G13" s="108"/>
      <c r="H13" s="108"/>
      <c r="I13" s="108"/>
      <c r="J13" s="38">
        <f t="shared" si="0"/>
        <v>30</v>
      </c>
      <c r="K13" s="38">
        <f t="shared" si="1"/>
        <v>33</v>
      </c>
      <c r="L13" s="43">
        <v>6</v>
      </c>
      <c r="M13" s="93">
        <f t="shared" si="3"/>
        <v>6.6000000000000005</v>
      </c>
      <c r="N13" s="100">
        <v>3.9</v>
      </c>
      <c r="O13" s="40">
        <f t="shared" si="2"/>
        <v>19.5</v>
      </c>
      <c r="P13" s="41" t="str">
        <f t="shared" si="4"/>
        <v>VYHOVUJE</v>
      </c>
    </row>
    <row r="14" spans="2:16" ht="28.8">
      <c r="B14" s="33">
        <v>9</v>
      </c>
      <c r="C14" s="34" t="s">
        <v>33</v>
      </c>
      <c r="D14" s="35">
        <v>5</v>
      </c>
      <c r="E14" s="36" t="s">
        <v>18</v>
      </c>
      <c r="F14" s="37" t="s">
        <v>34</v>
      </c>
      <c r="G14" s="108"/>
      <c r="H14" s="108"/>
      <c r="I14" s="108"/>
      <c r="J14" s="38">
        <f t="shared" si="0"/>
        <v>7.5</v>
      </c>
      <c r="K14" s="38">
        <f t="shared" si="1"/>
        <v>8.25</v>
      </c>
      <c r="L14" s="43">
        <v>1.5</v>
      </c>
      <c r="M14" s="93">
        <f t="shared" si="3"/>
        <v>1.6500000000000001</v>
      </c>
      <c r="N14" s="100">
        <v>1.15</v>
      </c>
      <c r="O14" s="40">
        <f t="shared" si="2"/>
        <v>5.75</v>
      </c>
      <c r="P14" s="41" t="str">
        <f t="shared" si="4"/>
        <v>VYHOVUJE</v>
      </c>
    </row>
    <row r="15" spans="2:16" ht="15.6">
      <c r="B15" s="33">
        <v>10</v>
      </c>
      <c r="C15" s="34" t="s">
        <v>35</v>
      </c>
      <c r="D15" s="35">
        <v>5</v>
      </c>
      <c r="E15" s="36" t="s">
        <v>18</v>
      </c>
      <c r="F15" s="37" t="s">
        <v>36</v>
      </c>
      <c r="G15" s="108"/>
      <c r="H15" s="108"/>
      <c r="I15" s="108"/>
      <c r="J15" s="38">
        <f t="shared" si="0"/>
        <v>60</v>
      </c>
      <c r="K15" s="38">
        <f t="shared" si="1"/>
        <v>66</v>
      </c>
      <c r="L15" s="43">
        <v>12</v>
      </c>
      <c r="M15" s="93">
        <f t="shared" si="3"/>
        <v>13.200000000000001</v>
      </c>
      <c r="N15" s="100">
        <v>7.55</v>
      </c>
      <c r="O15" s="40">
        <f t="shared" si="2"/>
        <v>37.75</v>
      </c>
      <c r="P15" s="41" t="str">
        <f t="shared" si="4"/>
        <v>VYHOVUJE</v>
      </c>
    </row>
    <row r="16" spans="2:16" ht="28.8">
      <c r="B16" s="33">
        <v>11</v>
      </c>
      <c r="C16" s="42" t="s">
        <v>37</v>
      </c>
      <c r="D16" s="35">
        <v>5</v>
      </c>
      <c r="E16" s="36" t="s">
        <v>18</v>
      </c>
      <c r="F16" s="37" t="s">
        <v>38</v>
      </c>
      <c r="G16" s="108"/>
      <c r="H16" s="108"/>
      <c r="I16" s="108"/>
      <c r="J16" s="38">
        <f t="shared" si="0"/>
        <v>15</v>
      </c>
      <c r="K16" s="38">
        <f t="shared" si="1"/>
        <v>16.5</v>
      </c>
      <c r="L16" s="43">
        <v>3</v>
      </c>
      <c r="M16" s="93">
        <f t="shared" si="3"/>
        <v>3.3000000000000003</v>
      </c>
      <c r="N16" s="100">
        <v>2.2</v>
      </c>
      <c r="O16" s="40">
        <f t="shared" si="2"/>
        <v>11</v>
      </c>
      <c r="P16" s="41" t="str">
        <f t="shared" si="4"/>
        <v>VYHOVUJE</v>
      </c>
    </row>
    <row r="17" spans="2:16" ht="27.6">
      <c r="B17" s="33">
        <v>12</v>
      </c>
      <c r="C17" s="42" t="s">
        <v>39</v>
      </c>
      <c r="D17" s="35">
        <v>5</v>
      </c>
      <c r="E17" s="36" t="s">
        <v>18</v>
      </c>
      <c r="F17" s="37" t="s">
        <v>40</v>
      </c>
      <c r="G17" s="108"/>
      <c r="H17" s="108"/>
      <c r="I17" s="108"/>
      <c r="J17" s="38">
        <f t="shared" si="0"/>
        <v>100</v>
      </c>
      <c r="K17" s="38">
        <f t="shared" si="1"/>
        <v>110</v>
      </c>
      <c r="L17" s="43">
        <v>20</v>
      </c>
      <c r="M17" s="93">
        <f t="shared" si="3"/>
        <v>22</v>
      </c>
      <c r="N17" s="100">
        <v>10.65</v>
      </c>
      <c r="O17" s="40">
        <f t="shared" si="2"/>
        <v>53.25</v>
      </c>
      <c r="P17" s="41" t="str">
        <f t="shared" si="4"/>
        <v>VYHOVUJE</v>
      </c>
    </row>
    <row r="18" spans="2:16" ht="28.8">
      <c r="B18" s="33">
        <v>13</v>
      </c>
      <c r="C18" s="42" t="s">
        <v>41</v>
      </c>
      <c r="D18" s="35">
        <v>5</v>
      </c>
      <c r="E18" s="36" t="s">
        <v>18</v>
      </c>
      <c r="F18" s="37" t="s">
        <v>42</v>
      </c>
      <c r="G18" s="108"/>
      <c r="H18" s="108"/>
      <c r="I18" s="108"/>
      <c r="J18" s="38">
        <f t="shared" si="0"/>
        <v>125</v>
      </c>
      <c r="K18" s="38">
        <f t="shared" si="1"/>
        <v>137.50000000000003</v>
      </c>
      <c r="L18" s="43">
        <v>25</v>
      </c>
      <c r="M18" s="93">
        <f t="shared" si="3"/>
        <v>27.500000000000004</v>
      </c>
      <c r="N18" s="100">
        <v>20.6</v>
      </c>
      <c r="O18" s="40">
        <f t="shared" si="2"/>
        <v>103</v>
      </c>
      <c r="P18" s="41" t="str">
        <f t="shared" si="4"/>
        <v>VYHOVUJE</v>
      </c>
    </row>
    <row r="19" spans="2:16" ht="28.8">
      <c r="B19" s="33">
        <v>14</v>
      </c>
      <c r="C19" s="42" t="s">
        <v>43</v>
      </c>
      <c r="D19" s="35">
        <v>5</v>
      </c>
      <c r="E19" s="36" t="s">
        <v>18</v>
      </c>
      <c r="F19" s="37" t="s">
        <v>42</v>
      </c>
      <c r="G19" s="108"/>
      <c r="H19" s="108"/>
      <c r="I19" s="108"/>
      <c r="J19" s="38">
        <f t="shared" si="0"/>
        <v>125</v>
      </c>
      <c r="K19" s="38">
        <f t="shared" si="1"/>
        <v>137.50000000000003</v>
      </c>
      <c r="L19" s="43">
        <v>25</v>
      </c>
      <c r="M19" s="93">
        <f t="shared" si="3"/>
        <v>27.500000000000004</v>
      </c>
      <c r="N19" s="100">
        <v>9.15</v>
      </c>
      <c r="O19" s="40">
        <f t="shared" si="2"/>
        <v>45.75</v>
      </c>
      <c r="P19" s="41" t="str">
        <f t="shared" si="4"/>
        <v>VYHOVUJE</v>
      </c>
    </row>
    <row r="20" spans="2:16" ht="15.6">
      <c r="B20" s="33">
        <v>15</v>
      </c>
      <c r="C20" s="42" t="s">
        <v>44</v>
      </c>
      <c r="D20" s="35">
        <v>1</v>
      </c>
      <c r="E20" s="36" t="s">
        <v>45</v>
      </c>
      <c r="F20" s="37" t="s">
        <v>46</v>
      </c>
      <c r="G20" s="108"/>
      <c r="H20" s="108"/>
      <c r="I20" s="108"/>
      <c r="J20" s="38">
        <f t="shared" si="0"/>
        <v>60</v>
      </c>
      <c r="K20" s="38">
        <f t="shared" si="1"/>
        <v>66</v>
      </c>
      <c r="L20" s="43">
        <v>60</v>
      </c>
      <c r="M20" s="93">
        <f t="shared" si="3"/>
        <v>66</v>
      </c>
      <c r="N20" s="100">
        <v>42.9</v>
      </c>
      <c r="O20" s="40">
        <f t="shared" si="2"/>
        <v>42.9</v>
      </c>
      <c r="P20" s="41" t="str">
        <f t="shared" si="4"/>
        <v>VYHOVUJE</v>
      </c>
    </row>
    <row r="21" spans="2:16" ht="15.6">
      <c r="B21" s="33">
        <v>16</v>
      </c>
      <c r="C21" s="42" t="s">
        <v>47</v>
      </c>
      <c r="D21" s="35">
        <v>1</v>
      </c>
      <c r="E21" s="36" t="s">
        <v>45</v>
      </c>
      <c r="F21" s="37" t="s">
        <v>48</v>
      </c>
      <c r="G21" s="108"/>
      <c r="H21" s="108"/>
      <c r="I21" s="108"/>
      <c r="J21" s="38">
        <f t="shared" si="0"/>
        <v>50</v>
      </c>
      <c r="K21" s="38">
        <f t="shared" si="1"/>
        <v>55.00000000000001</v>
      </c>
      <c r="L21" s="43">
        <v>50</v>
      </c>
      <c r="M21" s="93">
        <f t="shared" si="3"/>
        <v>55.00000000000001</v>
      </c>
      <c r="N21" s="100">
        <v>31.9</v>
      </c>
      <c r="O21" s="40">
        <f t="shared" si="2"/>
        <v>31.9</v>
      </c>
      <c r="P21" s="41" t="str">
        <f t="shared" si="4"/>
        <v>VYHOVUJE</v>
      </c>
    </row>
    <row r="22" spans="2:16" ht="41.4">
      <c r="B22" s="33">
        <v>17</v>
      </c>
      <c r="C22" s="42" t="s">
        <v>49</v>
      </c>
      <c r="D22" s="35">
        <v>1</v>
      </c>
      <c r="E22" s="36" t="s">
        <v>45</v>
      </c>
      <c r="F22" s="37" t="s">
        <v>50</v>
      </c>
      <c r="G22" s="108"/>
      <c r="H22" s="108"/>
      <c r="I22" s="108"/>
      <c r="J22" s="38">
        <f t="shared" si="0"/>
        <v>59</v>
      </c>
      <c r="K22" s="38">
        <f t="shared" si="1"/>
        <v>64.9</v>
      </c>
      <c r="L22" s="43">
        <v>59</v>
      </c>
      <c r="M22" s="93">
        <f t="shared" si="3"/>
        <v>64.9</v>
      </c>
      <c r="N22" s="100">
        <v>63.5</v>
      </c>
      <c r="O22" s="40">
        <f t="shared" si="2"/>
        <v>63.5</v>
      </c>
      <c r="P22" s="41" t="str">
        <f t="shared" si="4"/>
        <v>VYHOVUJE</v>
      </c>
    </row>
    <row r="23" spans="2:16" ht="41.4">
      <c r="B23" s="33">
        <v>18</v>
      </c>
      <c r="C23" s="42" t="s">
        <v>51</v>
      </c>
      <c r="D23" s="35">
        <v>20</v>
      </c>
      <c r="E23" s="36" t="s">
        <v>18</v>
      </c>
      <c r="F23" s="37" t="s">
        <v>52</v>
      </c>
      <c r="G23" s="108"/>
      <c r="H23" s="108"/>
      <c r="I23" s="108"/>
      <c r="J23" s="38">
        <f t="shared" si="0"/>
        <v>240</v>
      </c>
      <c r="K23" s="38">
        <f t="shared" si="1"/>
        <v>264</v>
      </c>
      <c r="L23" s="43">
        <v>12</v>
      </c>
      <c r="M23" s="93">
        <f t="shared" si="3"/>
        <v>13.200000000000001</v>
      </c>
      <c r="N23" s="100">
        <v>7.85</v>
      </c>
      <c r="O23" s="40">
        <f t="shared" si="2"/>
        <v>157</v>
      </c>
      <c r="P23" s="41" t="str">
        <f t="shared" si="4"/>
        <v>VYHOVUJE</v>
      </c>
    </row>
    <row r="24" spans="2:16" ht="27.6">
      <c r="B24" s="33">
        <v>19</v>
      </c>
      <c r="C24" s="42" t="s">
        <v>53</v>
      </c>
      <c r="D24" s="35">
        <v>2</v>
      </c>
      <c r="E24" s="36" t="s">
        <v>45</v>
      </c>
      <c r="F24" s="44" t="s">
        <v>54</v>
      </c>
      <c r="G24" s="108"/>
      <c r="H24" s="108"/>
      <c r="I24" s="108"/>
      <c r="J24" s="38">
        <f t="shared" si="0"/>
        <v>74</v>
      </c>
      <c r="K24" s="38">
        <f t="shared" si="1"/>
        <v>81.4</v>
      </c>
      <c r="L24" s="43">
        <v>37</v>
      </c>
      <c r="M24" s="93">
        <f t="shared" si="3"/>
        <v>40.7</v>
      </c>
      <c r="N24" s="100">
        <v>34.5</v>
      </c>
      <c r="O24" s="40">
        <f t="shared" si="2"/>
        <v>69</v>
      </c>
      <c r="P24" s="41" t="str">
        <f t="shared" si="4"/>
        <v>VYHOVUJE</v>
      </c>
    </row>
    <row r="25" spans="2:16" ht="27.6">
      <c r="B25" s="33">
        <v>20</v>
      </c>
      <c r="C25" s="42" t="s">
        <v>55</v>
      </c>
      <c r="D25" s="35">
        <v>1</v>
      </c>
      <c r="E25" s="36" t="s">
        <v>45</v>
      </c>
      <c r="F25" s="44" t="s">
        <v>54</v>
      </c>
      <c r="G25" s="108"/>
      <c r="H25" s="108"/>
      <c r="I25" s="108"/>
      <c r="J25" s="38">
        <f t="shared" si="0"/>
        <v>37</v>
      </c>
      <c r="K25" s="38">
        <f t="shared" si="1"/>
        <v>40.7</v>
      </c>
      <c r="L25" s="43">
        <v>37</v>
      </c>
      <c r="M25" s="93">
        <f t="shared" si="3"/>
        <v>40.7</v>
      </c>
      <c r="N25" s="100">
        <v>32.4</v>
      </c>
      <c r="O25" s="40">
        <f t="shared" si="2"/>
        <v>32.4</v>
      </c>
      <c r="P25" s="41" t="str">
        <f t="shared" si="4"/>
        <v>VYHOVUJE</v>
      </c>
    </row>
    <row r="26" spans="2:16" ht="27.6">
      <c r="B26" s="33">
        <v>21</v>
      </c>
      <c r="C26" s="42" t="s">
        <v>56</v>
      </c>
      <c r="D26" s="35">
        <v>1</v>
      </c>
      <c r="E26" s="36" t="s">
        <v>45</v>
      </c>
      <c r="F26" s="44" t="s">
        <v>54</v>
      </c>
      <c r="G26" s="108"/>
      <c r="H26" s="108"/>
      <c r="I26" s="108"/>
      <c r="J26" s="38">
        <f t="shared" si="0"/>
        <v>37</v>
      </c>
      <c r="K26" s="38">
        <f t="shared" si="1"/>
        <v>40.7</v>
      </c>
      <c r="L26" s="43">
        <v>37</v>
      </c>
      <c r="M26" s="93">
        <f t="shared" si="3"/>
        <v>40.7</v>
      </c>
      <c r="N26" s="100">
        <v>32.4</v>
      </c>
      <c r="O26" s="40">
        <f t="shared" si="2"/>
        <v>32.4</v>
      </c>
      <c r="P26" s="41" t="str">
        <f t="shared" si="4"/>
        <v>VYHOVUJE</v>
      </c>
    </row>
    <row r="27" spans="2:16" ht="27.6">
      <c r="B27" s="33">
        <v>22</v>
      </c>
      <c r="C27" s="42" t="s">
        <v>57</v>
      </c>
      <c r="D27" s="35">
        <v>1</v>
      </c>
      <c r="E27" s="36" t="s">
        <v>45</v>
      </c>
      <c r="F27" s="44" t="s">
        <v>54</v>
      </c>
      <c r="G27" s="108"/>
      <c r="H27" s="108"/>
      <c r="I27" s="108"/>
      <c r="J27" s="38">
        <f t="shared" si="0"/>
        <v>37</v>
      </c>
      <c r="K27" s="38">
        <f t="shared" si="1"/>
        <v>40.7</v>
      </c>
      <c r="L27" s="43">
        <v>37</v>
      </c>
      <c r="M27" s="93">
        <f t="shared" si="3"/>
        <v>40.7</v>
      </c>
      <c r="N27" s="100">
        <v>32.4</v>
      </c>
      <c r="O27" s="40">
        <f t="shared" si="2"/>
        <v>32.4</v>
      </c>
      <c r="P27" s="41" t="str">
        <f t="shared" si="4"/>
        <v>VYHOVUJE</v>
      </c>
    </row>
    <row r="28" spans="2:16" ht="27.6">
      <c r="B28" s="33">
        <v>23</v>
      </c>
      <c r="C28" s="42" t="s">
        <v>58</v>
      </c>
      <c r="D28" s="35">
        <v>1</v>
      </c>
      <c r="E28" s="36" t="s">
        <v>45</v>
      </c>
      <c r="F28" s="44" t="s">
        <v>54</v>
      </c>
      <c r="G28" s="108"/>
      <c r="H28" s="108"/>
      <c r="I28" s="108"/>
      <c r="J28" s="38">
        <f t="shared" si="0"/>
        <v>37</v>
      </c>
      <c r="K28" s="38">
        <f t="shared" si="1"/>
        <v>40.7</v>
      </c>
      <c r="L28" s="43">
        <v>37</v>
      </c>
      <c r="M28" s="93">
        <f t="shared" si="3"/>
        <v>40.7</v>
      </c>
      <c r="N28" s="100">
        <v>32.4</v>
      </c>
      <c r="O28" s="40">
        <f t="shared" si="2"/>
        <v>32.4</v>
      </c>
      <c r="P28" s="41" t="str">
        <f t="shared" si="4"/>
        <v>VYHOVUJE</v>
      </c>
    </row>
    <row r="29" spans="2:16" ht="110.4">
      <c r="B29" s="33">
        <v>24</v>
      </c>
      <c r="C29" s="42" t="s">
        <v>59</v>
      </c>
      <c r="D29" s="35">
        <v>10</v>
      </c>
      <c r="E29" s="36" t="s">
        <v>45</v>
      </c>
      <c r="F29" s="37" t="s">
        <v>60</v>
      </c>
      <c r="G29" s="108"/>
      <c r="H29" s="108"/>
      <c r="I29" s="108"/>
      <c r="J29" s="38">
        <f t="shared" si="0"/>
        <v>1550</v>
      </c>
      <c r="K29" s="38">
        <f t="shared" si="1"/>
        <v>1705</v>
      </c>
      <c r="L29" s="43">
        <v>155</v>
      </c>
      <c r="M29" s="93">
        <f t="shared" si="3"/>
        <v>170.5</v>
      </c>
      <c r="N29" s="100">
        <v>114</v>
      </c>
      <c r="O29" s="40">
        <f t="shared" si="2"/>
        <v>1140</v>
      </c>
      <c r="P29" s="41" t="str">
        <f t="shared" si="4"/>
        <v>VYHOVUJE</v>
      </c>
    </row>
    <row r="30" spans="2:16" ht="96.6">
      <c r="B30" s="33">
        <v>25</v>
      </c>
      <c r="C30" s="42" t="s">
        <v>61</v>
      </c>
      <c r="D30" s="35">
        <v>25</v>
      </c>
      <c r="E30" s="36" t="s">
        <v>45</v>
      </c>
      <c r="F30" s="37" t="s">
        <v>62</v>
      </c>
      <c r="G30" s="108"/>
      <c r="H30" s="108"/>
      <c r="I30" s="108"/>
      <c r="J30" s="38">
        <f t="shared" si="0"/>
        <v>2125</v>
      </c>
      <c r="K30" s="38">
        <f t="shared" si="1"/>
        <v>2337.5000000000005</v>
      </c>
      <c r="L30" s="43">
        <v>85</v>
      </c>
      <c r="M30" s="93">
        <f t="shared" si="3"/>
        <v>93.50000000000001</v>
      </c>
      <c r="N30" s="100">
        <v>60.1</v>
      </c>
      <c r="O30" s="40">
        <f t="shared" si="2"/>
        <v>1502.5</v>
      </c>
      <c r="P30" s="41" t="str">
        <f t="shared" si="4"/>
        <v>VYHOVUJE</v>
      </c>
    </row>
    <row r="31" spans="2:16" ht="110.4">
      <c r="B31" s="33">
        <v>26</v>
      </c>
      <c r="C31" s="42" t="s">
        <v>63</v>
      </c>
      <c r="D31" s="35">
        <v>25</v>
      </c>
      <c r="E31" s="36" t="s">
        <v>45</v>
      </c>
      <c r="F31" s="37" t="s">
        <v>64</v>
      </c>
      <c r="G31" s="108"/>
      <c r="H31" s="108"/>
      <c r="I31" s="108"/>
      <c r="J31" s="38">
        <f t="shared" si="0"/>
        <v>1875</v>
      </c>
      <c r="K31" s="38">
        <f t="shared" si="1"/>
        <v>2062.5</v>
      </c>
      <c r="L31" s="43">
        <v>75</v>
      </c>
      <c r="M31" s="93">
        <f t="shared" si="3"/>
        <v>82.5</v>
      </c>
      <c r="N31" s="100">
        <v>60.1</v>
      </c>
      <c r="O31" s="40">
        <f t="shared" si="2"/>
        <v>1502.5</v>
      </c>
      <c r="P31" s="41" t="str">
        <f t="shared" si="4"/>
        <v>VYHOVUJE</v>
      </c>
    </row>
    <row r="32" spans="2:16" ht="27.6">
      <c r="B32" s="33">
        <v>27</v>
      </c>
      <c r="C32" s="42" t="s">
        <v>65</v>
      </c>
      <c r="D32" s="35">
        <v>1</v>
      </c>
      <c r="E32" s="36" t="s">
        <v>45</v>
      </c>
      <c r="F32" s="37" t="s">
        <v>66</v>
      </c>
      <c r="G32" s="108"/>
      <c r="H32" s="108"/>
      <c r="I32" s="108"/>
      <c r="J32" s="38">
        <f t="shared" si="0"/>
        <v>55</v>
      </c>
      <c r="K32" s="38">
        <f t="shared" si="1"/>
        <v>60.50000000000001</v>
      </c>
      <c r="L32" s="43">
        <v>55</v>
      </c>
      <c r="M32" s="93">
        <f t="shared" si="3"/>
        <v>60.50000000000001</v>
      </c>
      <c r="N32" s="100">
        <v>29.2</v>
      </c>
      <c r="O32" s="40">
        <f t="shared" si="2"/>
        <v>29.2</v>
      </c>
      <c r="P32" s="41" t="str">
        <f t="shared" si="4"/>
        <v>VYHOVUJE</v>
      </c>
    </row>
    <row r="33" spans="2:16" ht="96.6">
      <c r="B33" s="33">
        <v>28</v>
      </c>
      <c r="C33" s="42" t="s">
        <v>67</v>
      </c>
      <c r="D33" s="35">
        <v>1</v>
      </c>
      <c r="E33" s="36" t="s">
        <v>45</v>
      </c>
      <c r="F33" s="37" t="s">
        <v>68</v>
      </c>
      <c r="G33" s="108"/>
      <c r="H33" s="108"/>
      <c r="I33" s="108"/>
      <c r="J33" s="38">
        <f t="shared" si="0"/>
        <v>32</v>
      </c>
      <c r="K33" s="38">
        <f t="shared" si="1"/>
        <v>35.2</v>
      </c>
      <c r="L33" s="43">
        <v>32</v>
      </c>
      <c r="M33" s="93">
        <f t="shared" si="3"/>
        <v>35.2</v>
      </c>
      <c r="N33" s="100">
        <v>26.35</v>
      </c>
      <c r="O33" s="40">
        <f t="shared" si="2"/>
        <v>26.35</v>
      </c>
      <c r="P33" s="41" t="str">
        <f t="shared" si="4"/>
        <v>VYHOVUJE</v>
      </c>
    </row>
    <row r="34" spans="2:16" ht="27.6">
      <c r="B34" s="33">
        <v>29</v>
      </c>
      <c r="C34" s="42" t="s">
        <v>69</v>
      </c>
      <c r="D34" s="35">
        <v>1</v>
      </c>
      <c r="E34" s="36" t="s">
        <v>18</v>
      </c>
      <c r="F34" s="37" t="s">
        <v>70</v>
      </c>
      <c r="G34" s="108"/>
      <c r="H34" s="108"/>
      <c r="I34" s="108"/>
      <c r="J34" s="38">
        <f t="shared" si="0"/>
        <v>7</v>
      </c>
      <c r="K34" s="38">
        <f t="shared" si="1"/>
        <v>7.700000000000001</v>
      </c>
      <c r="L34" s="43">
        <v>7</v>
      </c>
      <c r="M34" s="93">
        <f t="shared" si="3"/>
        <v>7.700000000000001</v>
      </c>
      <c r="N34" s="100">
        <v>2.9</v>
      </c>
      <c r="O34" s="40">
        <f t="shared" si="2"/>
        <v>2.9</v>
      </c>
      <c r="P34" s="41" t="str">
        <f t="shared" si="4"/>
        <v>VYHOVUJE</v>
      </c>
    </row>
    <row r="35" spans="2:16" ht="27.6">
      <c r="B35" s="33">
        <v>30</v>
      </c>
      <c r="C35" s="42" t="s">
        <v>71</v>
      </c>
      <c r="D35" s="35">
        <v>2</v>
      </c>
      <c r="E35" s="36" t="s">
        <v>18</v>
      </c>
      <c r="F35" s="37" t="s">
        <v>72</v>
      </c>
      <c r="G35" s="108"/>
      <c r="H35" s="108"/>
      <c r="I35" s="108"/>
      <c r="J35" s="38">
        <f t="shared" si="0"/>
        <v>80</v>
      </c>
      <c r="K35" s="38">
        <f t="shared" si="1"/>
        <v>88</v>
      </c>
      <c r="L35" s="43">
        <v>40</v>
      </c>
      <c r="M35" s="93">
        <f t="shared" si="3"/>
        <v>44</v>
      </c>
      <c r="N35" s="100">
        <v>22.7</v>
      </c>
      <c r="O35" s="40">
        <f t="shared" si="2"/>
        <v>45.4</v>
      </c>
      <c r="P35" s="41" t="str">
        <f t="shared" si="4"/>
        <v>VYHOVUJE</v>
      </c>
    </row>
    <row r="36" spans="2:16" ht="27.6">
      <c r="B36" s="33">
        <v>31</v>
      </c>
      <c r="C36" s="42" t="s">
        <v>102</v>
      </c>
      <c r="D36" s="35">
        <v>1</v>
      </c>
      <c r="E36" s="36" t="s">
        <v>18</v>
      </c>
      <c r="F36" s="37" t="s">
        <v>73</v>
      </c>
      <c r="G36" s="108"/>
      <c r="H36" s="108"/>
      <c r="I36" s="108"/>
      <c r="J36" s="38">
        <f t="shared" si="0"/>
        <v>65</v>
      </c>
      <c r="K36" s="38">
        <f t="shared" si="1"/>
        <v>71.5</v>
      </c>
      <c r="L36" s="43">
        <v>65</v>
      </c>
      <c r="M36" s="93">
        <f t="shared" si="3"/>
        <v>71.5</v>
      </c>
      <c r="N36" s="100">
        <v>41.8</v>
      </c>
      <c r="O36" s="40">
        <f t="shared" si="2"/>
        <v>41.8</v>
      </c>
      <c r="P36" s="41" t="str">
        <f t="shared" si="4"/>
        <v>VYHOVUJE</v>
      </c>
    </row>
    <row r="37" spans="2:16" ht="27.6">
      <c r="B37" s="33">
        <v>32</v>
      </c>
      <c r="C37" s="42" t="s">
        <v>74</v>
      </c>
      <c r="D37" s="35">
        <v>3</v>
      </c>
      <c r="E37" s="36" t="s">
        <v>75</v>
      </c>
      <c r="F37" s="37" t="s">
        <v>76</v>
      </c>
      <c r="G37" s="108"/>
      <c r="H37" s="108"/>
      <c r="I37" s="108"/>
      <c r="J37" s="38">
        <f t="shared" si="0"/>
        <v>27</v>
      </c>
      <c r="K37" s="38">
        <f t="shared" si="1"/>
        <v>29.700000000000003</v>
      </c>
      <c r="L37" s="43">
        <v>9</v>
      </c>
      <c r="M37" s="93">
        <f t="shared" si="3"/>
        <v>9.9</v>
      </c>
      <c r="N37" s="100">
        <v>6.7</v>
      </c>
      <c r="O37" s="40">
        <f t="shared" si="2"/>
        <v>20.1</v>
      </c>
      <c r="P37" s="41" t="str">
        <f t="shared" si="4"/>
        <v>VYHOVUJE</v>
      </c>
    </row>
    <row r="38" spans="2:16" ht="27.6">
      <c r="B38" s="33">
        <v>33</v>
      </c>
      <c r="C38" s="42" t="s">
        <v>77</v>
      </c>
      <c r="D38" s="35">
        <v>1</v>
      </c>
      <c r="E38" s="36" t="s">
        <v>78</v>
      </c>
      <c r="F38" s="37" t="s">
        <v>79</v>
      </c>
      <c r="G38" s="108"/>
      <c r="H38" s="108"/>
      <c r="I38" s="108"/>
      <c r="J38" s="38">
        <f aca="true" t="shared" si="5" ref="J38:J71">D38*L38</f>
        <v>38</v>
      </c>
      <c r="K38" s="38">
        <f aca="true" t="shared" si="6" ref="K38:K71">D38*M38</f>
        <v>41.800000000000004</v>
      </c>
      <c r="L38" s="43">
        <v>38</v>
      </c>
      <c r="M38" s="93">
        <f t="shared" si="3"/>
        <v>41.800000000000004</v>
      </c>
      <c r="N38" s="100">
        <v>26.5</v>
      </c>
      <c r="O38" s="40">
        <f aca="true" t="shared" si="7" ref="O38:O69">D38*N38</f>
        <v>26.5</v>
      </c>
      <c r="P38" s="41" t="str">
        <f t="shared" si="4"/>
        <v>VYHOVUJE</v>
      </c>
    </row>
    <row r="39" spans="2:16" ht="27.6">
      <c r="B39" s="33">
        <v>34</v>
      </c>
      <c r="C39" s="42" t="s">
        <v>80</v>
      </c>
      <c r="D39" s="35">
        <v>1</v>
      </c>
      <c r="E39" s="36" t="s">
        <v>78</v>
      </c>
      <c r="F39" s="37" t="s">
        <v>81</v>
      </c>
      <c r="G39" s="108"/>
      <c r="H39" s="108"/>
      <c r="I39" s="108"/>
      <c r="J39" s="38">
        <f t="shared" si="5"/>
        <v>46</v>
      </c>
      <c r="K39" s="38">
        <f t="shared" si="6"/>
        <v>50.6</v>
      </c>
      <c r="L39" s="43">
        <v>46</v>
      </c>
      <c r="M39" s="93">
        <f t="shared" si="3"/>
        <v>50.6</v>
      </c>
      <c r="N39" s="100">
        <v>35.3</v>
      </c>
      <c r="O39" s="40">
        <f t="shared" si="7"/>
        <v>35.3</v>
      </c>
      <c r="P39" s="41" t="str">
        <f t="shared" si="4"/>
        <v>VYHOVUJE</v>
      </c>
    </row>
    <row r="40" spans="2:16" ht="27.6">
      <c r="B40" s="33">
        <v>35</v>
      </c>
      <c r="C40" s="42" t="s">
        <v>82</v>
      </c>
      <c r="D40" s="35">
        <v>1</v>
      </c>
      <c r="E40" s="36" t="s">
        <v>18</v>
      </c>
      <c r="F40" s="37" t="s">
        <v>83</v>
      </c>
      <c r="G40" s="108"/>
      <c r="H40" s="108"/>
      <c r="I40" s="108"/>
      <c r="J40" s="38">
        <f t="shared" si="5"/>
        <v>30</v>
      </c>
      <c r="K40" s="38">
        <f t="shared" si="6"/>
        <v>33</v>
      </c>
      <c r="L40" s="43">
        <v>30</v>
      </c>
      <c r="M40" s="93">
        <f t="shared" si="3"/>
        <v>33</v>
      </c>
      <c r="N40" s="100">
        <v>15.8</v>
      </c>
      <c r="O40" s="40">
        <f t="shared" si="7"/>
        <v>15.8</v>
      </c>
      <c r="P40" s="41" t="str">
        <f t="shared" si="4"/>
        <v>VYHOVUJE</v>
      </c>
    </row>
    <row r="41" spans="2:16" ht="27.6">
      <c r="B41" s="33">
        <v>36</v>
      </c>
      <c r="C41" s="42" t="s">
        <v>84</v>
      </c>
      <c r="D41" s="35">
        <v>1</v>
      </c>
      <c r="E41" s="36" t="s">
        <v>18</v>
      </c>
      <c r="F41" s="37" t="s">
        <v>85</v>
      </c>
      <c r="G41" s="108"/>
      <c r="H41" s="108"/>
      <c r="I41" s="108"/>
      <c r="J41" s="38">
        <f t="shared" si="5"/>
        <v>55</v>
      </c>
      <c r="K41" s="38">
        <f t="shared" si="6"/>
        <v>60.50000000000001</v>
      </c>
      <c r="L41" s="43">
        <v>55</v>
      </c>
      <c r="M41" s="93">
        <f t="shared" si="3"/>
        <v>60.50000000000001</v>
      </c>
      <c r="N41" s="100">
        <v>30.1</v>
      </c>
      <c r="O41" s="40">
        <f t="shared" si="7"/>
        <v>30.1</v>
      </c>
      <c r="P41" s="41" t="str">
        <f t="shared" si="4"/>
        <v>VYHOVUJE</v>
      </c>
    </row>
    <row r="42" spans="2:16" ht="27.6">
      <c r="B42" s="33">
        <v>37</v>
      </c>
      <c r="C42" s="42" t="s">
        <v>86</v>
      </c>
      <c r="D42" s="35">
        <v>5</v>
      </c>
      <c r="E42" s="36" t="s">
        <v>45</v>
      </c>
      <c r="F42" s="37" t="s">
        <v>87</v>
      </c>
      <c r="G42" s="108"/>
      <c r="H42" s="108"/>
      <c r="I42" s="108"/>
      <c r="J42" s="38">
        <f t="shared" si="5"/>
        <v>30</v>
      </c>
      <c r="K42" s="38">
        <f t="shared" si="6"/>
        <v>33</v>
      </c>
      <c r="L42" s="43">
        <v>6</v>
      </c>
      <c r="M42" s="93">
        <f t="shared" si="3"/>
        <v>6.6000000000000005</v>
      </c>
      <c r="N42" s="100">
        <v>4.7</v>
      </c>
      <c r="O42" s="40">
        <f t="shared" si="7"/>
        <v>23.5</v>
      </c>
      <c r="P42" s="41" t="str">
        <f t="shared" si="4"/>
        <v>VYHOVUJE</v>
      </c>
    </row>
    <row r="43" spans="2:16" ht="27.6">
      <c r="B43" s="33">
        <v>38</v>
      </c>
      <c r="C43" s="42" t="s">
        <v>88</v>
      </c>
      <c r="D43" s="35">
        <v>5</v>
      </c>
      <c r="E43" s="36" t="s">
        <v>45</v>
      </c>
      <c r="F43" s="37" t="s">
        <v>89</v>
      </c>
      <c r="G43" s="108"/>
      <c r="H43" s="108"/>
      <c r="I43" s="108"/>
      <c r="J43" s="38">
        <f t="shared" si="5"/>
        <v>30</v>
      </c>
      <c r="K43" s="38">
        <f t="shared" si="6"/>
        <v>33</v>
      </c>
      <c r="L43" s="43">
        <v>6</v>
      </c>
      <c r="M43" s="93">
        <f t="shared" si="3"/>
        <v>6.6000000000000005</v>
      </c>
      <c r="N43" s="100">
        <v>4.4</v>
      </c>
      <c r="O43" s="40">
        <f t="shared" si="7"/>
        <v>22</v>
      </c>
      <c r="P43" s="41" t="str">
        <f t="shared" si="4"/>
        <v>VYHOVUJE</v>
      </c>
    </row>
    <row r="44" spans="2:16" ht="55.2">
      <c r="B44" s="33">
        <v>39</v>
      </c>
      <c r="C44" s="42" t="s">
        <v>90</v>
      </c>
      <c r="D44" s="35">
        <v>1</v>
      </c>
      <c r="E44" s="36" t="s">
        <v>18</v>
      </c>
      <c r="F44" s="37" t="s">
        <v>91</v>
      </c>
      <c r="G44" s="108"/>
      <c r="H44" s="108"/>
      <c r="I44" s="108"/>
      <c r="J44" s="38">
        <f t="shared" si="5"/>
        <v>48</v>
      </c>
      <c r="K44" s="38">
        <f t="shared" si="6"/>
        <v>52.800000000000004</v>
      </c>
      <c r="L44" s="43">
        <v>48</v>
      </c>
      <c r="M44" s="93">
        <f t="shared" si="3"/>
        <v>52.800000000000004</v>
      </c>
      <c r="N44" s="100">
        <v>36.7</v>
      </c>
      <c r="O44" s="40">
        <f t="shared" si="7"/>
        <v>36.7</v>
      </c>
      <c r="P44" s="41" t="str">
        <f t="shared" si="4"/>
        <v>VYHOVUJE</v>
      </c>
    </row>
    <row r="45" spans="2:16" ht="15.6">
      <c r="B45" s="33">
        <v>40</v>
      </c>
      <c r="C45" s="42" t="s">
        <v>92</v>
      </c>
      <c r="D45" s="35">
        <v>1</v>
      </c>
      <c r="E45" s="36" t="s">
        <v>18</v>
      </c>
      <c r="F45" s="37" t="s">
        <v>93</v>
      </c>
      <c r="G45" s="108"/>
      <c r="H45" s="108"/>
      <c r="I45" s="108"/>
      <c r="J45" s="38">
        <f t="shared" si="5"/>
        <v>53</v>
      </c>
      <c r="K45" s="38">
        <f t="shared" si="6"/>
        <v>58.300000000000004</v>
      </c>
      <c r="L45" s="43">
        <v>53</v>
      </c>
      <c r="M45" s="93">
        <f t="shared" si="3"/>
        <v>58.300000000000004</v>
      </c>
      <c r="N45" s="100">
        <v>45.5</v>
      </c>
      <c r="O45" s="40">
        <f t="shared" si="7"/>
        <v>45.5</v>
      </c>
      <c r="P45" s="41" t="str">
        <f t="shared" si="4"/>
        <v>VYHOVUJE</v>
      </c>
    </row>
    <row r="46" spans="2:16" ht="15.6">
      <c r="B46" s="33">
        <v>41</v>
      </c>
      <c r="C46" s="42" t="s">
        <v>94</v>
      </c>
      <c r="D46" s="35">
        <v>1</v>
      </c>
      <c r="E46" s="36" t="s">
        <v>18</v>
      </c>
      <c r="F46" s="37" t="s">
        <v>95</v>
      </c>
      <c r="G46" s="108"/>
      <c r="H46" s="108"/>
      <c r="I46" s="108"/>
      <c r="J46" s="38">
        <f t="shared" si="5"/>
        <v>40</v>
      </c>
      <c r="K46" s="38">
        <f t="shared" si="6"/>
        <v>44</v>
      </c>
      <c r="L46" s="43">
        <v>40</v>
      </c>
      <c r="M46" s="93">
        <f t="shared" si="3"/>
        <v>44</v>
      </c>
      <c r="N46" s="100">
        <v>19.4</v>
      </c>
      <c r="O46" s="40">
        <f t="shared" si="7"/>
        <v>19.4</v>
      </c>
      <c r="P46" s="41" t="str">
        <f t="shared" si="4"/>
        <v>VYHOVUJE</v>
      </c>
    </row>
    <row r="47" spans="2:16" ht="41.4">
      <c r="B47" s="33">
        <v>42</v>
      </c>
      <c r="C47" s="42" t="s">
        <v>96</v>
      </c>
      <c r="D47" s="35">
        <v>1</v>
      </c>
      <c r="E47" s="36" t="s">
        <v>18</v>
      </c>
      <c r="F47" s="45" t="s">
        <v>97</v>
      </c>
      <c r="G47" s="108"/>
      <c r="H47" s="108"/>
      <c r="I47" s="108"/>
      <c r="J47" s="38">
        <f t="shared" si="5"/>
        <v>45</v>
      </c>
      <c r="K47" s="38">
        <f t="shared" si="6"/>
        <v>49.50000000000001</v>
      </c>
      <c r="L47" s="43">
        <v>45</v>
      </c>
      <c r="M47" s="93">
        <f t="shared" si="3"/>
        <v>49.50000000000001</v>
      </c>
      <c r="N47" s="100">
        <v>40.7</v>
      </c>
      <c r="O47" s="40">
        <f t="shared" si="7"/>
        <v>40.7</v>
      </c>
      <c r="P47" s="41" t="str">
        <f t="shared" si="4"/>
        <v>VYHOVUJE</v>
      </c>
    </row>
    <row r="48" spans="2:16" ht="28.2" thickBot="1">
      <c r="B48" s="46">
        <v>43</v>
      </c>
      <c r="C48" s="47" t="s">
        <v>98</v>
      </c>
      <c r="D48" s="48">
        <v>1</v>
      </c>
      <c r="E48" s="49" t="s">
        <v>18</v>
      </c>
      <c r="F48" s="50" t="s">
        <v>99</v>
      </c>
      <c r="G48" s="109"/>
      <c r="H48" s="109"/>
      <c r="I48" s="109"/>
      <c r="J48" s="51">
        <f t="shared" si="5"/>
        <v>50</v>
      </c>
      <c r="K48" s="51">
        <f t="shared" si="6"/>
        <v>55.00000000000001</v>
      </c>
      <c r="L48" s="52">
        <v>50</v>
      </c>
      <c r="M48" s="91">
        <f t="shared" si="3"/>
        <v>55.00000000000001</v>
      </c>
      <c r="N48" s="101">
        <v>20</v>
      </c>
      <c r="O48" s="53">
        <f t="shared" si="7"/>
        <v>20</v>
      </c>
      <c r="P48" s="54" t="str">
        <f t="shared" si="4"/>
        <v>VYHOVUJE</v>
      </c>
    </row>
    <row r="49" spans="1:16" ht="42" thickTop="1">
      <c r="A49" s="23"/>
      <c r="B49" s="24">
        <v>44</v>
      </c>
      <c r="C49" s="25" t="s">
        <v>103</v>
      </c>
      <c r="D49" s="26">
        <v>6</v>
      </c>
      <c r="E49" s="27" t="s">
        <v>18</v>
      </c>
      <c r="F49" s="55" t="s">
        <v>104</v>
      </c>
      <c r="G49" s="107" t="s">
        <v>152</v>
      </c>
      <c r="H49" s="107" t="s">
        <v>107</v>
      </c>
      <c r="I49" s="107" t="s">
        <v>108</v>
      </c>
      <c r="J49" s="29">
        <f t="shared" si="5"/>
        <v>120</v>
      </c>
      <c r="K49" s="29">
        <f t="shared" si="6"/>
        <v>120</v>
      </c>
      <c r="L49" s="56">
        <v>20</v>
      </c>
      <c r="M49" s="56">
        <v>20</v>
      </c>
      <c r="N49" s="100">
        <v>17.1</v>
      </c>
      <c r="O49" s="31">
        <f t="shared" si="7"/>
        <v>102.60000000000001</v>
      </c>
      <c r="P49" s="32" t="str">
        <f t="shared" si="4"/>
        <v>VYHOVUJE</v>
      </c>
    </row>
    <row r="50" spans="2:16" ht="27.6">
      <c r="B50" s="33">
        <v>45</v>
      </c>
      <c r="C50" s="42" t="s">
        <v>110</v>
      </c>
      <c r="D50" s="35">
        <v>10</v>
      </c>
      <c r="E50" s="36" t="s">
        <v>45</v>
      </c>
      <c r="F50" s="37" t="s">
        <v>109</v>
      </c>
      <c r="G50" s="108"/>
      <c r="H50" s="108"/>
      <c r="I50" s="108"/>
      <c r="J50" s="38">
        <f t="shared" si="5"/>
        <v>220</v>
      </c>
      <c r="K50" s="38">
        <f t="shared" si="6"/>
        <v>220</v>
      </c>
      <c r="L50" s="43">
        <v>22</v>
      </c>
      <c r="M50" s="43">
        <v>22</v>
      </c>
      <c r="N50" s="100">
        <v>17.9</v>
      </c>
      <c r="O50" s="40">
        <f t="shared" si="7"/>
        <v>179</v>
      </c>
      <c r="P50" s="41" t="str">
        <f t="shared" si="4"/>
        <v>VYHOVUJE</v>
      </c>
    </row>
    <row r="51" spans="2:16" ht="15.6">
      <c r="B51" s="33">
        <v>46</v>
      </c>
      <c r="C51" s="42" t="s">
        <v>105</v>
      </c>
      <c r="D51" s="35">
        <v>1</v>
      </c>
      <c r="E51" s="36" t="s">
        <v>45</v>
      </c>
      <c r="F51" s="37" t="s">
        <v>106</v>
      </c>
      <c r="G51" s="108"/>
      <c r="H51" s="108"/>
      <c r="I51" s="108"/>
      <c r="J51" s="38">
        <f t="shared" si="5"/>
        <v>415</v>
      </c>
      <c r="K51" s="38">
        <f t="shared" si="6"/>
        <v>415</v>
      </c>
      <c r="L51" s="43">
        <v>415</v>
      </c>
      <c r="M51" s="43">
        <v>415</v>
      </c>
      <c r="N51" s="100">
        <v>415</v>
      </c>
      <c r="O51" s="40">
        <f t="shared" si="7"/>
        <v>415</v>
      </c>
      <c r="P51" s="41" t="str">
        <f t="shared" si="4"/>
        <v>VYHOVUJE</v>
      </c>
    </row>
    <row r="52" spans="2:16" ht="29.4" thickBot="1">
      <c r="B52" s="98">
        <v>47</v>
      </c>
      <c r="C52" s="58" t="s">
        <v>111</v>
      </c>
      <c r="D52" s="57">
        <v>3</v>
      </c>
      <c r="E52" s="57" t="s">
        <v>18</v>
      </c>
      <c r="F52" s="58" t="s">
        <v>112</v>
      </c>
      <c r="G52" s="109"/>
      <c r="H52" s="109"/>
      <c r="I52" s="109"/>
      <c r="J52" s="51">
        <f t="shared" si="5"/>
        <v>204</v>
      </c>
      <c r="K52" s="51">
        <f t="shared" si="6"/>
        <v>660</v>
      </c>
      <c r="L52" s="99">
        <v>68</v>
      </c>
      <c r="M52" s="97">
        <v>220</v>
      </c>
      <c r="N52" s="101">
        <v>161</v>
      </c>
      <c r="O52" s="53">
        <f t="shared" si="7"/>
        <v>483</v>
      </c>
      <c r="P52" s="54" t="str">
        <f t="shared" si="4"/>
        <v>VYHOVUJE</v>
      </c>
    </row>
    <row r="53" spans="1:16" ht="16.2" thickTop="1">
      <c r="A53" s="23"/>
      <c r="B53" s="24">
        <v>48</v>
      </c>
      <c r="C53" s="59" t="s">
        <v>116</v>
      </c>
      <c r="D53" s="26">
        <v>80</v>
      </c>
      <c r="E53" s="27" t="s">
        <v>18</v>
      </c>
      <c r="F53" s="55" t="s">
        <v>117</v>
      </c>
      <c r="G53" s="107" t="s">
        <v>152</v>
      </c>
      <c r="H53" s="107" t="s">
        <v>118</v>
      </c>
      <c r="I53" s="107" t="s">
        <v>113</v>
      </c>
      <c r="J53" s="29">
        <f t="shared" si="5"/>
        <v>1120</v>
      </c>
      <c r="K53" s="29">
        <f t="shared" si="6"/>
        <v>1232.0000000000002</v>
      </c>
      <c r="L53" s="90">
        <v>14</v>
      </c>
      <c r="M53" s="90">
        <f>L53*1.1</f>
        <v>15.400000000000002</v>
      </c>
      <c r="N53" s="100">
        <v>12</v>
      </c>
      <c r="O53" s="31">
        <f t="shared" si="7"/>
        <v>960</v>
      </c>
      <c r="P53" s="32" t="str">
        <f t="shared" si="4"/>
        <v>VYHOVUJE</v>
      </c>
    </row>
    <row r="54" spans="2:16" ht="43.8" thickBot="1">
      <c r="B54" s="60">
        <v>49</v>
      </c>
      <c r="C54" s="61" t="s">
        <v>114</v>
      </c>
      <c r="D54" s="57">
        <v>40</v>
      </c>
      <c r="E54" s="57" t="s">
        <v>18</v>
      </c>
      <c r="F54" s="62" t="s">
        <v>151</v>
      </c>
      <c r="G54" s="109"/>
      <c r="H54" s="109"/>
      <c r="I54" s="109"/>
      <c r="J54" s="51">
        <f t="shared" si="5"/>
        <v>260</v>
      </c>
      <c r="K54" s="51">
        <f t="shared" si="6"/>
        <v>286</v>
      </c>
      <c r="L54" s="91">
        <v>6.5</v>
      </c>
      <c r="M54" s="91">
        <f>L54*1.1</f>
        <v>7.15</v>
      </c>
      <c r="N54" s="101">
        <v>4.5</v>
      </c>
      <c r="O54" s="53">
        <f t="shared" si="7"/>
        <v>180</v>
      </c>
      <c r="P54" s="54" t="str">
        <f t="shared" si="4"/>
        <v>VYHOVUJE</v>
      </c>
    </row>
    <row r="55" spans="1:16" ht="111" thickTop="1">
      <c r="A55" s="23"/>
      <c r="B55" s="24">
        <v>50</v>
      </c>
      <c r="C55" s="25" t="s">
        <v>119</v>
      </c>
      <c r="D55" s="26">
        <v>2</v>
      </c>
      <c r="E55" s="27" t="s">
        <v>45</v>
      </c>
      <c r="F55" s="55" t="s">
        <v>120</v>
      </c>
      <c r="G55" s="107" t="s">
        <v>152</v>
      </c>
      <c r="H55" s="107" t="s">
        <v>124</v>
      </c>
      <c r="I55" s="107" t="s">
        <v>123</v>
      </c>
      <c r="J55" s="29">
        <f t="shared" si="5"/>
        <v>130</v>
      </c>
      <c r="K55" s="29">
        <f t="shared" si="6"/>
        <v>140</v>
      </c>
      <c r="L55" s="56">
        <v>65</v>
      </c>
      <c r="M55" s="90">
        <v>70</v>
      </c>
      <c r="N55" s="100">
        <v>52.25</v>
      </c>
      <c r="O55" s="31">
        <f t="shared" si="7"/>
        <v>104.5</v>
      </c>
      <c r="P55" s="32" t="str">
        <f t="shared" si="4"/>
        <v>VYHOVUJE</v>
      </c>
    </row>
    <row r="56" spans="2:16" ht="15.6">
      <c r="B56" s="33">
        <v>51</v>
      </c>
      <c r="C56" s="42" t="s">
        <v>121</v>
      </c>
      <c r="D56" s="35">
        <v>1</v>
      </c>
      <c r="E56" s="36" t="s">
        <v>18</v>
      </c>
      <c r="F56" s="37" t="s">
        <v>122</v>
      </c>
      <c r="G56" s="108"/>
      <c r="H56" s="108"/>
      <c r="I56" s="108"/>
      <c r="J56" s="38">
        <f t="shared" si="5"/>
        <v>16</v>
      </c>
      <c r="K56" s="38">
        <f t="shared" si="6"/>
        <v>18</v>
      </c>
      <c r="L56" s="43">
        <v>16</v>
      </c>
      <c r="M56" s="93">
        <v>18</v>
      </c>
      <c r="N56" s="100">
        <v>10.5</v>
      </c>
      <c r="O56" s="40">
        <f t="shared" si="7"/>
        <v>10.5</v>
      </c>
      <c r="P56" s="41" t="str">
        <f t="shared" si="4"/>
        <v>VYHOVUJE</v>
      </c>
    </row>
    <row r="57" spans="2:16" ht="27.6">
      <c r="B57" s="33">
        <v>52</v>
      </c>
      <c r="C57" s="42" t="s">
        <v>71</v>
      </c>
      <c r="D57" s="35">
        <v>1</v>
      </c>
      <c r="E57" s="36" t="s">
        <v>18</v>
      </c>
      <c r="F57" s="37" t="s">
        <v>72</v>
      </c>
      <c r="G57" s="108"/>
      <c r="H57" s="108"/>
      <c r="I57" s="108"/>
      <c r="J57" s="38">
        <f t="shared" si="5"/>
        <v>40</v>
      </c>
      <c r="K57" s="38">
        <f t="shared" si="6"/>
        <v>42</v>
      </c>
      <c r="L57" s="43">
        <v>40</v>
      </c>
      <c r="M57" s="93">
        <v>42</v>
      </c>
      <c r="N57" s="100">
        <v>22.7</v>
      </c>
      <c r="O57" s="40">
        <f t="shared" si="7"/>
        <v>22.7</v>
      </c>
      <c r="P57" s="41" t="str">
        <f t="shared" si="4"/>
        <v>VYHOVUJE</v>
      </c>
    </row>
    <row r="58" spans="2:16" ht="27.6">
      <c r="B58" s="33">
        <v>53</v>
      </c>
      <c r="C58" s="42" t="s">
        <v>86</v>
      </c>
      <c r="D58" s="35">
        <v>6</v>
      </c>
      <c r="E58" s="36" t="s">
        <v>45</v>
      </c>
      <c r="F58" s="37" t="s">
        <v>87</v>
      </c>
      <c r="G58" s="108"/>
      <c r="H58" s="108"/>
      <c r="I58" s="108"/>
      <c r="J58" s="38">
        <f t="shared" si="5"/>
        <v>36</v>
      </c>
      <c r="K58" s="38">
        <f t="shared" si="6"/>
        <v>42</v>
      </c>
      <c r="L58" s="43">
        <v>6</v>
      </c>
      <c r="M58" s="93">
        <v>7</v>
      </c>
      <c r="N58" s="100">
        <v>4.75</v>
      </c>
      <c r="O58" s="40">
        <f t="shared" si="7"/>
        <v>28.5</v>
      </c>
      <c r="P58" s="41" t="str">
        <f t="shared" si="4"/>
        <v>VYHOVUJE</v>
      </c>
    </row>
    <row r="59" spans="2:16" ht="15.6">
      <c r="B59" s="33">
        <v>54</v>
      </c>
      <c r="C59" s="63" t="s">
        <v>116</v>
      </c>
      <c r="D59" s="35">
        <v>30</v>
      </c>
      <c r="E59" s="36" t="s">
        <v>18</v>
      </c>
      <c r="F59" s="37" t="s">
        <v>117</v>
      </c>
      <c r="G59" s="108"/>
      <c r="H59" s="108"/>
      <c r="I59" s="108"/>
      <c r="J59" s="38">
        <f t="shared" si="5"/>
        <v>420</v>
      </c>
      <c r="K59" s="38">
        <f t="shared" si="6"/>
        <v>480</v>
      </c>
      <c r="L59" s="43">
        <v>14</v>
      </c>
      <c r="M59" s="93">
        <v>16</v>
      </c>
      <c r="N59" s="100">
        <v>10.7</v>
      </c>
      <c r="O59" s="40">
        <f t="shared" si="7"/>
        <v>321</v>
      </c>
      <c r="P59" s="41" t="str">
        <f t="shared" si="4"/>
        <v>VYHOVUJE</v>
      </c>
    </row>
    <row r="60" spans="2:16" ht="29.4" thickBot="1">
      <c r="B60" s="46">
        <v>55</v>
      </c>
      <c r="C60" s="64" t="s">
        <v>114</v>
      </c>
      <c r="D60" s="57">
        <v>30</v>
      </c>
      <c r="E60" s="57" t="s">
        <v>18</v>
      </c>
      <c r="F60" s="65" t="s">
        <v>115</v>
      </c>
      <c r="G60" s="109"/>
      <c r="H60" s="109"/>
      <c r="I60" s="109"/>
      <c r="J60" s="51">
        <f t="shared" si="5"/>
        <v>195</v>
      </c>
      <c r="K60" s="51">
        <f t="shared" si="6"/>
        <v>214.5</v>
      </c>
      <c r="L60" s="91">
        <v>6.5</v>
      </c>
      <c r="M60" s="91">
        <f>L60*1.1</f>
        <v>7.15</v>
      </c>
      <c r="N60" s="101">
        <v>4.5</v>
      </c>
      <c r="O60" s="53">
        <f t="shared" si="7"/>
        <v>135</v>
      </c>
      <c r="P60" s="54" t="str">
        <f t="shared" si="4"/>
        <v>VYHOVUJE</v>
      </c>
    </row>
    <row r="61" spans="2:16" ht="16.2" thickTop="1">
      <c r="B61" s="24">
        <v>56</v>
      </c>
      <c r="C61" s="59" t="s">
        <v>116</v>
      </c>
      <c r="D61" s="26">
        <v>200</v>
      </c>
      <c r="E61" s="27" t="s">
        <v>18</v>
      </c>
      <c r="F61" s="55" t="s">
        <v>117</v>
      </c>
      <c r="G61" s="107" t="s">
        <v>152</v>
      </c>
      <c r="H61" s="107" t="s">
        <v>125</v>
      </c>
      <c r="I61" s="107" t="s">
        <v>126</v>
      </c>
      <c r="J61" s="29">
        <f t="shared" si="5"/>
        <v>2800</v>
      </c>
      <c r="K61" s="29">
        <f t="shared" si="6"/>
        <v>3080.0000000000005</v>
      </c>
      <c r="L61" s="90">
        <v>14</v>
      </c>
      <c r="M61" s="90">
        <f>L61*1.1</f>
        <v>15.400000000000002</v>
      </c>
      <c r="N61" s="100">
        <v>10.7</v>
      </c>
      <c r="O61" s="31">
        <f t="shared" si="7"/>
        <v>2140</v>
      </c>
      <c r="P61" s="32" t="str">
        <f t="shared" si="4"/>
        <v>VYHOVUJE</v>
      </c>
    </row>
    <row r="62" spans="2:16" ht="29.4" thickBot="1">
      <c r="B62" s="46">
        <v>57</v>
      </c>
      <c r="C62" s="61" t="s">
        <v>114</v>
      </c>
      <c r="D62" s="57">
        <v>100</v>
      </c>
      <c r="E62" s="57" t="s">
        <v>18</v>
      </c>
      <c r="F62" s="65" t="s">
        <v>115</v>
      </c>
      <c r="G62" s="109"/>
      <c r="H62" s="109"/>
      <c r="I62" s="109"/>
      <c r="J62" s="51">
        <f t="shared" si="5"/>
        <v>650</v>
      </c>
      <c r="K62" s="51">
        <f t="shared" si="6"/>
        <v>715</v>
      </c>
      <c r="L62" s="91">
        <v>6.5</v>
      </c>
      <c r="M62" s="91">
        <f>L62*1.1</f>
        <v>7.15</v>
      </c>
      <c r="N62" s="101">
        <v>4.5</v>
      </c>
      <c r="O62" s="53">
        <f t="shared" si="7"/>
        <v>450</v>
      </c>
      <c r="P62" s="54" t="str">
        <f t="shared" si="4"/>
        <v>VYHOVUJE</v>
      </c>
    </row>
    <row r="63" spans="1:16" ht="111" thickTop="1">
      <c r="A63" s="23"/>
      <c r="B63" s="24">
        <v>58</v>
      </c>
      <c r="C63" s="25" t="s">
        <v>119</v>
      </c>
      <c r="D63" s="26">
        <v>5</v>
      </c>
      <c r="E63" s="27" t="s">
        <v>45</v>
      </c>
      <c r="F63" s="55" t="s">
        <v>120</v>
      </c>
      <c r="G63" s="107" t="s">
        <v>152</v>
      </c>
      <c r="H63" s="107" t="s">
        <v>130</v>
      </c>
      <c r="I63" s="107" t="s">
        <v>129</v>
      </c>
      <c r="J63" s="29">
        <f t="shared" si="5"/>
        <v>325</v>
      </c>
      <c r="K63" s="29">
        <f t="shared" si="6"/>
        <v>350</v>
      </c>
      <c r="L63" s="56">
        <v>65</v>
      </c>
      <c r="M63" s="90">
        <v>70</v>
      </c>
      <c r="N63" s="100">
        <v>52.25</v>
      </c>
      <c r="O63" s="31">
        <f t="shared" si="7"/>
        <v>261.25</v>
      </c>
      <c r="P63" s="32" t="str">
        <f t="shared" si="4"/>
        <v>VYHOVUJE</v>
      </c>
    </row>
    <row r="64" spans="2:16" ht="15.6">
      <c r="B64" s="33">
        <v>59</v>
      </c>
      <c r="C64" s="42" t="s">
        <v>121</v>
      </c>
      <c r="D64" s="35">
        <v>3</v>
      </c>
      <c r="E64" s="36" t="s">
        <v>18</v>
      </c>
      <c r="F64" s="37" t="s">
        <v>122</v>
      </c>
      <c r="G64" s="108"/>
      <c r="H64" s="108"/>
      <c r="I64" s="108"/>
      <c r="J64" s="38">
        <f t="shared" si="5"/>
        <v>48</v>
      </c>
      <c r="K64" s="38">
        <f t="shared" si="6"/>
        <v>54</v>
      </c>
      <c r="L64" s="43">
        <v>16</v>
      </c>
      <c r="M64" s="93">
        <v>18</v>
      </c>
      <c r="N64" s="100">
        <v>10.5</v>
      </c>
      <c r="O64" s="40">
        <f t="shared" si="7"/>
        <v>31.5</v>
      </c>
      <c r="P64" s="41" t="str">
        <f t="shared" si="4"/>
        <v>VYHOVUJE</v>
      </c>
    </row>
    <row r="65" spans="2:16" ht="27.6">
      <c r="B65" s="33">
        <v>60</v>
      </c>
      <c r="C65" s="42" t="s">
        <v>71</v>
      </c>
      <c r="D65" s="35">
        <v>4</v>
      </c>
      <c r="E65" s="36" t="s">
        <v>18</v>
      </c>
      <c r="F65" s="37" t="s">
        <v>72</v>
      </c>
      <c r="G65" s="108"/>
      <c r="H65" s="108"/>
      <c r="I65" s="108"/>
      <c r="J65" s="38">
        <f t="shared" si="5"/>
        <v>160</v>
      </c>
      <c r="K65" s="38">
        <f t="shared" si="6"/>
        <v>168</v>
      </c>
      <c r="L65" s="43">
        <v>40</v>
      </c>
      <c r="M65" s="93">
        <v>42</v>
      </c>
      <c r="N65" s="100">
        <v>22.7</v>
      </c>
      <c r="O65" s="40">
        <f t="shared" si="7"/>
        <v>90.8</v>
      </c>
      <c r="P65" s="41" t="str">
        <f t="shared" si="4"/>
        <v>VYHOVUJE</v>
      </c>
    </row>
    <row r="66" spans="2:16" ht="27.6">
      <c r="B66" s="33">
        <v>61</v>
      </c>
      <c r="C66" s="42" t="s">
        <v>86</v>
      </c>
      <c r="D66" s="35">
        <v>20</v>
      </c>
      <c r="E66" s="36" t="s">
        <v>45</v>
      </c>
      <c r="F66" s="37" t="s">
        <v>144</v>
      </c>
      <c r="G66" s="108"/>
      <c r="H66" s="108"/>
      <c r="I66" s="108"/>
      <c r="J66" s="38">
        <f t="shared" si="5"/>
        <v>120</v>
      </c>
      <c r="K66" s="38">
        <f t="shared" si="6"/>
        <v>140</v>
      </c>
      <c r="L66" s="43">
        <v>6</v>
      </c>
      <c r="M66" s="93">
        <v>7</v>
      </c>
      <c r="N66" s="100">
        <v>4.7</v>
      </c>
      <c r="O66" s="40">
        <f t="shared" si="7"/>
        <v>94</v>
      </c>
      <c r="P66" s="41" t="str">
        <f t="shared" si="4"/>
        <v>VYHOVUJE</v>
      </c>
    </row>
    <row r="67" spans="2:16" ht="27.6">
      <c r="B67" s="33">
        <v>62</v>
      </c>
      <c r="C67" s="42" t="s">
        <v>88</v>
      </c>
      <c r="D67" s="35">
        <v>10</v>
      </c>
      <c r="E67" s="36" t="s">
        <v>45</v>
      </c>
      <c r="F67" s="37" t="s">
        <v>89</v>
      </c>
      <c r="G67" s="108"/>
      <c r="H67" s="108"/>
      <c r="I67" s="108"/>
      <c r="J67" s="38">
        <f t="shared" si="5"/>
        <v>60</v>
      </c>
      <c r="K67" s="38">
        <f t="shared" si="6"/>
        <v>66</v>
      </c>
      <c r="L67" s="43">
        <v>6</v>
      </c>
      <c r="M67" s="93">
        <f>L67*1.1</f>
        <v>6.6000000000000005</v>
      </c>
      <c r="N67" s="100">
        <v>4.4</v>
      </c>
      <c r="O67" s="40">
        <f t="shared" si="7"/>
        <v>44</v>
      </c>
      <c r="P67" s="41" t="str">
        <f t="shared" si="4"/>
        <v>VYHOVUJE</v>
      </c>
    </row>
    <row r="68" spans="2:16" ht="27.6">
      <c r="B68" s="33">
        <v>63</v>
      </c>
      <c r="C68" s="42" t="s">
        <v>127</v>
      </c>
      <c r="D68" s="35">
        <v>10</v>
      </c>
      <c r="E68" s="36" t="s">
        <v>45</v>
      </c>
      <c r="F68" s="37" t="s">
        <v>128</v>
      </c>
      <c r="G68" s="108"/>
      <c r="H68" s="108"/>
      <c r="I68" s="108"/>
      <c r="J68" s="38">
        <f t="shared" si="5"/>
        <v>160</v>
      </c>
      <c r="K68" s="38">
        <f t="shared" si="6"/>
        <v>176</v>
      </c>
      <c r="L68" s="43">
        <v>16</v>
      </c>
      <c r="M68" s="93">
        <f>L68*1.1</f>
        <v>17.6</v>
      </c>
      <c r="N68" s="100">
        <v>9.6</v>
      </c>
      <c r="O68" s="40">
        <f t="shared" si="7"/>
        <v>96</v>
      </c>
      <c r="P68" s="41" t="str">
        <f t="shared" si="4"/>
        <v>VYHOVUJE</v>
      </c>
    </row>
    <row r="69" spans="2:16" ht="15.6">
      <c r="B69" s="33">
        <v>64</v>
      </c>
      <c r="C69" s="63" t="s">
        <v>116</v>
      </c>
      <c r="D69" s="35">
        <v>300</v>
      </c>
      <c r="E69" s="36" t="s">
        <v>18</v>
      </c>
      <c r="F69" s="37" t="s">
        <v>117</v>
      </c>
      <c r="G69" s="108"/>
      <c r="H69" s="108"/>
      <c r="I69" s="108"/>
      <c r="J69" s="38">
        <f t="shared" si="5"/>
        <v>4200</v>
      </c>
      <c r="K69" s="38">
        <f t="shared" si="6"/>
        <v>4800</v>
      </c>
      <c r="L69" s="43">
        <v>14</v>
      </c>
      <c r="M69" s="93">
        <v>16</v>
      </c>
      <c r="N69" s="100">
        <v>10.7</v>
      </c>
      <c r="O69" s="40">
        <f t="shared" si="7"/>
        <v>3210</v>
      </c>
      <c r="P69" s="41" t="str">
        <f t="shared" si="4"/>
        <v>VYHOVUJE</v>
      </c>
    </row>
    <row r="70" spans="2:16" ht="29.4" thickBot="1">
      <c r="B70" s="46">
        <v>65</v>
      </c>
      <c r="C70" s="61" t="s">
        <v>114</v>
      </c>
      <c r="D70" s="57">
        <v>150</v>
      </c>
      <c r="E70" s="57" t="s">
        <v>18</v>
      </c>
      <c r="F70" s="65" t="s">
        <v>115</v>
      </c>
      <c r="G70" s="109"/>
      <c r="H70" s="109"/>
      <c r="I70" s="109"/>
      <c r="J70" s="51">
        <f t="shared" si="5"/>
        <v>975</v>
      </c>
      <c r="K70" s="51">
        <f t="shared" si="6"/>
        <v>1072.5</v>
      </c>
      <c r="L70" s="91">
        <v>6.5</v>
      </c>
      <c r="M70" s="91">
        <f>L70*1.1</f>
        <v>7.15</v>
      </c>
      <c r="N70" s="101">
        <v>4.5</v>
      </c>
      <c r="O70" s="53">
        <f aca="true" t="shared" si="8" ref="O70:O88">D70*N70</f>
        <v>675</v>
      </c>
      <c r="P70" s="54" t="str">
        <f t="shared" si="4"/>
        <v>VYHOVUJE</v>
      </c>
    </row>
    <row r="71" spans="2:16" ht="30" thickBot="1" thickTop="1">
      <c r="B71" s="66">
        <v>66</v>
      </c>
      <c r="C71" s="67" t="s">
        <v>116</v>
      </c>
      <c r="D71" s="68">
        <v>30</v>
      </c>
      <c r="E71" s="68" t="s">
        <v>18</v>
      </c>
      <c r="F71" s="69" t="s">
        <v>117</v>
      </c>
      <c r="G71" s="70" t="s">
        <v>152</v>
      </c>
      <c r="H71" s="70" t="s">
        <v>132</v>
      </c>
      <c r="I71" s="70" t="s">
        <v>131</v>
      </c>
      <c r="J71" s="71">
        <f t="shared" si="5"/>
        <v>420</v>
      </c>
      <c r="K71" s="71">
        <f t="shared" si="6"/>
        <v>462.00000000000006</v>
      </c>
      <c r="L71" s="92">
        <v>14</v>
      </c>
      <c r="M71" s="92">
        <f>L71*1.1</f>
        <v>15.400000000000002</v>
      </c>
      <c r="N71" s="101">
        <v>10.7</v>
      </c>
      <c r="O71" s="31">
        <f t="shared" si="8"/>
        <v>321</v>
      </c>
      <c r="P71" s="72" t="str">
        <f aca="true" t="shared" si="9" ref="P71:P88">IF(ISNUMBER(N71),IF(N71&gt;M71,"NEVYHOVUJE","VYHOVUJE")," ")</f>
        <v>VYHOVUJE</v>
      </c>
    </row>
    <row r="72" spans="2:16" ht="30" thickBot="1" thickTop="1">
      <c r="B72" s="66">
        <v>67</v>
      </c>
      <c r="C72" s="67" t="s">
        <v>114</v>
      </c>
      <c r="D72" s="68">
        <v>40</v>
      </c>
      <c r="E72" s="68" t="s">
        <v>18</v>
      </c>
      <c r="F72" s="69" t="s">
        <v>115</v>
      </c>
      <c r="G72" s="70" t="s">
        <v>152</v>
      </c>
      <c r="H72" s="70" t="s">
        <v>140</v>
      </c>
      <c r="I72" s="70" t="s">
        <v>131</v>
      </c>
      <c r="J72" s="71"/>
      <c r="K72" s="71"/>
      <c r="L72" s="92">
        <v>6.5</v>
      </c>
      <c r="M72" s="92">
        <f>L72*1.1</f>
        <v>7.15</v>
      </c>
      <c r="N72" s="101">
        <v>4.5</v>
      </c>
      <c r="O72" s="31">
        <f t="shared" si="8"/>
        <v>180</v>
      </c>
      <c r="P72" s="72" t="str">
        <f t="shared" si="9"/>
        <v>VYHOVUJE</v>
      </c>
    </row>
    <row r="73" spans="1:16" ht="111" thickTop="1">
      <c r="A73" s="23"/>
      <c r="B73" s="24">
        <v>68</v>
      </c>
      <c r="C73" s="25" t="s">
        <v>119</v>
      </c>
      <c r="D73" s="26">
        <v>1</v>
      </c>
      <c r="E73" s="27" t="s">
        <v>45</v>
      </c>
      <c r="F73" s="55" t="s">
        <v>120</v>
      </c>
      <c r="G73" s="107" t="s">
        <v>152</v>
      </c>
      <c r="H73" s="107" t="s">
        <v>133</v>
      </c>
      <c r="I73" s="107" t="s">
        <v>155</v>
      </c>
      <c r="J73" s="29">
        <f aca="true" t="shared" si="10" ref="J73:J88">D73*L73</f>
        <v>65</v>
      </c>
      <c r="K73" s="29">
        <f aca="true" t="shared" si="11" ref="K73:K88">D73*M73</f>
        <v>70</v>
      </c>
      <c r="L73" s="56">
        <v>65</v>
      </c>
      <c r="M73" s="90">
        <v>70</v>
      </c>
      <c r="N73" s="100">
        <v>52.25</v>
      </c>
      <c r="O73" s="31">
        <f t="shared" si="8"/>
        <v>52.25</v>
      </c>
      <c r="P73" s="32" t="str">
        <f t="shared" si="9"/>
        <v>VYHOVUJE</v>
      </c>
    </row>
    <row r="74" spans="2:16" ht="27.6">
      <c r="B74" s="33">
        <v>69</v>
      </c>
      <c r="C74" s="42" t="s">
        <v>71</v>
      </c>
      <c r="D74" s="35">
        <v>1</v>
      </c>
      <c r="E74" s="36" t="s">
        <v>18</v>
      </c>
      <c r="F74" s="37" t="s">
        <v>72</v>
      </c>
      <c r="G74" s="108"/>
      <c r="H74" s="108"/>
      <c r="I74" s="108"/>
      <c r="J74" s="38">
        <f t="shared" si="10"/>
        <v>40</v>
      </c>
      <c r="K74" s="38">
        <f t="shared" si="11"/>
        <v>42</v>
      </c>
      <c r="L74" s="43">
        <v>40</v>
      </c>
      <c r="M74" s="93">
        <v>42</v>
      </c>
      <c r="N74" s="100">
        <v>22.7</v>
      </c>
      <c r="O74" s="40">
        <f t="shared" si="8"/>
        <v>22.7</v>
      </c>
      <c r="P74" s="41" t="str">
        <f t="shared" si="9"/>
        <v>VYHOVUJE</v>
      </c>
    </row>
    <row r="75" spans="2:16" ht="27.6">
      <c r="B75" s="33">
        <v>70</v>
      </c>
      <c r="C75" s="42" t="s">
        <v>86</v>
      </c>
      <c r="D75" s="35">
        <v>6</v>
      </c>
      <c r="E75" s="36" t="s">
        <v>45</v>
      </c>
      <c r="F75" s="37" t="s">
        <v>87</v>
      </c>
      <c r="G75" s="108"/>
      <c r="H75" s="108"/>
      <c r="I75" s="108"/>
      <c r="J75" s="38">
        <f t="shared" si="10"/>
        <v>36</v>
      </c>
      <c r="K75" s="38">
        <f t="shared" si="11"/>
        <v>42</v>
      </c>
      <c r="L75" s="43">
        <v>6</v>
      </c>
      <c r="M75" s="93">
        <v>7</v>
      </c>
      <c r="N75" s="100">
        <v>4.7</v>
      </c>
      <c r="O75" s="40">
        <f t="shared" si="8"/>
        <v>28.200000000000003</v>
      </c>
      <c r="P75" s="41" t="str">
        <f t="shared" si="9"/>
        <v>VYHOVUJE</v>
      </c>
    </row>
    <row r="76" spans="2:16" ht="15.6">
      <c r="B76" s="33">
        <v>71</v>
      </c>
      <c r="C76" s="63" t="s">
        <v>116</v>
      </c>
      <c r="D76" s="35">
        <v>30</v>
      </c>
      <c r="E76" s="36" t="s">
        <v>18</v>
      </c>
      <c r="F76" s="37" t="s">
        <v>117</v>
      </c>
      <c r="G76" s="108"/>
      <c r="H76" s="108"/>
      <c r="I76" s="108"/>
      <c r="J76" s="38">
        <f t="shared" si="10"/>
        <v>420</v>
      </c>
      <c r="K76" s="38">
        <f t="shared" si="11"/>
        <v>480</v>
      </c>
      <c r="L76" s="43">
        <v>14</v>
      </c>
      <c r="M76" s="93">
        <v>16</v>
      </c>
      <c r="N76" s="100">
        <v>10.7</v>
      </c>
      <c r="O76" s="40">
        <f t="shared" si="8"/>
        <v>321</v>
      </c>
      <c r="P76" s="41" t="str">
        <f t="shared" si="9"/>
        <v>VYHOVUJE</v>
      </c>
    </row>
    <row r="77" spans="2:16" ht="29.4" thickBot="1">
      <c r="B77" s="46">
        <v>72</v>
      </c>
      <c r="C77" s="61" t="s">
        <v>114</v>
      </c>
      <c r="D77" s="57">
        <v>30</v>
      </c>
      <c r="E77" s="57" t="s">
        <v>18</v>
      </c>
      <c r="F77" s="65" t="s">
        <v>115</v>
      </c>
      <c r="G77" s="109"/>
      <c r="H77" s="109"/>
      <c r="I77" s="109"/>
      <c r="J77" s="51">
        <f t="shared" si="10"/>
        <v>195</v>
      </c>
      <c r="K77" s="51">
        <f t="shared" si="11"/>
        <v>214.5</v>
      </c>
      <c r="L77" s="91">
        <v>6.5</v>
      </c>
      <c r="M77" s="91">
        <f aca="true" t="shared" si="12" ref="M77:M88">L77*1.1</f>
        <v>7.15</v>
      </c>
      <c r="N77" s="101">
        <v>4.5</v>
      </c>
      <c r="O77" s="53">
        <f t="shared" si="8"/>
        <v>135</v>
      </c>
      <c r="P77" s="54" t="str">
        <f t="shared" si="9"/>
        <v>VYHOVUJE</v>
      </c>
    </row>
    <row r="78" spans="1:16" ht="16.2" thickTop="1">
      <c r="A78" s="73"/>
      <c r="B78" s="24">
        <v>73</v>
      </c>
      <c r="C78" s="25" t="s">
        <v>134</v>
      </c>
      <c r="D78" s="26">
        <v>2</v>
      </c>
      <c r="E78" s="27" t="s">
        <v>18</v>
      </c>
      <c r="F78" s="55" t="s">
        <v>135</v>
      </c>
      <c r="G78" s="107" t="s">
        <v>152</v>
      </c>
      <c r="H78" s="107" t="s">
        <v>143</v>
      </c>
      <c r="I78" s="107" t="s">
        <v>154</v>
      </c>
      <c r="J78" s="29">
        <f t="shared" si="10"/>
        <v>26</v>
      </c>
      <c r="K78" s="29">
        <f t="shared" si="11"/>
        <v>28.6</v>
      </c>
      <c r="L78" s="56">
        <v>13</v>
      </c>
      <c r="M78" s="90">
        <f t="shared" si="12"/>
        <v>14.3</v>
      </c>
      <c r="N78" s="100">
        <v>12.7</v>
      </c>
      <c r="O78" s="31">
        <f t="shared" si="8"/>
        <v>25.4</v>
      </c>
      <c r="P78" s="32" t="str">
        <f t="shared" si="9"/>
        <v>VYHOVUJE</v>
      </c>
    </row>
    <row r="79" spans="2:16" ht="110.4">
      <c r="B79" s="33">
        <v>74</v>
      </c>
      <c r="C79" s="42" t="s">
        <v>119</v>
      </c>
      <c r="D79" s="35">
        <v>2</v>
      </c>
      <c r="E79" s="36" t="s">
        <v>45</v>
      </c>
      <c r="F79" s="37" t="s">
        <v>120</v>
      </c>
      <c r="G79" s="108"/>
      <c r="H79" s="108"/>
      <c r="I79" s="108"/>
      <c r="J79" s="38">
        <f t="shared" si="10"/>
        <v>130</v>
      </c>
      <c r="K79" s="38">
        <f t="shared" si="11"/>
        <v>143</v>
      </c>
      <c r="L79" s="43">
        <v>65</v>
      </c>
      <c r="M79" s="93">
        <f t="shared" si="12"/>
        <v>71.5</v>
      </c>
      <c r="N79" s="100">
        <v>52.25</v>
      </c>
      <c r="O79" s="40">
        <f t="shared" si="8"/>
        <v>104.5</v>
      </c>
      <c r="P79" s="41" t="str">
        <f t="shared" si="9"/>
        <v>VYHOVUJE</v>
      </c>
    </row>
    <row r="80" spans="2:16" ht="15.6">
      <c r="B80" s="33">
        <v>75</v>
      </c>
      <c r="C80" s="42" t="s">
        <v>121</v>
      </c>
      <c r="D80" s="35">
        <v>2</v>
      </c>
      <c r="E80" s="36" t="s">
        <v>18</v>
      </c>
      <c r="F80" s="37" t="s">
        <v>122</v>
      </c>
      <c r="G80" s="108"/>
      <c r="H80" s="108"/>
      <c r="I80" s="108"/>
      <c r="J80" s="38">
        <f t="shared" si="10"/>
        <v>32</v>
      </c>
      <c r="K80" s="38">
        <f t="shared" si="11"/>
        <v>35.2</v>
      </c>
      <c r="L80" s="43">
        <v>16</v>
      </c>
      <c r="M80" s="93">
        <f t="shared" si="12"/>
        <v>17.6</v>
      </c>
      <c r="N80" s="100">
        <v>10.5</v>
      </c>
      <c r="O80" s="40">
        <f t="shared" si="8"/>
        <v>21</v>
      </c>
      <c r="P80" s="41" t="str">
        <f t="shared" si="9"/>
        <v>VYHOVUJE</v>
      </c>
    </row>
    <row r="81" spans="2:16" ht="27.6">
      <c r="B81" s="33">
        <v>76</v>
      </c>
      <c r="C81" s="42" t="s">
        <v>71</v>
      </c>
      <c r="D81" s="35">
        <v>2</v>
      </c>
      <c r="E81" s="36" t="s">
        <v>18</v>
      </c>
      <c r="F81" s="37" t="s">
        <v>72</v>
      </c>
      <c r="G81" s="108"/>
      <c r="H81" s="108"/>
      <c r="I81" s="108"/>
      <c r="J81" s="38">
        <f t="shared" si="10"/>
        <v>80</v>
      </c>
      <c r="K81" s="38">
        <f t="shared" si="11"/>
        <v>88</v>
      </c>
      <c r="L81" s="43">
        <v>40</v>
      </c>
      <c r="M81" s="93">
        <f t="shared" si="12"/>
        <v>44</v>
      </c>
      <c r="N81" s="100">
        <v>22.7</v>
      </c>
      <c r="O81" s="40">
        <f t="shared" si="8"/>
        <v>45.4</v>
      </c>
      <c r="P81" s="41" t="str">
        <f t="shared" si="9"/>
        <v>VYHOVUJE</v>
      </c>
    </row>
    <row r="82" spans="2:16" ht="15.6">
      <c r="B82" s="33">
        <v>77</v>
      </c>
      <c r="C82" s="42" t="s">
        <v>136</v>
      </c>
      <c r="D82" s="35">
        <v>2</v>
      </c>
      <c r="E82" s="36" t="s">
        <v>75</v>
      </c>
      <c r="F82" s="37" t="s">
        <v>137</v>
      </c>
      <c r="G82" s="108"/>
      <c r="H82" s="108"/>
      <c r="I82" s="108"/>
      <c r="J82" s="38">
        <f t="shared" si="10"/>
        <v>16</v>
      </c>
      <c r="K82" s="38">
        <f t="shared" si="11"/>
        <v>17.6</v>
      </c>
      <c r="L82" s="43">
        <v>8</v>
      </c>
      <c r="M82" s="93">
        <f t="shared" si="12"/>
        <v>8.8</v>
      </c>
      <c r="N82" s="100">
        <v>5.05</v>
      </c>
      <c r="O82" s="40">
        <f t="shared" si="8"/>
        <v>10.1</v>
      </c>
      <c r="P82" s="41" t="str">
        <f t="shared" si="9"/>
        <v>VYHOVUJE</v>
      </c>
    </row>
    <row r="83" spans="2:16" ht="41.4">
      <c r="B83" s="33">
        <v>78</v>
      </c>
      <c r="C83" s="42" t="s">
        <v>138</v>
      </c>
      <c r="D83" s="35">
        <v>1</v>
      </c>
      <c r="E83" s="36" t="s">
        <v>18</v>
      </c>
      <c r="F83" s="37" t="s">
        <v>139</v>
      </c>
      <c r="G83" s="108"/>
      <c r="H83" s="108"/>
      <c r="I83" s="108"/>
      <c r="J83" s="38">
        <f t="shared" si="10"/>
        <v>9</v>
      </c>
      <c r="K83" s="38">
        <f t="shared" si="11"/>
        <v>9.9</v>
      </c>
      <c r="L83" s="43">
        <v>9</v>
      </c>
      <c r="M83" s="93">
        <f t="shared" si="12"/>
        <v>9.9</v>
      </c>
      <c r="N83" s="100">
        <v>6</v>
      </c>
      <c r="O83" s="40">
        <f t="shared" si="8"/>
        <v>6</v>
      </c>
      <c r="P83" s="41" t="str">
        <f t="shared" si="9"/>
        <v>VYHOVUJE</v>
      </c>
    </row>
    <row r="84" spans="2:16" ht="27.6">
      <c r="B84" s="33">
        <v>79</v>
      </c>
      <c r="C84" s="42" t="s">
        <v>84</v>
      </c>
      <c r="D84" s="35">
        <v>1</v>
      </c>
      <c r="E84" s="36" t="s">
        <v>18</v>
      </c>
      <c r="F84" s="37" t="s">
        <v>85</v>
      </c>
      <c r="G84" s="108"/>
      <c r="H84" s="108"/>
      <c r="I84" s="108"/>
      <c r="J84" s="38">
        <f t="shared" si="10"/>
        <v>55</v>
      </c>
      <c r="K84" s="38">
        <f t="shared" si="11"/>
        <v>60.50000000000001</v>
      </c>
      <c r="L84" s="43">
        <v>55</v>
      </c>
      <c r="M84" s="93">
        <f t="shared" si="12"/>
        <v>60.50000000000001</v>
      </c>
      <c r="N84" s="100">
        <v>28.2</v>
      </c>
      <c r="O84" s="40">
        <f t="shared" si="8"/>
        <v>28.2</v>
      </c>
      <c r="P84" s="41" t="str">
        <f t="shared" si="9"/>
        <v>VYHOVUJE</v>
      </c>
    </row>
    <row r="85" spans="2:16" ht="27.6">
      <c r="B85" s="33">
        <v>80</v>
      </c>
      <c r="C85" s="42" t="s">
        <v>86</v>
      </c>
      <c r="D85" s="35">
        <v>10</v>
      </c>
      <c r="E85" s="36" t="s">
        <v>45</v>
      </c>
      <c r="F85" s="37" t="s">
        <v>87</v>
      </c>
      <c r="G85" s="108"/>
      <c r="H85" s="108"/>
      <c r="I85" s="108"/>
      <c r="J85" s="38">
        <f t="shared" si="10"/>
        <v>60</v>
      </c>
      <c r="K85" s="38">
        <f t="shared" si="11"/>
        <v>66</v>
      </c>
      <c r="L85" s="43">
        <v>6</v>
      </c>
      <c r="M85" s="93">
        <f t="shared" si="12"/>
        <v>6.6000000000000005</v>
      </c>
      <c r="N85" s="100">
        <v>4.7</v>
      </c>
      <c r="O85" s="40">
        <f t="shared" si="8"/>
        <v>47</v>
      </c>
      <c r="P85" s="41" t="str">
        <f t="shared" si="9"/>
        <v>VYHOVUJE</v>
      </c>
    </row>
    <row r="86" spans="2:16" ht="15.6">
      <c r="B86" s="33">
        <v>81</v>
      </c>
      <c r="C86" s="63" t="s">
        <v>116</v>
      </c>
      <c r="D86" s="35">
        <v>50</v>
      </c>
      <c r="E86" s="36" t="s">
        <v>18</v>
      </c>
      <c r="F86" s="37" t="s">
        <v>117</v>
      </c>
      <c r="G86" s="108"/>
      <c r="H86" s="108"/>
      <c r="I86" s="108"/>
      <c r="J86" s="38">
        <f t="shared" si="10"/>
        <v>700</v>
      </c>
      <c r="K86" s="38">
        <f t="shared" si="11"/>
        <v>770.0000000000001</v>
      </c>
      <c r="L86" s="43">
        <v>14</v>
      </c>
      <c r="M86" s="93">
        <f t="shared" si="12"/>
        <v>15.400000000000002</v>
      </c>
      <c r="N86" s="100">
        <v>10.7</v>
      </c>
      <c r="O86" s="40">
        <f t="shared" si="8"/>
        <v>535</v>
      </c>
      <c r="P86" s="41" t="str">
        <f t="shared" si="9"/>
        <v>VYHOVUJE</v>
      </c>
    </row>
    <row r="87" spans="2:16" ht="29.4" thickBot="1">
      <c r="B87" s="46">
        <v>82</v>
      </c>
      <c r="C87" s="61" t="s">
        <v>114</v>
      </c>
      <c r="D87" s="57">
        <v>50</v>
      </c>
      <c r="E87" s="57" t="s">
        <v>18</v>
      </c>
      <c r="F87" s="65" t="s">
        <v>115</v>
      </c>
      <c r="G87" s="109"/>
      <c r="H87" s="109"/>
      <c r="I87" s="109"/>
      <c r="J87" s="51">
        <f t="shared" si="10"/>
        <v>325</v>
      </c>
      <c r="K87" s="51">
        <f t="shared" si="11"/>
        <v>357.5</v>
      </c>
      <c r="L87" s="91">
        <v>6.5</v>
      </c>
      <c r="M87" s="91">
        <f t="shared" si="12"/>
        <v>7.15</v>
      </c>
      <c r="N87" s="101">
        <v>4.5</v>
      </c>
      <c r="O87" s="74">
        <f t="shared" si="8"/>
        <v>225</v>
      </c>
      <c r="P87" s="75" t="str">
        <f t="shared" si="9"/>
        <v>VYHOVUJE</v>
      </c>
    </row>
    <row r="88" spans="2:16" ht="30" thickBot="1" thickTop="1">
      <c r="B88" s="66">
        <v>83</v>
      </c>
      <c r="C88" s="67" t="s">
        <v>114</v>
      </c>
      <c r="D88" s="68">
        <v>120</v>
      </c>
      <c r="E88" s="68" t="s">
        <v>18</v>
      </c>
      <c r="F88" s="69" t="s">
        <v>115</v>
      </c>
      <c r="G88" s="70" t="s">
        <v>152</v>
      </c>
      <c r="H88" s="70" t="s">
        <v>142</v>
      </c>
      <c r="I88" s="70" t="s">
        <v>153</v>
      </c>
      <c r="J88" s="71">
        <f t="shared" si="10"/>
        <v>780</v>
      </c>
      <c r="K88" s="71">
        <f t="shared" si="11"/>
        <v>858</v>
      </c>
      <c r="L88" s="92">
        <v>6.5</v>
      </c>
      <c r="M88" s="92">
        <f t="shared" si="12"/>
        <v>7.15</v>
      </c>
      <c r="N88" s="101">
        <v>4.5</v>
      </c>
      <c r="O88" s="76">
        <f t="shared" si="8"/>
        <v>540</v>
      </c>
      <c r="P88" s="72" t="str">
        <f t="shared" si="9"/>
        <v>VYHOVUJE</v>
      </c>
    </row>
    <row r="89" spans="1:17" ht="13.5" customHeight="1" thickBot="1" thickTop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6" ht="60.75" customHeight="1" thickBot="1" thickTop="1">
      <c r="A90" s="10"/>
      <c r="B90" s="116" t="s">
        <v>3</v>
      </c>
      <c r="C90" s="116"/>
      <c r="D90" s="116"/>
      <c r="E90" s="116"/>
      <c r="F90" s="116"/>
      <c r="G90" s="77"/>
      <c r="H90" s="78"/>
      <c r="I90" s="78"/>
      <c r="J90" s="78"/>
      <c r="K90" s="79"/>
      <c r="L90" s="80" t="s">
        <v>4</v>
      </c>
      <c r="M90" s="19" t="s">
        <v>5</v>
      </c>
      <c r="N90" s="110" t="s">
        <v>6</v>
      </c>
      <c r="O90" s="111"/>
      <c r="P90" s="112"/>
    </row>
    <row r="91" spans="1:16" ht="33" customHeight="1" thickBot="1" thickTop="1">
      <c r="A91" s="10"/>
      <c r="B91" s="117" t="s">
        <v>7</v>
      </c>
      <c r="C91" s="117"/>
      <c r="D91" s="117"/>
      <c r="E91" s="117"/>
      <c r="F91" s="117"/>
      <c r="G91" s="81"/>
      <c r="H91" s="82"/>
      <c r="I91" s="82"/>
      <c r="J91" s="82"/>
      <c r="K91" s="83"/>
      <c r="L91" s="94">
        <f>SUM(J6:J88)</f>
        <v>24294.5</v>
      </c>
      <c r="M91" s="96">
        <f>SUM(K6:K88)</f>
        <v>27290.45</v>
      </c>
      <c r="N91" s="113">
        <f>SUM(O6:O88)</f>
        <v>18744.050000000007</v>
      </c>
      <c r="O91" s="114"/>
      <c r="P91" s="115"/>
    </row>
    <row r="92" spans="1:17" ht="39.75" customHeight="1" thickTop="1">
      <c r="A92" s="10"/>
      <c r="H92" s="84"/>
      <c r="I92" s="84"/>
      <c r="J92" s="84"/>
      <c r="K92" s="85"/>
      <c r="L92" s="85"/>
      <c r="M92" s="85"/>
      <c r="N92" s="86"/>
      <c r="O92" s="86"/>
      <c r="P92" s="86"/>
      <c r="Q92" s="86"/>
    </row>
    <row r="93" spans="1:17" ht="19.95" customHeight="1">
      <c r="A93" s="10"/>
      <c r="H93" s="84"/>
      <c r="I93" s="84"/>
      <c r="J93" s="84"/>
      <c r="K93" s="85"/>
      <c r="L93" s="85"/>
      <c r="M93" s="87"/>
      <c r="N93" s="87"/>
      <c r="O93" s="87"/>
      <c r="P93" s="86"/>
      <c r="Q93" s="86"/>
    </row>
    <row r="94" spans="1:17" ht="71.25" customHeight="1">
      <c r="A94" s="10"/>
      <c r="H94" s="84"/>
      <c r="I94" s="84"/>
      <c r="J94" s="84"/>
      <c r="K94" s="85"/>
      <c r="L94" s="85"/>
      <c r="M94" s="87"/>
      <c r="N94" s="87"/>
      <c r="O94" s="87"/>
      <c r="P94" s="86"/>
      <c r="Q94" s="86"/>
    </row>
    <row r="95" spans="1:17" ht="36" customHeight="1">
      <c r="A95" s="10"/>
      <c r="H95" s="88"/>
      <c r="I95" s="88"/>
      <c r="J95" s="88"/>
      <c r="K95" s="88"/>
      <c r="L95" s="88"/>
      <c r="M95" s="85"/>
      <c r="N95" s="86"/>
      <c r="O95" s="86"/>
      <c r="P95" s="86"/>
      <c r="Q95" s="86"/>
    </row>
    <row r="96" spans="1:17" ht="14.25" customHeight="1">
      <c r="A96" s="10"/>
      <c r="B96" s="86"/>
      <c r="C96" s="85"/>
      <c r="D96" s="89"/>
      <c r="E96" s="89"/>
      <c r="F96" s="85"/>
      <c r="G96" s="85"/>
      <c r="H96" s="86"/>
      <c r="I96" s="86"/>
      <c r="J96" s="85"/>
      <c r="K96" s="85"/>
      <c r="L96" s="85"/>
      <c r="M96" s="85"/>
      <c r="N96" s="86"/>
      <c r="O96" s="86"/>
      <c r="P96" s="86"/>
      <c r="Q96" s="86"/>
    </row>
    <row r="97" spans="1:17" ht="14.25" customHeight="1">
      <c r="A97" s="10"/>
      <c r="B97" s="86"/>
      <c r="C97" s="85"/>
      <c r="D97" s="89"/>
      <c r="E97" s="89"/>
      <c r="F97" s="85"/>
      <c r="G97" s="85"/>
      <c r="H97" s="86"/>
      <c r="I97" s="86"/>
      <c r="J97" s="85"/>
      <c r="K97" s="85"/>
      <c r="L97" s="85"/>
      <c r="M97" s="85"/>
      <c r="N97" s="86"/>
      <c r="O97" s="86"/>
      <c r="P97" s="86"/>
      <c r="Q97" s="86"/>
    </row>
    <row r="98" spans="1:17" ht="14.25" customHeight="1">
      <c r="A98" s="10"/>
      <c r="B98" s="86"/>
      <c r="C98" s="85"/>
      <c r="D98" s="89"/>
      <c r="E98" s="89"/>
      <c r="F98" s="85"/>
      <c r="G98" s="85"/>
      <c r="H98" s="86"/>
      <c r="I98" s="86"/>
      <c r="J98" s="85"/>
      <c r="K98" s="85"/>
      <c r="L98" s="85"/>
      <c r="M98" s="85"/>
      <c r="N98" s="86"/>
      <c r="O98" s="86"/>
      <c r="P98" s="86"/>
      <c r="Q98" s="86"/>
    </row>
    <row r="99" spans="1:17" ht="14.25" customHeight="1">
      <c r="A99" s="10"/>
      <c r="B99" s="86"/>
      <c r="C99" s="85"/>
      <c r="D99" s="89"/>
      <c r="E99" s="89"/>
      <c r="F99" s="85"/>
      <c r="G99" s="85"/>
      <c r="H99" s="86"/>
      <c r="I99" s="86"/>
      <c r="J99" s="85"/>
      <c r="K99" s="85"/>
      <c r="L99" s="85"/>
      <c r="M99" s="85"/>
      <c r="N99" s="86"/>
      <c r="O99" s="86"/>
      <c r="P99" s="86"/>
      <c r="Q99" s="86"/>
    </row>
    <row r="100" spans="3:12" ht="15">
      <c r="C100" s="1"/>
      <c r="D100" s="1"/>
      <c r="E100" s="1"/>
      <c r="F100" s="1"/>
      <c r="G100" s="1"/>
      <c r="I100" s="1"/>
      <c r="J100" s="1"/>
      <c r="K100" s="1"/>
      <c r="L100" s="1"/>
    </row>
    <row r="101" spans="3:12" ht="15">
      <c r="C101" s="1"/>
      <c r="D101" s="1"/>
      <c r="E101" s="1"/>
      <c r="F101" s="1"/>
      <c r="G101" s="1"/>
      <c r="I101" s="1"/>
      <c r="J101" s="1"/>
      <c r="K101" s="1"/>
      <c r="L101" s="1"/>
    </row>
    <row r="102" spans="3:12" ht="15">
      <c r="C102" s="1"/>
      <c r="D102" s="1"/>
      <c r="E102" s="1"/>
      <c r="F102" s="1"/>
      <c r="G102" s="1"/>
      <c r="I102" s="1"/>
      <c r="J102" s="1"/>
      <c r="K102" s="1"/>
      <c r="L102" s="1"/>
    </row>
    <row r="103" spans="3:12" ht="15">
      <c r="C103" s="1"/>
      <c r="D103" s="1"/>
      <c r="E103" s="1"/>
      <c r="F103" s="1"/>
      <c r="G103" s="1"/>
      <c r="I103" s="1"/>
      <c r="J103" s="1"/>
      <c r="K103" s="1"/>
      <c r="L103" s="1"/>
    </row>
    <row r="104" spans="3:12" ht="15">
      <c r="C104" s="1"/>
      <c r="D104" s="1"/>
      <c r="E104" s="1"/>
      <c r="F104" s="1"/>
      <c r="G104" s="1"/>
      <c r="I104" s="1"/>
      <c r="J104" s="1"/>
      <c r="K104" s="1"/>
      <c r="L104" s="1"/>
    </row>
    <row r="105" spans="3:12" ht="15">
      <c r="C105" s="1"/>
      <c r="D105" s="1"/>
      <c r="E105" s="1"/>
      <c r="F105" s="1"/>
      <c r="G105" s="1"/>
      <c r="I105" s="1"/>
      <c r="J105" s="1"/>
      <c r="K105" s="1"/>
      <c r="L105" s="1"/>
    </row>
    <row r="106" spans="3:12" ht="15">
      <c r="C106" s="1"/>
      <c r="D106" s="1"/>
      <c r="E106" s="1"/>
      <c r="F106" s="1"/>
      <c r="G106" s="1"/>
      <c r="I106" s="1"/>
      <c r="J106" s="1"/>
      <c r="K106" s="1"/>
      <c r="L106" s="1"/>
    </row>
    <row r="107" spans="3:12" ht="15">
      <c r="C107" s="1"/>
      <c r="D107" s="1"/>
      <c r="E107" s="1"/>
      <c r="F107" s="1"/>
      <c r="G107" s="1"/>
      <c r="I107" s="1"/>
      <c r="J107" s="1"/>
      <c r="K107" s="1"/>
      <c r="L107" s="1"/>
    </row>
    <row r="108" spans="3:12" ht="15">
      <c r="C108" s="1"/>
      <c r="D108" s="1"/>
      <c r="E108" s="1"/>
      <c r="F108" s="1"/>
      <c r="G108" s="1"/>
      <c r="I108" s="1"/>
      <c r="J108" s="1"/>
      <c r="K108" s="1"/>
      <c r="L108" s="1"/>
    </row>
    <row r="109" spans="3:12" ht="15">
      <c r="C109" s="1"/>
      <c r="D109" s="1"/>
      <c r="E109" s="1"/>
      <c r="F109" s="1"/>
      <c r="G109" s="1"/>
      <c r="I109" s="1"/>
      <c r="J109" s="1"/>
      <c r="K109" s="1"/>
      <c r="L109" s="1"/>
    </row>
    <row r="110" spans="3:12" ht="15">
      <c r="C110" s="1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1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1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1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1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1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"/>
      <c r="D214" s="1"/>
      <c r="E214" s="1"/>
      <c r="F214" s="1"/>
      <c r="G214" s="1"/>
      <c r="I214" s="1"/>
      <c r="J214" s="1"/>
      <c r="K214" s="1"/>
      <c r="L214" s="1"/>
    </row>
    <row r="215" spans="3:12" ht="15">
      <c r="C215" s="1"/>
      <c r="D215" s="1"/>
      <c r="E215" s="1"/>
      <c r="F215" s="1"/>
      <c r="G215" s="1"/>
      <c r="I215" s="1"/>
      <c r="J215" s="1"/>
      <c r="K215" s="1"/>
      <c r="L215" s="1"/>
    </row>
    <row r="216" spans="3:12" ht="15">
      <c r="C216" s="1"/>
      <c r="D216" s="1"/>
      <c r="E216" s="1"/>
      <c r="F216" s="1"/>
      <c r="G216" s="1"/>
      <c r="I216" s="1"/>
      <c r="J216" s="1"/>
      <c r="K216" s="1"/>
      <c r="L216" s="1"/>
    </row>
    <row r="217" spans="3:12" ht="15">
      <c r="C217" s="1"/>
      <c r="D217" s="1"/>
      <c r="E217" s="1"/>
      <c r="F217" s="1"/>
      <c r="G217" s="1"/>
      <c r="I217" s="1"/>
      <c r="J217" s="1"/>
      <c r="K217" s="1"/>
      <c r="L217" s="1"/>
    </row>
    <row r="218" spans="3:12" ht="15">
      <c r="C218" s="1"/>
      <c r="D218" s="1"/>
      <c r="E218" s="1"/>
      <c r="F218" s="1"/>
      <c r="G218" s="1"/>
      <c r="I218" s="1"/>
      <c r="J218" s="1"/>
      <c r="K218" s="1"/>
      <c r="L218" s="1"/>
    </row>
    <row r="219" spans="3:12" ht="15">
      <c r="C219" s="1"/>
      <c r="D219" s="1"/>
      <c r="E219" s="1"/>
      <c r="F219" s="1"/>
      <c r="G219" s="1"/>
      <c r="I219" s="1"/>
      <c r="J219" s="1"/>
      <c r="K219" s="1"/>
      <c r="L219" s="1"/>
    </row>
    <row r="220" spans="3:12" ht="15">
      <c r="C220" s="1"/>
      <c r="D220" s="1"/>
      <c r="E220" s="1"/>
      <c r="F220" s="1"/>
      <c r="G220" s="1"/>
      <c r="I220" s="1"/>
      <c r="J220" s="1"/>
      <c r="K220" s="1"/>
      <c r="L220" s="1"/>
    </row>
    <row r="221" spans="3:12" ht="15">
      <c r="C221" s="1"/>
      <c r="D221" s="1"/>
      <c r="E221" s="1"/>
      <c r="F221" s="1"/>
      <c r="G221" s="1"/>
      <c r="I221" s="1"/>
      <c r="J221" s="1"/>
      <c r="K221" s="1"/>
      <c r="L221" s="1"/>
    </row>
    <row r="222" spans="3:12" ht="15">
      <c r="C222" s="1"/>
      <c r="D222" s="1"/>
      <c r="E222" s="1"/>
      <c r="F222" s="1"/>
      <c r="G222" s="1"/>
      <c r="I222" s="1"/>
      <c r="J222" s="1"/>
      <c r="K222" s="1"/>
      <c r="L222" s="1"/>
    </row>
    <row r="223" spans="3:12" ht="15">
      <c r="C223" s="1"/>
      <c r="D223" s="1"/>
      <c r="E223" s="1"/>
      <c r="F223" s="1"/>
      <c r="G223" s="1"/>
      <c r="I223" s="1"/>
      <c r="J223" s="1"/>
      <c r="K223" s="1"/>
      <c r="L223" s="1"/>
    </row>
    <row r="224" spans="3:12" ht="15">
      <c r="C224" s="1"/>
      <c r="D224" s="1"/>
      <c r="E224" s="1"/>
      <c r="F224" s="1"/>
      <c r="G224" s="1"/>
      <c r="I224" s="1"/>
      <c r="J224" s="1"/>
      <c r="K224" s="1"/>
      <c r="L224" s="1"/>
    </row>
    <row r="225" spans="3:12" ht="15">
      <c r="C225" s="1"/>
      <c r="D225" s="1"/>
      <c r="E225" s="1"/>
      <c r="F225" s="1"/>
      <c r="G225" s="1"/>
      <c r="I225" s="1"/>
      <c r="J225" s="1"/>
      <c r="K225" s="1"/>
      <c r="L225" s="1"/>
    </row>
    <row r="226" spans="3:12" ht="15">
      <c r="C226" s="1"/>
      <c r="D226" s="1"/>
      <c r="E226" s="1"/>
      <c r="F226" s="1"/>
      <c r="G226" s="1"/>
      <c r="I226" s="1"/>
      <c r="J226" s="1"/>
      <c r="K226" s="1"/>
      <c r="L226" s="1"/>
    </row>
    <row r="227" spans="3:12" ht="15">
      <c r="C227" s="1"/>
      <c r="D227" s="1"/>
      <c r="E227" s="1"/>
      <c r="F227" s="1"/>
      <c r="G227" s="1"/>
      <c r="I227" s="1"/>
      <c r="J227" s="1"/>
      <c r="K227" s="1"/>
      <c r="L227" s="1"/>
    </row>
    <row r="228" spans="3:12" ht="15">
      <c r="C228" s="1"/>
      <c r="D228" s="1"/>
      <c r="E228" s="1"/>
      <c r="F228" s="1"/>
      <c r="G228" s="1"/>
      <c r="I228" s="1"/>
      <c r="J228" s="1"/>
      <c r="K228" s="1"/>
      <c r="L228" s="1"/>
    </row>
    <row r="229" spans="3:12" ht="15">
      <c r="C229" s="1"/>
      <c r="D229" s="1"/>
      <c r="E229" s="1"/>
      <c r="F229" s="1"/>
      <c r="G229" s="1"/>
      <c r="I229" s="1"/>
      <c r="J229" s="1"/>
      <c r="K229" s="1"/>
      <c r="L229" s="1"/>
    </row>
    <row r="230" spans="3:12" ht="15">
      <c r="C230" s="1"/>
      <c r="D230" s="1"/>
      <c r="E230" s="1"/>
      <c r="F230" s="1"/>
      <c r="G230" s="1"/>
      <c r="I230" s="1"/>
      <c r="J230" s="1"/>
      <c r="K230" s="1"/>
      <c r="L230" s="1"/>
    </row>
    <row r="231" spans="3:12" ht="15">
      <c r="C231" s="1"/>
      <c r="D231" s="1"/>
      <c r="E231" s="1"/>
      <c r="F231" s="1"/>
      <c r="G231" s="1"/>
      <c r="I231" s="1"/>
      <c r="J231" s="1"/>
      <c r="K231" s="1"/>
      <c r="L231" s="1"/>
    </row>
  </sheetData>
  <sheetProtection password="F79C" sheet="1" objects="1" scenarios="1" selectLockedCells="1"/>
  <mergeCells count="31">
    <mergeCell ref="H6:H48"/>
    <mergeCell ref="I6:I48"/>
    <mergeCell ref="G63:G70"/>
    <mergeCell ref="H63:H70"/>
    <mergeCell ref="G61:G62"/>
    <mergeCell ref="H61:H62"/>
    <mergeCell ref="I55:I60"/>
    <mergeCell ref="G53:G54"/>
    <mergeCell ref="H53:H54"/>
    <mergeCell ref="I53:I54"/>
    <mergeCell ref="N90:P90"/>
    <mergeCell ref="N91:P91"/>
    <mergeCell ref="B90:F90"/>
    <mergeCell ref="B91:F91"/>
    <mergeCell ref="I49:I52"/>
    <mergeCell ref="I78:I87"/>
    <mergeCell ref="G73:G77"/>
    <mergeCell ref="H73:H77"/>
    <mergeCell ref="I73:I77"/>
    <mergeCell ref="I61:I62"/>
    <mergeCell ref="I63:I70"/>
    <mergeCell ref="G49:G52"/>
    <mergeCell ref="H78:H87"/>
    <mergeCell ref="G55:G60"/>
    <mergeCell ref="H55:H60"/>
    <mergeCell ref="H49:H52"/>
    <mergeCell ref="B1:C1"/>
    <mergeCell ref="B3:C3"/>
    <mergeCell ref="D3:E3"/>
    <mergeCell ref="G78:G87"/>
    <mergeCell ref="G6:G48"/>
  </mergeCells>
  <conditionalFormatting sqref="P6:P70 P73:P86">
    <cfRule type="cellIs" priority="111" dxfId="39" operator="equal">
      <formula>"NEVYHOVUJE"</formula>
    </cfRule>
    <cfRule type="cellIs" priority="112" dxfId="38" operator="equal">
      <formula>"VYHOVUJE"</formula>
    </cfRule>
  </conditionalFormatting>
  <conditionalFormatting sqref="P71">
    <cfRule type="cellIs" priority="52" dxfId="39" operator="equal">
      <formula>"NEVYHOVUJE"</formula>
    </cfRule>
    <cfRule type="cellIs" priority="53" dxfId="38" operator="equal">
      <formula>"VYHOVUJE"</formula>
    </cfRule>
  </conditionalFormatting>
  <conditionalFormatting sqref="P72">
    <cfRule type="cellIs" priority="45" dxfId="39" operator="equal">
      <formula>"NEVYHOVUJE"</formula>
    </cfRule>
    <cfRule type="cellIs" priority="46" dxfId="38" operator="equal">
      <formula>"VYHOVUJE"</formula>
    </cfRule>
  </conditionalFormatting>
  <conditionalFormatting sqref="P87">
    <cfRule type="cellIs" priority="38" dxfId="39" operator="equal">
      <formula>"NEVYHOVUJE"</formula>
    </cfRule>
    <cfRule type="cellIs" priority="39" dxfId="38" operator="equal">
      <formula>"VYHOVUJE"</formula>
    </cfRule>
  </conditionalFormatting>
  <conditionalFormatting sqref="P88">
    <cfRule type="cellIs" priority="31" dxfId="39" operator="equal">
      <formula>"NEVYHOVUJE"</formula>
    </cfRule>
    <cfRule type="cellIs" priority="32" dxfId="38" operator="equal">
      <formula>"VYHOVUJE"</formula>
    </cfRule>
  </conditionalFormatting>
  <conditionalFormatting sqref="N6:N88">
    <cfRule type="notContainsBlanks" priority="28" dxfId="31">
      <formula>LEN(TRIM(N6))&gt;0</formula>
    </cfRule>
    <cfRule type="containsBlanks" priority="29" dxfId="36">
      <formula>LEN(TRIM(N6))=0</formula>
    </cfRule>
  </conditionalFormatting>
  <conditionalFormatting sqref="N6:N88">
    <cfRule type="notContainsBlanks" priority="27" dxfId="35">
      <formula>LEN(TRIM(N6))&gt;0</formula>
    </cfRule>
  </conditionalFormatting>
  <conditionalFormatting sqref="L52">
    <cfRule type="notContainsBlanks" priority="11" dxfId="31">
      <formula>LEN(TRIM(L52))&gt;0</formula>
    </cfRule>
    <cfRule type="containsBlanks" priority="12" dxfId="30">
      <formula>LEN(TRIM(L52))=0</formula>
    </cfRule>
  </conditionalFormatting>
  <conditionalFormatting sqref="L52">
    <cfRule type="notContainsBlanks" priority="123" dxfId="32">
      <formula>LEN(TRIM(L52))&gt;0</formula>
    </cfRule>
  </conditionalFormatting>
  <conditionalFormatting sqref="M52">
    <cfRule type="notContainsBlanks" priority="2" dxfId="31">
      <formula>LEN(TRIM(M52))&gt;0</formula>
    </cfRule>
    <cfRule type="containsBlanks" priority="3" dxfId="30">
      <formula>LEN(TRIM(M52))=0</formula>
    </cfRule>
  </conditionalFormatting>
  <conditionalFormatting sqref="M52">
    <cfRule type="notContainsBlanks" priority="122" dxfId="29">
      <formula>LEN(TRIM(M52))&gt;0</formula>
    </cfRule>
  </conditionalFormatting>
  <conditionalFormatting sqref="B73:B86 B6:B70">
    <cfRule type="containsBlanks" priority="120" dxfId="0">
      <formula>LEN(TRIM(B6))=0</formula>
    </cfRule>
  </conditionalFormatting>
  <conditionalFormatting sqref="B73:B86 B6:B70">
    <cfRule type="cellIs" priority="115" dxfId="1" operator="greaterThanOrEqual">
      <formula>1</formula>
    </cfRule>
  </conditionalFormatting>
  <conditionalFormatting sqref="D44:D48 D6:D42">
    <cfRule type="containsBlanks" priority="100" dxfId="0">
      <formula>LEN(TRIM(D6))=0</formula>
    </cfRule>
  </conditionalFormatting>
  <conditionalFormatting sqref="D43">
    <cfRule type="containsBlanks" priority="99" dxfId="0">
      <formula>LEN(TRIM(D43))=0</formula>
    </cfRule>
  </conditionalFormatting>
  <conditionalFormatting sqref="D49:D51">
    <cfRule type="containsBlanks" priority="98" dxfId="0">
      <formula>LEN(TRIM(D49))=0</formula>
    </cfRule>
  </conditionalFormatting>
  <conditionalFormatting sqref="D52">
    <cfRule type="containsBlanks" priority="97" dxfId="0">
      <formula>LEN(TRIM(D52))=0</formula>
    </cfRule>
  </conditionalFormatting>
  <conditionalFormatting sqref="D54">
    <cfRule type="containsBlanks" priority="96" dxfId="0">
      <formula>LEN(TRIM(D54))=0</formula>
    </cfRule>
  </conditionalFormatting>
  <conditionalFormatting sqref="D53">
    <cfRule type="containsBlanks" priority="95" dxfId="0">
      <formula>LEN(TRIM(D53))=0</formula>
    </cfRule>
  </conditionalFormatting>
  <conditionalFormatting sqref="D55:D59">
    <cfRule type="containsBlanks" priority="94" dxfId="0">
      <formula>LEN(TRIM(D55))=0</formula>
    </cfRule>
  </conditionalFormatting>
  <conditionalFormatting sqref="D60">
    <cfRule type="containsBlanks" priority="93" dxfId="0">
      <formula>LEN(TRIM(D60))=0</formula>
    </cfRule>
  </conditionalFormatting>
  <conditionalFormatting sqref="D61">
    <cfRule type="containsBlanks" priority="92" dxfId="0">
      <formula>LEN(TRIM(D61))=0</formula>
    </cfRule>
  </conditionalFormatting>
  <conditionalFormatting sqref="D62">
    <cfRule type="containsBlanks" priority="91" dxfId="0">
      <formula>LEN(TRIM(D62))=0</formula>
    </cfRule>
  </conditionalFormatting>
  <conditionalFormatting sqref="D63:D69">
    <cfRule type="containsBlanks" priority="90" dxfId="0">
      <formula>LEN(TRIM(D63))=0</formula>
    </cfRule>
  </conditionalFormatting>
  <conditionalFormatting sqref="D70">
    <cfRule type="containsBlanks" priority="89" dxfId="0">
      <formula>LEN(TRIM(D70))=0</formula>
    </cfRule>
  </conditionalFormatting>
  <conditionalFormatting sqref="D73:D76">
    <cfRule type="containsBlanks" priority="79" dxfId="0">
      <formula>LEN(TRIM(D73))=0</formula>
    </cfRule>
  </conditionalFormatting>
  <conditionalFormatting sqref="D77">
    <cfRule type="containsBlanks" priority="78" dxfId="0">
      <formula>LEN(TRIM(D77))=0</formula>
    </cfRule>
  </conditionalFormatting>
  <conditionalFormatting sqref="D78:D86">
    <cfRule type="containsBlanks" priority="73" dxfId="0">
      <formula>LEN(TRIM(D78))=0</formula>
    </cfRule>
  </conditionalFormatting>
  <conditionalFormatting sqref="B71">
    <cfRule type="containsBlanks" priority="57" dxfId="0">
      <formula>LEN(TRIM(B71))=0</formula>
    </cfRule>
  </conditionalFormatting>
  <conditionalFormatting sqref="B71">
    <cfRule type="cellIs" priority="56" dxfId="1" operator="greaterThanOrEqual">
      <formula>1</formula>
    </cfRule>
  </conditionalFormatting>
  <conditionalFormatting sqref="D71">
    <cfRule type="containsBlanks" priority="51" dxfId="0">
      <formula>LEN(TRIM(D71))=0</formula>
    </cfRule>
  </conditionalFormatting>
  <conditionalFormatting sqref="B72">
    <cfRule type="containsBlanks" priority="50" dxfId="0">
      <formula>LEN(TRIM(B72))=0</formula>
    </cfRule>
  </conditionalFormatting>
  <conditionalFormatting sqref="B72">
    <cfRule type="cellIs" priority="49" dxfId="1" operator="greaterThanOrEqual">
      <formula>1</formula>
    </cfRule>
  </conditionalFormatting>
  <conditionalFormatting sqref="D72">
    <cfRule type="containsBlanks" priority="44" dxfId="0">
      <formula>LEN(TRIM(D72))=0</formula>
    </cfRule>
  </conditionalFormatting>
  <conditionalFormatting sqref="B87">
    <cfRule type="containsBlanks" priority="43" dxfId="0">
      <formula>LEN(TRIM(B87))=0</formula>
    </cfRule>
  </conditionalFormatting>
  <conditionalFormatting sqref="B87">
    <cfRule type="cellIs" priority="42" dxfId="1" operator="greaterThanOrEqual">
      <formula>1</formula>
    </cfRule>
  </conditionalFormatting>
  <conditionalFormatting sqref="D87">
    <cfRule type="containsBlanks" priority="37" dxfId="0">
      <formula>LEN(TRIM(D87))=0</formula>
    </cfRule>
  </conditionalFormatting>
  <conditionalFormatting sqref="B88">
    <cfRule type="containsBlanks" priority="36" dxfId="0">
      <formula>LEN(TRIM(B88))=0</formula>
    </cfRule>
  </conditionalFormatting>
  <conditionalFormatting sqref="B88">
    <cfRule type="cellIs" priority="35" dxfId="1" operator="greaterThanOrEqual">
      <formula>1</formula>
    </cfRule>
  </conditionalFormatting>
  <conditionalFormatting sqref="D88">
    <cfRule type="containsBlanks" priority="30" dxfId="0">
      <formula>LEN(TRIM(D88))=0</formula>
    </cfRule>
  </conditionalFormatting>
  <dataValidations count="3">
    <dataValidation type="list" showInputMessage="1" showErrorMessage="1" sqref="E6:E88">
      <formula1>"ks,bal,sada,"</formula1>
    </dataValidation>
    <dataValidation type="decimal" showInputMessage="1" showErrorMessage="1" error="V buňce musí být uvedené ČÍSLO, nikoliv písmeno, znak nebo symbol!" sqref="L52">
      <formula1>0.01</formula1>
      <formula2>100000</formula2>
    </dataValidation>
    <dataValidation type="decimal" allowBlank="1" showInputMessage="1" showErrorMessage="1" error="V buňce musí být uvedené ČÍSLO, nikoliv písmeno, znak nebo symbol!" sqref="M52">
      <formula1>0.01</formula1>
      <formula2>50000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NJb2xwe/spmZrGhW46M2aRuGFRU=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O7o7h0VFpYBKkZFU2dussAIEaqw=</DigestValue>
    </Reference>
  </SignedInfo>
  <SignatureValue>mxDVLhYN+3BbFeKle96v6gShGHC1qQ7DavYkSTuT67et/3Y3/ZudrEiXpky7iSPZ7qWcj16VJp4/
98qE2g7/zIQw7SX+ngcB56nXX5+trTAREFjfSAYH/1wgjhZ+azQ5zvVLqJuFi+Ep6LYgedsjyViC
OQ3z3bW/co+x+8/TemGKruzhJCiMtnIs7jbNn7yPldcYf4WqITzY/tGgyBZU6Grux91n8qZPZp5n
VYn1PTp7CjQGvScfo4e9XLPremEr5y5irTuLjfNEqYL+N62r3DOpLmTk3HwJeVRYINuxgsL6z5Bu
JwbVhrgWm4SmTYWPEKsgoDVWDUZ09SOH6wVNVQ==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59ng2cXPOykJCaEjx+POiSp5O+k=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kDyo2Hy0rSXURvaCUQ3V+UqEn4s=</DigestValue>
      </Reference>
      <Reference URI="/xl/styles.xml?ContentType=application/vnd.openxmlformats-officedocument.spreadsheetml.styles+xml">
        <DigestMethod Algorithm="http://www.w3.org/2000/09/xmldsig#sha1"/>
        <DigestValue>3TLZft/lLxNE6VU+1V2dNyhduQY=</DigestValue>
      </Reference>
      <Reference URI="/xl/worksheets/sheet1.xml?ContentType=application/vnd.openxmlformats-officedocument.spreadsheetml.worksheet+xml">
        <DigestMethod Algorithm="http://www.w3.org/2000/09/xmldsig#sha1"/>
        <DigestValue>CLh7YCRjK3k9qPSpUz/px4xXx0I=</DigestValue>
      </Reference>
      <Reference URI="/xl/sharedStrings.xml?ContentType=application/vnd.openxmlformats-officedocument.spreadsheetml.sharedStrings+xml">
        <DigestMethod Algorithm="http://www.w3.org/2000/09/xmldsig#sha1"/>
        <DigestValue>Bfsh/ISzkrrTLx4eJGRB/7WyZu0=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Avv+bCGU0SeI5p82/8JG21XupeA=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2016-02-03T08:20:23Z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2016-02-03T08:20:23Z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2016-01-06T06:50:09Z</cp:lastPrinted>
  <dcterms:created xsi:type="dcterms:W3CDTF">2014-03-05T12:43:32Z</dcterms:created>
  <dcterms:modified xsi:type="dcterms:W3CDTF">2016-02-03T08:20:22Z</dcterms:modified>
  <cp:category/>
  <cp:version/>
  <cp:contentType/>
  <cp:contentStatus/>
</cp:coreProperties>
</file>