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potřeby'!$B$1:$P$116</definedName>
  </definedNames>
  <calcPr calcId="145621"/>
</workbook>
</file>

<file path=xl/sharedStrings.xml><?xml version="1.0" encoding="utf-8"?>
<sst xmlns="http://schemas.openxmlformats.org/spreadsheetml/2006/main" count="367" uniqueCount="216">
  <si>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</si>
  <si>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</si>
  <si>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</si>
  <si>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</si>
  <si>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</si>
  <si>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</si>
  <si>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</si>
  <si>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</si>
  <si>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</si>
  <si>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</si>
  <si>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</si>
  <si>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</si>
  <si>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</si>
  <si>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</si>
  <si>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 xml:space="preserve">Desky odkládací A4, 3 klopy, ekokarton - modrá  </t>
  </si>
  <si>
    <t>ks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</si>
  <si>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</si>
  <si>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</si>
  <si>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</si>
  <si>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</si>
  <si>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>Obaly "L" A4 - čirá</t>
  </si>
  <si>
    <t>bal</t>
  </si>
  <si>
    <t>nezávěsné hladké PVC obaly, vkládání na šířku i na výšku, min. 150 mic, 10 ks v balení.</t>
  </si>
  <si>
    <t>Samolepící záložky 11,9 × 43,2 mm - 4 barvy</t>
  </si>
  <si>
    <t>v umělohmotném pouzdře, snímatelné, popisovatelné, v sadě červená, modrá, zelená, žlutá, 4 × 35 záložek v balení.</t>
  </si>
  <si>
    <t>Samolepící záložky 12 x 45 mm  - 8 x neon</t>
  </si>
  <si>
    <t>popisovatelné proužky, plastové, možnost opakované aplikace, neslepují se a nekroutí, 8 neon.barev x 25ks.</t>
  </si>
  <si>
    <t xml:space="preserve">Blok A5 boční spirála linka </t>
  </si>
  <si>
    <t xml:space="preserve">min. 50 listů , spirála vlevo </t>
  </si>
  <si>
    <t>Sešit A4 linka</t>
  </si>
  <si>
    <t xml:space="preserve">min.40 listů. 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</si>
  <si>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</si>
  <si>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</si>
  <si>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</si>
  <si>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</si>
  <si>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Kopírovací karton bílý A4 160g</t>
  </si>
  <si>
    <t>vhodný pro tisk, speciálně hlazený bílý karton, 1 bal/250 list.</t>
  </si>
  <si>
    <t>Taška obchodní textil- obálka A4/dno</t>
  </si>
  <si>
    <t>obálky se dnem vyztužené /textil/samolepící.</t>
  </si>
  <si>
    <t>Taška obchodní textil - obálka A5/dno</t>
  </si>
  <si>
    <t>Lepicí tyčinka  min. 40g</t>
  </si>
  <si>
    <t>Vhodné na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</si>
  <si>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</si>
  <si>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</si>
  <si>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Kovový koš na papír</t>
  </si>
  <si>
    <t>drátěný koš na papír, obsah 10 l - 12 l.</t>
  </si>
  <si>
    <t xml:space="preserve">Samolepící etikety laser 105x41 </t>
  </si>
  <si>
    <t>archy formátu A4 , pro tisk v kopírkách, laserových a inkoustových tiskárnách. 100listů/ bal.</t>
  </si>
  <si>
    <t>Samolepící etikety laser  210x148 mm</t>
  </si>
  <si>
    <t>Samolepící etikety laser 192x61</t>
  </si>
  <si>
    <t xml:space="preserve">archy formátu A4 , pro tisk v kopírkách, laserových a inkoustových tiskárnách. 100listů/ bal. 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</si>
  <si>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</si>
  <si>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</si>
  <si>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Propustka k lékaři</t>
  </si>
  <si>
    <t>1balení/100listů.</t>
  </si>
  <si>
    <t>Děrovačka - min.20 listů</t>
  </si>
  <si>
    <t>s bočním raménkem pro nastavení formátu, s ukazatelem středu,rozteč děr 8cm, kapac. děrování min.20 listů současně.</t>
  </si>
  <si>
    <t>Děrovačka - min. 65 listů - poloviční síla při děrování</t>
  </si>
  <si>
    <t>robustní kovová kostrukce, ukazatel středu děrování , posuvný příložník na formáty A6 až A4, rozteč děr 8cm, speciální mechanismus ušetří polovinu síly při děrování, kapacita děrování min. 65 listů současně.</t>
  </si>
  <si>
    <t>Sešívačka min.20listů</t>
  </si>
  <si>
    <t>sešití min.20 listů, spojovače 24/6, celokovová nebo kovová + pevný plast.</t>
  </si>
  <si>
    <t>Sešívačka min.20 listů</t>
  </si>
  <si>
    <t>sešití min.20 listů , spojovače 24/6 i 26/6.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</si>
  <si>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</si>
  <si>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</si>
  <si>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</si>
  <si>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</si>
  <si>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Laminovací folie A4/125mic</t>
  </si>
  <si>
    <t xml:space="preserve"> antistatické, průzračně čiré. 100 listů v balení.</t>
  </si>
  <si>
    <t>Nůžky kancelářské střední</t>
  </si>
  <si>
    <t>vysoce kvalitní nůžky, nožnice vyrobené z tvrzené japonské oceli s nerezovou úpravou , ergonomické držení - měkký dotek,délka nůžek min 21cm.</t>
  </si>
  <si>
    <t>Ořezávátko dvojité se zásobníkem</t>
  </si>
  <si>
    <t>pro silnou i tenkou tužku, plastové se zásobníkem na odpad.</t>
  </si>
  <si>
    <t>Pravítko 20cm</t>
  </si>
  <si>
    <t xml:space="preserve"> transparentní.</t>
  </si>
  <si>
    <t>Pravítko 30cm</t>
  </si>
  <si>
    <t>DFAV - pí Suchomelová, tel:37763 2001</t>
  </si>
  <si>
    <t>Technická 8,Plzeň</t>
  </si>
  <si>
    <t xml:space="preserve">Papír xerox A4 kvalita"B"  </t>
  </si>
  <si>
    <t>Desky odkládací A4, 3 klopy, ekokarton - oranžová</t>
  </si>
  <si>
    <t>Desky odkládací A4, 3 klopy, ekokarton - růžová</t>
  </si>
  <si>
    <t>SO FPE - pí Vošahlíková,tel: 37763 6010</t>
  </si>
  <si>
    <t>UK - pí Vacíková, 37763 7701</t>
  </si>
  <si>
    <t>Kopírovací karton barevný A3 160g, barva pastelová, světle žlutá</t>
  </si>
  <si>
    <t>Kopírovací karton barevný A3 160g, barva pastelová, růžová</t>
  </si>
  <si>
    <t>Kopírovací karton barevný A3 160g, barva pastelová, středně zelená</t>
  </si>
  <si>
    <t>Kopírovací karton barevný A3 160g, barva pastelová, středně modrá</t>
  </si>
  <si>
    <t>Kopírovací karton barevný A3 160g, barva zlatožlutá</t>
  </si>
  <si>
    <t xml:space="preserve">Papír xerox A3 kvalita"A"  </t>
  </si>
  <si>
    <t>gramáž 80±1,5; tlouštka 107±2; vlhost 3,9-5,3%; opacita min.92; bělost 168±CIE; hladkost max.200 ml/min, z obou stran hlazený , speciálně vhodný pro oboustranný tisk. Použití u rychloběžných kopírek a tiskáren a pro kvalitní inkoustový tisk.  1 bal/500 list.</t>
  </si>
  <si>
    <t>Milimetrový papír A4</t>
  </si>
  <si>
    <t>Milimetrový papír A3</t>
  </si>
  <si>
    <t>Obálky C5 162 x 229 mm</t>
  </si>
  <si>
    <t>samolepící, 1 bal/50ks</t>
  </si>
  <si>
    <t>Obálky C6 114 x 162 mm</t>
  </si>
  <si>
    <t>samolepící, 1 bal/ 50ks</t>
  </si>
  <si>
    <t xml:space="preserve">Samolepicí etikety  210x297 mm </t>
  </si>
  <si>
    <t>1 etiketa / arch, archy formátu A4 , pro tisk v kopírkách, laserových a inkoustových tiskárnách. 100listů/ bal.</t>
  </si>
  <si>
    <t>Termodesky A4 1,5 mm</t>
  </si>
  <si>
    <t>formát A4; tloušťka vazby 1,5mm; kapacita 15 listů papíru 80 g/m²; kombinace průhledné přední čiré plastové fólie a zadní strany z papírového kartonu; 1 bal/100ks</t>
  </si>
  <si>
    <t>Termodesky A4 3 mm</t>
  </si>
  <si>
    <t>formát A4; tloušťka vazby 3 mm; kapacita až 30 listů papíru 80 g/m²; kombinace průhledné přední čiré plastové fólie a zadní strany z papírového kartonu; 1 bal/100ks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</si>
  <si>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</si>
  <si>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</si>
  <si>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Spony kancelářské  32</t>
  </si>
  <si>
    <t xml:space="preserve">rozměr 32 mm, pozinkované,lesklé, min. 75ks v balení.  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</si>
  <si>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</si>
  <si>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</si>
  <si>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Desky zadní pro kroužkovou vazbu - bílé</t>
  </si>
  <si>
    <t>obálky pro kroužkovou perfovazbu, formát A4, karton 250 g, 100 ks v balení.</t>
  </si>
  <si>
    <t>Desky přední pro kroužkovou vazbu - čiré</t>
  </si>
  <si>
    <t>průhledné čiré krycí desky min. 200 mic, přední strana, formát A4, 100ks/bal</t>
  </si>
  <si>
    <t>Hřbety 6 mm, černé</t>
  </si>
  <si>
    <t>pro plastovou kroužkovou vazbu, použitelné ve všech vázacích strojích, 100 ks v balení.</t>
  </si>
  <si>
    <t>Hřbety 8 mm, černé</t>
  </si>
  <si>
    <t xml:space="preserve">pro plastovou kroužkovou vazbu, použitelné ve všech vázacích strojích, 100 ks v balení. </t>
  </si>
  <si>
    <t>Hřbety 10 mm, černé</t>
  </si>
  <si>
    <t>Hřbety 12,5 mm, černé</t>
  </si>
  <si>
    <t>Hřbety 16 mm, černé</t>
  </si>
  <si>
    <t>Hřbety 22 mm, černé</t>
  </si>
  <si>
    <t>pro plastovou kroužkovou vazbu, použitelné ve všech vázacích strojích, 50 ks v balení.</t>
  </si>
  <si>
    <t xml:space="preserve">Hana Bláhová,37763 1653, </t>
  </si>
  <si>
    <t xml:space="preserve"> Copycentrum, Univerzitní 22,Plzeň</t>
  </si>
  <si>
    <t>Bezdřevý papír o plošné hmotnosti 80g/m2. Jednostranný zelený potisk milimetrovým rastrem s dělením po 1, 5 a 10 mm. 1 bal/500 list.</t>
  </si>
  <si>
    <t>velikost 216×303 mm pro formát A4, antistatické, průzračně čiré. 100 listů v balení.</t>
  </si>
  <si>
    <t>vhodný pro tisk, 1 bal/250 list.</t>
  </si>
  <si>
    <t xml:space="preserve">vhodný pro tisk, 1 bal/250 list. </t>
  </si>
  <si>
    <t>Lepicí páska 50mm x 66m transparentní</t>
  </si>
  <si>
    <t>kvalitní lepicí páska průhledná</t>
  </si>
  <si>
    <t>Lepicí páska 50mm x 66m hnědá</t>
  </si>
  <si>
    <t>kvalitní balicí páska hnědá</t>
  </si>
  <si>
    <t>Lepicí páska 25mm x 66m transparentní</t>
  </si>
  <si>
    <t>B4 obálka, křížové dno s textilní vložkou, samolepicí obálka</t>
  </si>
  <si>
    <t>Obchodní taška B4 neroztržitelná, vyztužená textilním vláknem pro objemné písemnosti, samolepicí s krycí páskou</t>
  </si>
  <si>
    <t>B5 obálka, křížové dno s textilní vložkou, samolepicí obálka</t>
  </si>
  <si>
    <t>Obchodní taška B5 neroztržitelná, vyztužená textilním vláknem pro objemné písemnosti, samolepicí s krycí páskou</t>
  </si>
  <si>
    <t>Fixační folie čirá 0,5 m - 2,4 kg</t>
  </si>
  <si>
    <t>min. 23mic, vhodná k balení větších předmětů, balíků a palet</t>
  </si>
  <si>
    <t>Bublinková folie 50 cm x 10 m</t>
  </si>
  <si>
    <t>pro přepravu křehkých materiálů</t>
  </si>
  <si>
    <t>gramáž 80±2; tlouštka 160±3; vlhost 3,9-5,3%; opacita min.90; bělost 151±CIE;  hrubost dle Bendsena 200±50 cm3/min.  1 bal/500 list.</t>
  </si>
  <si>
    <t>Pořadač archivní A4  - 7,5 cm, kapsa - černý</t>
  </si>
  <si>
    <t>kartonový mramor, formát A4</t>
  </si>
  <si>
    <t>Rychlovazač karton, nezávěsný A4 - modrý</t>
  </si>
  <si>
    <t>pro formát A4, karton min 250g</t>
  </si>
  <si>
    <t>Euroobal A4 - hladký</t>
  </si>
  <si>
    <t>čiré, min. 45 mic., balení 100 ks</t>
  </si>
  <si>
    <t>Samolepící blok 75 x 75 mm ± 2 mm- neon žlutá</t>
  </si>
  <si>
    <t>adhezní bloček - neon, opatřen lepicí vrstvou pouze zpoloviny, nezanechává stopy po lepidle. 100 lístků</t>
  </si>
  <si>
    <t>Samolepící blok 75 x 75 mm ± 2 mm- neon oranž</t>
  </si>
  <si>
    <t xml:space="preserve">Mikro tužka 0,5 </t>
  </si>
  <si>
    <t>0,5 mm, plast tělo, guma, výsuvný hrot, pogumovaný úchop.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</si>
  <si>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</si>
  <si>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</si>
  <si>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 mm - černý</t>
  </si>
  <si>
    <t>Popisovač lihový 1mm - červený</t>
  </si>
  <si>
    <t>Popisovač lihový 0,6 mm - černý</t>
  </si>
  <si>
    <t>voděodolný, otěruvzdorný inkoust,šíře stopy 0,6mm, ventilační uzávěr, na papír, folie, sklo, plasty, polystyrén.</t>
  </si>
  <si>
    <t>Zvýrazňovač 1-4 mm, sada 4ks</t>
  </si>
  <si>
    <t>sada</t>
  </si>
  <si>
    <t>klínový hrot, šíře stopy 1-4 mm, ventilační uzávěr , vhodný i na faxový papír. 4 ks v balení.</t>
  </si>
  <si>
    <t>Popisovač tabulový 2,5 mm - černý</t>
  </si>
  <si>
    <t>stíratelný, světlostálý, kulatý, vláknový hrot, šíře stopy 2,5 mm, ventilační uzávěr. Na bílé tabule, sklo, PVC, porcelán.</t>
  </si>
  <si>
    <t>Popisovač tabulový 2,5 mm - červený</t>
  </si>
  <si>
    <t>Samolepicí etikety bílá 70x36 mm</t>
  </si>
  <si>
    <t xml:space="preserve">Samolepicí etikety  105x74 mm </t>
  </si>
  <si>
    <t>8 etiket/ arch, archy formátu A4 , pro tisk v kopírkách, laserových a inkoustových tiskárnách. 100listů/ bal.</t>
  </si>
  <si>
    <t xml:space="preserve">Rozešívačka </t>
  </si>
  <si>
    <t>odstranění sešívacích drátků,kovové provedení+ plast</t>
  </si>
  <si>
    <t xml:space="preserve">Spojovače 24/6  </t>
  </si>
  <si>
    <t xml:space="preserve"> vysoce kvalitní pozinkované spojovače, min.1000 ks v balení</t>
  </si>
  <si>
    <t>rozměr 32 mm, pozinkované,lesklé, min. 75ks v balení</t>
  </si>
  <si>
    <t>Motouz PP juta barevný umělý</t>
  </si>
  <si>
    <t>min 100 g, pro kancelář i domácnost</t>
  </si>
  <si>
    <t>Mgr. Jakub Pokorný, tel: 377 637 724,Pavezová, tel.: 377 631 955</t>
  </si>
  <si>
    <t>Univerzitní 18, UB201,Plzeň</t>
  </si>
  <si>
    <t>B.Šalamounová                608 37 62 93</t>
  </si>
  <si>
    <t>čiré, min. 45 mic., balení 100 ks.</t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</si>
  <si>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</si>
  <si>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</si>
  <si>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20 x 50 mm - 4 barvy</t>
  </si>
  <si>
    <t>možnost mnohonásobné aplikace, po odlepení nezanechávají žádnou stopu, 4 x 50 listů.</t>
  </si>
  <si>
    <t>Balicí papír šedák v arších</t>
  </si>
  <si>
    <t>kg</t>
  </si>
  <si>
    <t>rozměry 70 x 100 cm, gramáž 90 g.</t>
  </si>
  <si>
    <t>Lepicí páska oboustranná 25mmx10m</t>
  </si>
  <si>
    <t>polypropylenová oboustranná lepicí páska, univerzální použití, možnost použít pro podlahové krytiny a koberce.</t>
  </si>
  <si>
    <t xml:space="preserve">Lepící páska do stolních odvíječů - náplň 19mm </t>
  </si>
  <si>
    <t>Transparentní lepicí páska vhodná do stolních odvíječů, šíře19 mm, návin min 30m.</t>
  </si>
  <si>
    <t>pro přepravu křehkých materiálů.</t>
  </si>
  <si>
    <t>Bublinková folie 100 cm x 10 m</t>
  </si>
  <si>
    <t xml:space="preserve">Čisticí sprej na obrazovky </t>
  </si>
  <si>
    <t>na odstranění prachu, mastnoty a jiné nečistoty z monitorů, obrazovek a skleněných ploch.</t>
  </si>
  <si>
    <t>Spony aktové 50</t>
  </si>
  <si>
    <t>rozměr 50mm, pozinkované , lesklé, min. 75ks v balení.</t>
  </si>
  <si>
    <t xml:space="preserve">Miska na sponky </t>
  </si>
  <si>
    <t xml:space="preserve"> drátěná miska na sponky, průměr cca 9cm.   </t>
  </si>
  <si>
    <t>Magnetický zásobník na dopisní spony</t>
  </si>
  <si>
    <t>magnetický zásobník, 
dodávka včetně 100 ks pozinkovaných sponek 32 mm .</t>
  </si>
  <si>
    <t>Ořezávací strojek s kličkou</t>
  </si>
  <si>
    <t>upevnění na stůl.</t>
  </si>
  <si>
    <t>Kancelářské potřeby - 046 - 2015</t>
  </si>
  <si>
    <t>samostatná faktura</t>
  </si>
  <si>
    <t xml:space="preserve">Název </t>
  </si>
  <si>
    <t xml:space="preserve">Měrná jednotka [MJ] </t>
  </si>
  <si>
    <t xml:space="preserve">Popis </t>
  </si>
  <si>
    <t>Fakturace</t>
  </si>
  <si>
    <t>Veleslavínova 42, 
Plzeň</t>
  </si>
  <si>
    <t xml:space="preserve"> Prodejna skript, Univerzitní 18,
Plzeň</t>
  </si>
  <si>
    <t>paní Parisis, FDULS  Univerzitní 28, 
306 14 Plzeň</t>
  </si>
  <si>
    <t xml:space="preserve">Kontaktní osoba 
k převzetí zboží </t>
  </si>
  <si>
    <t xml:space="preserve">Místo dodání </t>
  </si>
  <si>
    <t xml:space="preserve">PŘEDPOKLÁDANÁ CENA za měrnou jednotku (MJ) 
v Kč BEZ DPH </t>
  </si>
  <si>
    <t>Požadavek Zadavatele:   sloupec označený textem:</t>
  </si>
  <si>
    <t xml:space="preserve">Uchazeč doplní do jednotlivých prázdných žlutě podbarvených buněk požadovanýou hodnotu. (Po vyplnění se každá jednotlivá buňka podbarví zelenou barvou). </t>
  </si>
  <si>
    <t>Priloha_1_KS_technicka_specifikace_KP-046-2015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</si>
</sst>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49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20" applyFont="1" applyFill="1" applyBorder="1" applyAlignment="1" applyProtection="1">
      <alignment horizontal="left" vertical="center" wrapText="1"/>
      <protection/>
    </xf>
    <xf numFmtId="0" fontId="11" fillId="0" borderId="3" xfId="20" applyFont="1" applyFill="1" applyBorder="1" applyAlignment="1" applyProtection="1">
      <alignment horizontal="left" wrapText="1"/>
      <protection/>
    </xf>
    <xf numFmtId="0" fontId="9" fillId="0" borderId="4" xfId="20" applyFont="1" applyFill="1" applyBorder="1" applyAlignment="1" applyProtection="1">
      <alignment horizontal="left" vertical="center" wrapText="1"/>
      <protection/>
    </xf>
    <xf numFmtId="0" fontId="11" fillId="0" borderId="4" xfId="20" applyFont="1" applyFill="1" applyBorder="1" applyAlignment="1" applyProtection="1">
      <alignment horizontal="left" wrapText="1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9" fillId="0" borderId="5" xfId="20" applyFont="1" applyFill="1" applyBorder="1" applyAlignment="1" applyProtection="1">
      <alignment horizontal="left" vertical="center" wrapText="1"/>
      <protection/>
    </xf>
    <xf numFmtId="0" fontId="11" fillId="0" borderId="5" xfId="20" applyFont="1" applyFill="1" applyBorder="1" applyAlignment="1" applyProtection="1">
      <alignment horizontal="left" wrapText="1"/>
      <protection/>
    </xf>
    <xf numFmtId="0" fontId="9" fillId="0" borderId="6" xfId="20" applyFont="1" applyFill="1" applyBorder="1" applyAlignment="1" applyProtection="1">
      <alignment horizontal="left" vertical="center" wrapText="1"/>
      <protection/>
    </xf>
    <xf numFmtId="0" fontId="11" fillId="0" borderId="6" xfId="2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left"/>
      <protection/>
    </xf>
    <xf numFmtId="0" fontId="13" fillId="0" borderId="4" xfId="0" applyFont="1" applyFill="1" applyBorder="1" applyAlignment="1" applyProtection="1">
      <alignment horizontal="left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20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2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44" fontId="3" fillId="0" borderId="14" xfId="0" applyNumberFormat="1" applyFont="1" applyFill="1" applyBorder="1" applyAlignment="1" applyProtection="1">
      <alignment horizontal="left" vertical="top"/>
      <protection locked="0"/>
    </xf>
    <xf numFmtId="44" fontId="3" fillId="4" borderId="14" xfId="0" applyNumberFormat="1" applyFont="1" applyFill="1" applyBorder="1" applyAlignment="1" applyProtection="1">
      <alignment horizontal="left" vertical="top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18" xfId="0" applyFont="1" applyFill="1" applyBorder="1" applyAlignment="1" applyProtection="1">
      <alignment horizontal="left" vertical="center" wrapText="1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3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9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117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36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08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84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79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127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117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3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0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8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7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333375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333375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333375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333375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3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0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8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7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333375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333375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104775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117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117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346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0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1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9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9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8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123825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1596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127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122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3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0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3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8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7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129</xdr:row>
      <xdr:rowOff>180975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1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08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163</xdr:row>
      <xdr:rowOff>180975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9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1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3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5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7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94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3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70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89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0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2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180</xdr:row>
      <xdr:rowOff>180975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465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65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8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03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4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6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79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9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17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95250</xdr:colOff>
      <xdr:row>192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5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9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8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0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2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95250</xdr:colOff>
      <xdr:row>206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2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4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60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95250</xdr:colOff>
      <xdr:row>209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7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95250</xdr:colOff>
      <xdr:row>210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98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1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95250</xdr:colOff>
      <xdr:row>212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37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127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1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0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9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1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3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5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7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9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3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70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8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0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2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4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6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8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0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4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2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7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1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0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8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0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1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0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9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1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3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5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7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9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3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70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8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0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2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4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6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8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0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4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2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7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3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2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4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5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9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3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0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8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7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9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1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36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5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7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1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70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8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0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2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46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6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8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2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4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60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9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3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7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5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5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08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8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22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7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1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130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1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5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7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69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1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3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5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77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6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88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0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2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6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7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99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1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07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1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7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18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0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2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4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26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2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6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39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1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36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5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7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49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3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7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58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0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2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4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6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68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0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4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6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1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5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89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1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7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698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0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02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0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2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4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6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7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19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1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7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124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46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120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507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124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124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124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124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557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119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119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200025</xdr:colOff>
      <xdr:row>117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115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119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119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61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117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2539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124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54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117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87300" y="5363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295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118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37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878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6"/>
  <sheetViews>
    <sheetView showGridLines="0" tabSelected="1" workbookViewId="0" topLeftCell="A106">
      <selection activeCell="N10" sqref="N10"/>
    </sheetView>
  </sheetViews>
  <sheetFormatPr defaultColWidth="8.8515625" defaultRowHeight="15"/>
  <cols>
    <col min="1" max="1" width="2.421875" style="1" customWidth="1"/>
    <col min="2" max="2" width="5.7109375" style="1" customWidth="1"/>
    <col min="3" max="3" width="40.57421875" style="2" customWidth="1"/>
    <col min="4" max="4" width="7.7109375" style="3" customWidth="1"/>
    <col min="5" max="5" width="9.140625" style="4" customWidth="1"/>
    <col min="6" max="6" width="36.28125" style="2" customWidth="1"/>
    <col min="7" max="7" width="14.14062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7" width="8.8515625" style="1" customWidth="1"/>
    <col min="18" max="18" width="24.140625" style="1" customWidth="1"/>
    <col min="19" max="16384" width="8.8515625" style="1" customWidth="1"/>
  </cols>
  <sheetData>
    <row r="1" spans="2:16" ht="24.6" customHeight="1">
      <c r="B1" s="109" t="s">
        <v>201</v>
      </c>
      <c r="C1" s="109"/>
      <c r="P1" s="7" t="s">
        <v>215</v>
      </c>
    </row>
    <row r="2" spans="3:16" ht="18.75" customHeight="1">
      <c r="C2" s="49"/>
      <c r="D2" s="8"/>
      <c r="E2" s="11"/>
      <c r="G2" s="1"/>
      <c r="L2" s="50"/>
      <c r="M2" s="50"/>
      <c r="N2" s="51"/>
      <c r="O2" s="7"/>
      <c r="P2" s="7"/>
    </row>
    <row r="3" spans="2:15" ht="19.9" customHeight="1" thickBot="1">
      <c r="B3" s="110" t="s">
        <v>213</v>
      </c>
      <c r="C3" s="111"/>
      <c r="D3" s="112" t="s">
        <v>2</v>
      </c>
      <c r="E3" s="113"/>
      <c r="F3" s="37" t="s">
        <v>214</v>
      </c>
      <c r="G3" s="51"/>
      <c r="H3" s="51"/>
      <c r="I3" s="51"/>
      <c r="M3" s="2"/>
      <c r="N3" s="51"/>
      <c r="O3" s="51"/>
    </row>
    <row r="4" spans="2:14" ht="42.75" customHeight="1" thickBot="1">
      <c r="B4" s="9"/>
      <c r="C4" s="10"/>
      <c r="J4" s="12"/>
      <c r="K4" s="12"/>
      <c r="L4" s="6"/>
      <c r="N4" s="5" t="s">
        <v>2</v>
      </c>
    </row>
    <row r="5" spans="2:16" ht="94.5" customHeight="1" thickBot="1" thickTop="1">
      <c r="B5" s="29" t="s">
        <v>1</v>
      </c>
      <c r="C5" s="30" t="s">
        <v>203</v>
      </c>
      <c r="D5" s="32" t="s">
        <v>0</v>
      </c>
      <c r="E5" s="31" t="s">
        <v>204</v>
      </c>
      <c r="F5" s="31" t="s">
        <v>205</v>
      </c>
      <c r="G5" s="31" t="s">
        <v>206</v>
      </c>
      <c r="H5" s="94" t="s">
        <v>210</v>
      </c>
      <c r="I5" s="31" t="s">
        <v>211</v>
      </c>
      <c r="J5" s="31" t="s">
        <v>13</v>
      </c>
      <c r="K5" s="31" t="s">
        <v>8</v>
      </c>
      <c r="L5" s="31" t="s">
        <v>212</v>
      </c>
      <c r="M5" s="31" t="s">
        <v>9</v>
      </c>
      <c r="N5" s="28" t="s">
        <v>10</v>
      </c>
      <c r="O5" s="94" t="s">
        <v>11</v>
      </c>
      <c r="P5" s="38" t="s">
        <v>12</v>
      </c>
    </row>
    <row r="6" spans="1:18" ht="36" customHeight="1" thickTop="1">
      <c r="A6" s="52"/>
      <c r="B6" s="53">
        <v>1</v>
      </c>
      <c r="C6" s="40" t="s">
        <v>14</v>
      </c>
      <c r="D6" s="54">
        <v>200</v>
      </c>
      <c r="E6" s="55" t="s">
        <v>15</v>
      </c>
      <c r="F6" s="41" t="s">
        <v>16</v>
      </c>
      <c r="G6" s="106" t="s">
        <v>202</v>
      </c>
      <c r="H6" s="106" t="s">
        <v>76</v>
      </c>
      <c r="I6" s="106" t="s">
        <v>77</v>
      </c>
      <c r="J6" s="20">
        <f aca="true" t="shared" si="0" ref="J6:J37">D6*L6</f>
        <v>600</v>
      </c>
      <c r="K6" s="20">
        <f aca="true" t="shared" si="1" ref="K6:K37">D6*M6</f>
        <v>660</v>
      </c>
      <c r="L6" s="56">
        <v>3</v>
      </c>
      <c r="M6" s="20">
        <f>L6*1.1</f>
        <v>3.3000000000000003</v>
      </c>
      <c r="N6" s="96">
        <v>1.9</v>
      </c>
      <c r="O6" s="21">
        <f aca="true" t="shared" si="2" ref="O6:O37">D6*N6</f>
        <v>380</v>
      </c>
      <c r="P6" s="33" t="str">
        <f>IF(ISNUMBER(N6),IF(N6&gt;M6,"NEVYHOVUJE","VYHOVUJE")," ")</f>
        <v>VYHOVUJE</v>
      </c>
      <c r="R6" s="57"/>
    </row>
    <row r="7" spans="2:18" ht="30">
      <c r="B7" s="58">
        <v>2</v>
      </c>
      <c r="C7" s="42" t="s">
        <v>17</v>
      </c>
      <c r="D7" s="59">
        <v>100</v>
      </c>
      <c r="E7" s="60" t="s">
        <v>15</v>
      </c>
      <c r="F7" s="43" t="s">
        <v>16</v>
      </c>
      <c r="G7" s="107"/>
      <c r="H7" s="107"/>
      <c r="I7" s="107"/>
      <c r="J7" s="22">
        <f t="shared" si="0"/>
        <v>300</v>
      </c>
      <c r="K7" s="22">
        <f t="shared" si="1"/>
        <v>330</v>
      </c>
      <c r="L7" s="61">
        <v>3</v>
      </c>
      <c r="M7" s="22">
        <f aca="true" t="shared" si="3" ref="M7:M70">L7*1.1</f>
        <v>3.3000000000000003</v>
      </c>
      <c r="N7" s="96">
        <v>1.9</v>
      </c>
      <c r="O7" s="23">
        <f t="shared" si="2"/>
        <v>190</v>
      </c>
      <c r="P7" s="34" t="str">
        <f aca="true" t="shared" si="4" ref="P7:P113">IF(ISNUMBER(N7),IF(N7&gt;M7,"NEVYHOVUJE","VYHOVUJE")," ")</f>
        <v>VYHOVUJE</v>
      </c>
      <c r="R7" s="57"/>
    </row>
    <row r="8" spans="2:18" ht="30">
      <c r="B8" s="58">
        <v>3</v>
      </c>
      <c r="C8" s="42" t="s">
        <v>18</v>
      </c>
      <c r="D8" s="59">
        <v>100</v>
      </c>
      <c r="E8" s="60" t="s">
        <v>15</v>
      </c>
      <c r="F8" s="43" t="s">
        <v>16</v>
      </c>
      <c r="G8" s="107"/>
      <c r="H8" s="107"/>
      <c r="I8" s="107"/>
      <c r="J8" s="22">
        <f t="shared" si="0"/>
        <v>300</v>
      </c>
      <c r="K8" s="22">
        <f t="shared" si="1"/>
        <v>330</v>
      </c>
      <c r="L8" s="61">
        <v>3</v>
      </c>
      <c r="M8" s="22">
        <f t="shared" si="3"/>
        <v>3.3000000000000003</v>
      </c>
      <c r="N8" s="96">
        <v>1.9</v>
      </c>
      <c r="O8" s="23">
        <f t="shared" si="2"/>
        <v>190</v>
      </c>
      <c r="P8" s="34" t="str">
        <f t="shared" si="4"/>
        <v>VYHOVUJE</v>
      </c>
      <c r="R8" s="57"/>
    </row>
    <row r="9" spans="2:18" ht="30">
      <c r="B9" s="58">
        <v>4</v>
      </c>
      <c r="C9" s="42" t="s">
        <v>19</v>
      </c>
      <c r="D9" s="59">
        <v>100</v>
      </c>
      <c r="E9" s="60" t="s">
        <v>15</v>
      </c>
      <c r="F9" s="43" t="s">
        <v>16</v>
      </c>
      <c r="G9" s="107"/>
      <c r="H9" s="107"/>
      <c r="I9" s="107"/>
      <c r="J9" s="22">
        <f t="shared" si="0"/>
        <v>300</v>
      </c>
      <c r="K9" s="22">
        <f t="shared" si="1"/>
        <v>330</v>
      </c>
      <c r="L9" s="61">
        <v>3</v>
      </c>
      <c r="M9" s="22">
        <f t="shared" si="3"/>
        <v>3.3000000000000003</v>
      </c>
      <c r="N9" s="96">
        <v>1.9</v>
      </c>
      <c r="O9" s="23">
        <f t="shared" si="2"/>
        <v>190</v>
      </c>
      <c r="P9" s="34" t="str">
        <f t="shared" si="4"/>
        <v>VYHOVUJE</v>
      </c>
      <c r="R9" s="57"/>
    </row>
    <row r="10" spans="2:18" ht="39">
      <c r="B10" s="58">
        <v>5</v>
      </c>
      <c r="C10" s="42" t="s">
        <v>20</v>
      </c>
      <c r="D10" s="59">
        <v>20</v>
      </c>
      <c r="E10" s="60" t="s">
        <v>21</v>
      </c>
      <c r="F10" s="43" t="s">
        <v>22</v>
      </c>
      <c r="G10" s="107"/>
      <c r="H10" s="107"/>
      <c r="I10" s="107"/>
      <c r="J10" s="22">
        <f t="shared" si="0"/>
        <v>740</v>
      </c>
      <c r="K10" s="22">
        <f t="shared" si="1"/>
        <v>814</v>
      </c>
      <c r="L10" s="61">
        <v>37</v>
      </c>
      <c r="M10" s="22">
        <f t="shared" si="3"/>
        <v>40.7</v>
      </c>
      <c r="N10" s="96">
        <v>34.9</v>
      </c>
      <c r="O10" s="23">
        <f t="shared" si="2"/>
        <v>698</v>
      </c>
      <c r="P10" s="34" t="str">
        <f t="shared" si="4"/>
        <v>VYHOVUJE</v>
      </c>
      <c r="R10" s="57"/>
    </row>
    <row r="11" spans="2:18" ht="42.75" customHeight="1">
      <c r="B11" s="58">
        <v>6</v>
      </c>
      <c r="C11" s="42" t="s">
        <v>23</v>
      </c>
      <c r="D11" s="59">
        <v>2</v>
      </c>
      <c r="E11" s="60" t="s">
        <v>21</v>
      </c>
      <c r="F11" s="43" t="s">
        <v>24</v>
      </c>
      <c r="G11" s="107"/>
      <c r="H11" s="107"/>
      <c r="I11" s="107"/>
      <c r="J11" s="22">
        <f t="shared" si="0"/>
        <v>250</v>
      </c>
      <c r="K11" s="22">
        <f t="shared" si="1"/>
        <v>275</v>
      </c>
      <c r="L11" s="61">
        <v>125</v>
      </c>
      <c r="M11" s="22">
        <f t="shared" si="3"/>
        <v>137.5</v>
      </c>
      <c r="N11" s="96">
        <v>10.7</v>
      </c>
      <c r="O11" s="23">
        <f t="shared" si="2"/>
        <v>21.4</v>
      </c>
      <c r="P11" s="34" t="str">
        <f t="shared" si="4"/>
        <v>VYHOVUJE</v>
      </c>
      <c r="R11" s="57"/>
    </row>
    <row r="12" spans="2:18" ht="44.25" customHeight="1">
      <c r="B12" s="58">
        <v>7</v>
      </c>
      <c r="C12" s="42" t="s">
        <v>25</v>
      </c>
      <c r="D12" s="59">
        <v>2</v>
      </c>
      <c r="E12" s="60" t="s">
        <v>21</v>
      </c>
      <c r="F12" s="43" t="s">
        <v>26</v>
      </c>
      <c r="G12" s="107"/>
      <c r="H12" s="107"/>
      <c r="I12" s="107"/>
      <c r="J12" s="22">
        <f t="shared" si="0"/>
        <v>48</v>
      </c>
      <c r="K12" s="22">
        <f t="shared" si="1"/>
        <v>52.800000000000004</v>
      </c>
      <c r="L12" s="61">
        <v>24</v>
      </c>
      <c r="M12" s="22">
        <f t="shared" si="3"/>
        <v>26.400000000000002</v>
      </c>
      <c r="N12" s="96">
        <v>26.4</v>
      </c>
      <c r="O12" s="23">
        <f t="shared" si="2"/>
        <v>52.8</v>
      </c>
      <c r="P12" s="34" t="str">
        <f t="shared" si="4"/>
        <v>VYHOVUJE</v>
      </c>
      <c r="R12" s="57"/>
    </row>
    <row r="13" spans="2:18" ht="15">
      <c r="B13" s="58">
        <v>8</v>
      </c>
      <c r="C13" s="42" t="s">
        <v>27</v>
      </c>
      <c r="D13" s="59">
        <v>10</v>
      </c>
      <c r="E13" s="60" t="s">
        <v>15</v>
      </c>
      <c r="F13" s="43" t="s">
        <v>28</v>
      </c>
      <c r="G13" s="107"/>
      <c r="H13" s="107"/>
      <c r="I13" s="107"/>
      <c r="J13" s="22">
        <f t="shared" si="0"/>
        <v>130</v>
      </c>
      <c r="K13" s="22">
        <f t="shared" si="1"/>
        <v>143</v>
      </c>
      <c r="L13" s="61">
        <v>13</v>
      </c>
      <c r="M13" s="22">
        <f t="shared" si="3"/>
        <v>14.3</v>
      </c>
      <c r="N13" s="96">
        <v>9</v>
      </c>
      <c r="O13" s="23">
        <f t="shared" si="2"/>
        <v>90</v>
      </c>
      <c r="P13" s="34" t="str">
        <f t="shared" si="4"/>
        <v>VYHOVUJE</v>
      </c>
      <c r="R13" s="57"/>
    </row>
    <row r="14" spans="2:18" ht="15">
      <c r="B14" s="58">
        <v>9</v>
      </c>
      <c r="C14" s="42" t="s">
        <v>29</v>
      </c>
      <c r="D14" s="59">
        <v>10</v>
      </c>
      <c r="E14" s="60" t="s">
        <v>15</v>
      </c>
      <c r="F14" s="43" t="s">
        <v>30</v>
      </c>
      <c r="G14" s="107"/>
      <c r="H14" s="107"/>
      <c r="I14" s="107"/>
      <c r="J14" s="22">
        <f t="shared" si="0"/>
        <v>100</v>
      </c>
      <c r="K14" s="22">
        <f t="shared" si="1"/>
        <v>110</v>
      </c>
      <c r="L14" s="61">
        <v>10</v>
      </c>
      <c r="M14" s="22">
        <f t="shared" si="3"/>
        <v>11</v>
      </c>
      <c r="N14" s="96">
        <v>8</v>
      </c>
      <c r="O14" s="23">
        <f t="shared" si="2"/>
        <v>80</v>
      </c>
      <c r="P14" s="34" t="str">
        <f t="shared" si="4"/>
        <v>VYHOVUJE</v>
      </c>
      <c r="R14" s="57"/>
    </row>
    <row r="15" spans="2:18" ht="115.5">
      <c r="B15" s="58">
        <v>10</v>
      </c>
      <c r="C15" s="42" t="s">
        <v>31</v>
      </c>
      <c r="D15" s="59">
        <v>3</v>
      </c>
      <c r="E15" s="60" t="s">
        <v>21</v>
      </c>
      <c r="F15" s="43" t="s">
        <v>32</v>
      </c>
      <c r="G15" s="107"/>
      <c r="H15" s="107"/>
      <c r="I15" s="107"/>
      <c r="J15" s="22">
        <f t="shared" si="0"/>
        <v>465</v>
      </c>
      <c r="K15" s="22">
        <f t="shared" si="1"/>
        <v>511.5</v>
      </c>
      <c r="L15" s="61">
        <v>155</v>
      </c>
      <c r="M15" s="22">
        <f t="shared" si="3"/>
        <v>170.5</v>
      </c>
      <c r="N15" s="96">
        <v>108</v>
      </c>
      <c r="O15" s="23">
        <f t="shared" si="2"/>
        <v>324</v>
      </c>
      <c r="P15" s="34" t="str">
        <f t="shared" si="4"/>
        <v>VYHOVUJE</v>
      </c>
      <c r="R15" s="57"/>
    </row>
    <row r="16" spans="2:18" ht="115.5">
      <c r="B16" s="58">
        <v>11</v>
      </c>
      <c r="C16" s="42" t="s">
        <v>33</v>
      </c>
      <c r="D16" s="59">
        <v>30</v>
      </c>
      <c r="E16" s="60" t="s">
        <v>21</v>
      </c>
      <c r="F16" s="43" t="s">
        <v>34</v>
      </c>
      <c r="G16" s="107"/>
      <c r="H16" s="107"/>
      <c r="I16" s="107"/>
      <c r="J16" s="22">
        <f t="shared" si="0"/>
        <v>2550</v>
      </c>
      <c r="K16" s="22">
        <f t="shared" si="1"/>
        <v>2805.0000000000005</v>
      </c>
      <c r="L16" s="61">
        <v>85</v>
      </c>
      <c r="M16" s="22">
        <f t="shared" si="3"/>
        <v>93.50000000000001</v>
      </c>
      <c r="N16" s="96">
        <v>63.5</v>
      </c>
      <c r="O16" s="23">
        <f t="shared" si="2"/>
        <v>1905</v>
      </c>
      <c r="P16" s="34" t="str">
        <f t="shared" si="4"/>
        <v>VYHOVUJE</v>
      </c>
      <c r="R16" s="57"/>
    </row>
    <row r="17" spans="2:18" ht="26.25">
      <c r="B17" s="58">
        <v>12</v>
      </c>
      <c r="C17" s="42" t="s">
        <v>35</v>
      </c>
      <c r="D17" s="59">
        <v>5</v>
      </c>
      <c r="E17" s="60" t="s">
        <v>21</v>
      </c>
      <c r="F17" s="43" t="s">
        <v>36</v>
      </c>
      <c r="G17" s="107"/>
      <c r="H17" s="107"/>
      <c r="I17" s="107"/>
      <c r="J17" s="22">
        <f t="shared" si="0"/>
        <v>1050</v>
      </c>
      <c r="K17" s="22">
        <f t="shared" si="1"/>
        <v>1155.0000000000002</v>
      </c>
      <c r="L17" s="61">
        <v>210</v>
      </c>
      <c r="M17" s="22">
        <f t="shared" si="3"/>
        <v>231.00000000000003</v>
      </c>
      <c r="N17" s="96">
        <v>115</v>
      </c>
      <c r="O17" s="23">
        <f t="shared" si="2"/>
        <v>575</v>
      </c>
      <c r="P17" s="34" t="str">
        <f t="shared" si="4"/>
        <v>VYHOVUJE</v>
      </c>
      <c r="R17" s="57"/>
    </row>
    <row r="18" spans="2:18" ht="26.25">
      <c r="B18" s="58">
        <v>13</v>
      </c>
      <c r="C18" s="44" t="s">
        <v>37</v>
      </c>
      <c r="D18" s="59">
        <v>100</v>
      </c>
      <c r="E18" s="60" t="s">
        <v>15</v>
      </c>
      <c r="F18" s="43" t="s">
        <v>38</v>
      </c>
      <c r="G18" s="107"/>
      <c r="H18" s="107"/>
      <c r="I18" s="107"/>
      <c r="J18" s="22">
        <f t="shared" si="0"/>
        <v>700</v>
      </c>
      <c r="K18" s="22">
        <f t="shared" si="1"/>
        <v>770.0000000000001</v>
      </c>
      <c r="L18" s="61">
        <v>7</v>
      </c>
      <c r="M18" s="22">
        <f t="shared" si="3"/>
        <v>7.700000000000001</v>
      </c>
      <c r="N18" s="96">
        <v>4.8</v>
      </c>
      <c r="O18" s="23">
        <f t="shared" si="2"/>
        <v>480</v>
      </c>
      <c r="P18" s="34" t="str">
        <f t="shared" si="4"/>
        <v>VYHOVUJE</v>
      </c>
      <c r="R18" s="57"/>
    </row>
    <row r="19" spans="2:18" ht="26.25">
      <c r="B19" s="58">
        <v>14</v>
      </c>
      <c r="C19" s="44" t="s">
        <v>39</v>
      </c>
      <c r="D19" s="59">
        <v>10</v>
      </c>
      <c r="E19" s="60" t="s">
        <v>15</v>
      </c>
      <c r="F19" s="43" t="s">
        <v>38</v>
      </c>
      <c r="G19" s="107"/>
      <c r="H19" s="107"/>
      <c r="I19" s="107"/>
      <c r="J19" s="22">
        <f t="shared" si="0"/>
        <v>35</v>
      </c>
      <c r="K19" s="22">
        <f t="shared" si="1"/>
        <v>38.50000000000001</v>
      </c>
      <c r="L19" s="61">
        <v>3.5</v>
      </c>
      <c r="M19" s="22">
        <f t="shared" si="3"/>
        <v>3.8500000000000005</v>
      </c>
      <c r="N19" s="96">
        <v>3.8</v>
      </c>
      <c r="O19" s="23">
        <f t="shared" si="2"/>
        <v>38</v>
      </c>
      <c r="P19" s="34" t="str">
        <f t="shared" si="4"/>
        <v>VYHOVUJE</v>
      </c>
      <c r="R19" s="57"/>
    </row>
    <row r="20" spans="2:18" ht="26.25">
      <c r="B20" s="58">
        <v>15</v>
      </c>
      <c r="C20" s="42" t="s">
        <v>40</v>
      </c>
      <c r="D20" s="59">
        <v>5</v>
      </c>
      <c r="E20" s="60" t="s">
        <v>15</v>
      </c>
      <c r="F20" s="43" t="s">
        <v>41</v>
      </c>
      <c r="G20" s="107"/>
      <c r="H20" s="107"/>
      <c r="I20" s="107"/>
      <c r="J20" s="22">
        <f t="shared" si="0"/>
        <v>200</v>
      </c>
      <c r="K20" s="22">
        <f t="shared" si="1"/>
        <v>220</v>
      </c>
      <c r="L20" s="61">
        <v>40</v>
      </c>
      <c r="M20" s="22">
        <f t="shared" si="3"/>
        <v>44</v>
      </c>
      <c r="N20" s="96">
        <v>6.6</v>
      </c>
      <c r="O20" s="23">
        <f t="shared" si="2"/>
        <v>33</v>
      </c>
      <c r="P20" s="34" t="str">
        <f t="shared" si="4"/>
        <v>VYHOVUJE</v>
      </c>
      <c r="R20" s="57"/>
    </row>
    <row r="21" spans="2:18" ht="51.75">
      <c r="B21" s="58">
        <v>16</v>
      </c>
      <c r="C21" s="42" t="s">
        <v>42</v>
      </c>
      <c r="D21" s="59">
        <v>1</v>
      </c>
      <c r="E21" s="60" t="s">
        <v>15</v>
      </c>
      <c r="F21" s="43" t="s">
        <v>43</v>
      </c>
      <c r="G21" s="107"/>
      <c r="H21" s="107"/>
      <c r="I21" s="107"/>
      <c r="J21" s="22">
        <f t="shared" si="0"/>
        <v>9</v>
      </c>
      <c r="K21" s="22">
        <f t="shared" si="1"/>
        <v>9.9</v>
      </c>
      <c r="L21" s="61">
        <v>9</v>
      </c>
      <c r="M21" s="22">
        <f t="shared" si="3"/>
        <v>9.9</v>
      </c>
      <c r="N21" s="96">
        <v>3.8</v>
      </c>
      <c r="O21" s="23">
        <f t="shared" si="2"/>
        <v>3.8</v>
      </c>
      <c r="P21" s="34" t="str">
        <f t="shared" si="4"/>
        <v>VYHOVUJE</v>
      </c>
      <c r="R21" s="57"/>
    </row>
    <row r="22" spans="2:18" ht="15">
      <c r="B22" s="58">
        <v>17</v>
      </c>
      <c r="C22" s="42" t="s">
        <v>44</v>
      </c>
      <c r="D22" s="59">
        <v>2</v>
      </c>
      <c r="E22" s="60" t="s">
        <v>15</v>
      </c>
      <c r="F22" s="62" t="s">
        <v>45</v>
      </c>
      <c r="G22" s="107"/>
      <c r="H22" s="107"/>
      <c r="I22" s="107"/>
      <c r="J22" s="22">
        <f t="shared" si="0"/>
        <v>240</v>
      </c>
      <c r="K22" s="22">
        <f t="shared" si="1"/>
        <v>264</v>
      </c>
      <c r="L22" s="61">
        <v>120</v>
      </c>
      <c r="M22" s="22">
        <f t="shared" si="3"/>
        <v>132</v>
      </c>
      <c r="N22" s="96">
        <v>70.1</v>
      </c>
      <c r="O22" s="23">
        <f t="shared" si="2"/>
        <v>140.2</v>
      </c>
      <c r="P22" s="34" t="str">
        <f t="shared" si="4"/>
        <v>VYHOVUJE</v>
      </c>
      <c r="R22" s="57"/>
    </row>
    <row r="23" spans="2:18" ht="39">
      <c r="B23" s="58">
        <v>18</v>
      </c>
      <c r="C23" s="42" t="s">
        <v>46</v>
      </c>
      <c r="D23" s="59">
        <v>2</v>
      </c>
      <c r="E23" s="60" t="s">
        <v>21</v>
      </c>
      <c r="F23" s="63" t="s">
        <v>47</v>
      </c>
      <c r="G23" s="107"/>
      <c r="H23" s="107"/>
      <c r="I23" s="107"/>
      <c r="J23" s="22">
        <f t="shared" si="0"/>
        <v>420</v>
      </c>
      <c r="K23" s="22">
        <f t="shared" si="1"/>
        <v>462.00000000000006</v>
      </c>
      <c r="L23" s="61">
        <v>210</v>
      </c>
      <c r="M23" s="22">
        <f t="shared" si="3"/>
        <v>231.00000000000003</v>
      </c>
      <c r="N23" s="96">
        <v>161.8</v>
      </c>
      <c r="O23" s="23">
        <f t="shared" si="2"/>
        <v>323.6</v>
      </c>
      <c r="P23" s="34" t="str">
        <f t="shared" si="4"/>
        <v>VYHOVUJE</v>
      </c>
      <c r="R23" s="57"/>
    </row>
    <row r="24" spans="2:18" ht="15">
      <c r="B24" s="58">
        <v>19</v>
      </c>
      <c r="C24" s="42" t="s">
        <v>48</v>
      </c>
      <c r="D24" s="59">
        <v>2</v>
      </c>
      <c r="E24" s="60" t="s">
        <v>21</v>
      </c>
      <c r="F24" s="63"/>
      <c r="G24" s="107"/>
      <c r="H24" s="107"/>
      <c r="I24" s="107"/>
      <c r="J24" s="22">
        <f t="shared" si="0"/>
        <v>420</v>
      </c>
      <c r="K24" s="22">
        <f t="shared" si="1"/>
        <v>462.00000000000006</v>
      </c>
      <c r="L24" s="61">
        <v>210</v>
      </c>
      <c r="M24" s="22">
        <f t="shared" si="3"/>
        <v>231.00000000000003</v>
      </c>
      <c r="N24" s="96">
        <v>82.6</v>
      </c>
      <c r="O24" s="23">
        <f t="shared" si="2"/>
        <v>165.2</v>
      </c>
      <c r="P24" s="34" t="str">
        <f t="shared" si="4"/>
        <v>VYHOVUJE</v>
      </c>
      <c r="R24" s="57"/>
    </row>
    <row r="25" spans="2:18" ht="39">
      <c r="B25" s="58">
        <v>20</v>
      </c>
      <c r="C25" s="42" t="s">
        <v>49</v>
      </c>
      <c r="D25" s="59">
        <v>3</v>
      </c>
      <c r="E25" s="60" t="s">
        <v>21</v>
      </c>
      <c r="F25" s="63" t="s">
        <v>50</v>
      </c>
      <c r="G25" s="107"/>
      <c r="H25" s="107"/>
      <c r="I25" s="107"/>
      <c r="J25" s="22">
        <f t="shared" si="0"/>
        <v>630</v>
      </c>
      <c r="K25" s="22">
        <f t="shared" si="1"/>
        <v>693.0000000000001</v>
      </c>
      <c r="L25" s="61">
        <v>210</v>
      </c>
      <c r="M25" s="22">
        <f t="shared" si="3"/>
        <v>231.00000000000003</v>
      </c>
      <c r="N25" s="96">
        <v>139.6</v>
      </c>
      <c r="O25" s="23">
        <f t="shared" si="2"/>
        <v>418.79999999999995</v>
      </c>
      <c r="P25" s="34" t="str">
        <f t="shared" si="4"/>
        <v>VYHOVUJE</v>
      </c>
      <c r="R25" s="57"/>
    </row>
    <row r="26" spans="2:18" ht="77.25">
      <c r="B26" s="58">
        <v>21</v>
      </c>
      <c r="C26" s="42" t="s">
        <v>51</v>
      </c>
      <c r="D26" s="59">
        <v>1</v>
      </c>
      <c r="E26" s="60" t="s">
        <v>21</v>
      </c>
      <c r="F26" s="43" t="s">
        <v>52</v>
      </c>
      <c r="G26" s="107"/>
      <c r="H26" s="107"/>
      <c r="I26" s="107"/>
      <c r="J26" s="22">
        <f t="shared" si="0"/>
        <v>70</v>
      </c>
      <c r="K26" s="22">
        <f t="shared" si="1"/>
        <v>77</v>
      </c>
      <c r="L26" s="61">
        <v>70</v>
      </c>
      <c r="M26" s="22">
        <f t="shared" si="3"/>
        <v>77</v>
      </c>
      <c r="N26" s="96">
        <v>18.6</v>
      </c>
      <c r="O26" s="23">
        <f t="shared" si="2"/>
        <v>18.6</v>
      </c>
      <c r="P26" s="34" t="str">
        <f t="shared" si="4"/>
        <v>VYHOVUJE</v>
      </c>
      <c r="R26" s="57"/>
    </row>
    <row r="27" spans="2:18" ht="15">
      <c r="B27" s="58">
        <v>22</v>
      </c>
      <c r="C27" s="42" t="s">
        <v>53</v>
      </c>
      <c r="D27" s="59">
        <v>5</v>
      </c>
      <c r="E27" s="60" t="s">
        <v>21</v>
      </c>
      <c r="F27" s="43" t="s">
        <v>54</v>
      </c>
      <c r="G27" s="107"/>
      <c r="H27" s="107"/>
      <c r="I27" s="107"/>
      <c r="J27" s="22">
        <f t="shared" si="0"/>
        <v>20</v>
      </c>
      <c r="K27" s="22">
        <f t="shared" si="1"/>
        <v>22</v>
      </c>
      <c r="L27" s="61">
        <v>4</v>
      </c>
      <c r="M27" s="22">
        <f t="shared" si="3"/>
        <v>4.4</v>
      </c>
      <c r="N27" s="96">
        <v>4.4</v>
      </c>
      <c r="O27" s="23">
        <f t="shared" si="2"/>
        <v>22</v>
      </c>
      <c r="P27" s="34" t="str">
        <f t="shared" si="4"/>
        <v>VYHOVUJE</v>
      </c>
      <c r="R27" s="57"/>
    </row>
    <row r="28" spans="2:18" ht="39">
      <c r="B28" s="58">
        <v>23</v>
      </c>
      <c r="C28" s="42" t="s">
        <v>55</v>
      </c>
      <c r="D28" s="59">
        <v>2</v>
      </c>
      <c r="E28" s="60" t="s">
        <v>15</v>
      </c>
      <c r="F28" s="43" t="s">
        <v>56</v>
      </c>
      <c r="G28" s="107"/>
      <c r="H28" s="107"/>
      <c r="I28" s="107"/>
      <c r="J28" s="22">
        <f t="shared" si="0"/>
        <v>120</v>
      </c>
      <c r="K28" s="22">
        <f t="shared" si="1"/>
        <v>132</v>
      </c>
      <c r="L28" s="61">
        <v>60</v>
      </c>
      <c r="M28" s="22">
        <f t="shared" si="3"/>
        <v>66</v>
      </c>
      <c r="N28" s="96">
        <v>36.2</v>
      </c>
      <c r="O28" s="23">
        <f t="shared" si="2"/>
        <v>72.4</v>
      </c>
      <c r="P28" s="34" t="str">
        <f t="shared" si="4"/>
        <v>VYHOVUJE</v>
      </c>
      <c r="R28" s="57"/>
    </row>
    <row r="29" spans="2:18" ht="77.25">
      <c r="B29" s="58">
        <v>24</v>
      </c>
      <c r="C29" s="42" t="s">
        <v>57</v>
      </c>
      <c r="D29" s="59">
        <v>1</v>
      </c>
      <c r="E29" s="60" t="s">
        <v>15</v>
      </c>
      <c r="F29" s="43" t="s">
        <v>58</v>
      </c>
      <c r="G29" s="107"/>
      <c r="H29" s="107"/>
      <c r="I29" s="107"/>
      <c r="J29" s="22">
        <f t="shared" si="0"/>
        <v>380</v>
      </c>
      <c r="K29" s="22">
        <f t="shared" si="1"/>
        <v>418.00000000000006</v>
      </c>
      <c r="L29" s="61">
        <v>380</v>
      </c>
      <c r="M29" s="22">
        <f t="shared" si="3"/>
        <v>418.00000000000006</v>
      </c>
      <c r="N29" s="96">
        <v>174.9</v>
      </c>
      <c r="O29" s="23">
        <f t="shared" si="2"/>
        <v>174.9</v>
      </c>
      <c r="P29" s="34" t="str">
        <f t="shared" si="4"/>
        <v>VYHOVUJE</v>
      </c>
      <c r="R29" s="57"/>
    </row>
    <row r="30" spans="2:18" ht="26.25">
      <c r="B30" s="58">
        <v>25</v>
      </c>
      <c r="C30" s="42" t="s">
        <v>59</v>
      </c>
      <c r="D30" s="59">
        <v>1</v>
      </c>
      <c r="E30" s="60" t="s">
        <v>15</v>
      </c>
      <c r="F30" s="43" t="s">
        <v>60</v>
      </c>
      <c r="G30" s="107"/>
      <c r="H30" s="107"/>
      <c r="I30" s="107"/>
      <c r="J30" s="22">
        <f t="shared" si="0"/>
        <v>55</v>
      </c>
      <c r="K30" s="22">
        <f t="shared" si="1"/>
        <v>60.50000000000001</v>
      </c>
      <c r="L30" s="61">
        <v>55</v>
      </c>
      <c r="M30" s="22">
        <f t="shared" si="3"/>
        <v>60.50000000000001</v>
      </c>
      <c r="N30" s="96">
        <v>30.7</v>
      </c>
      <c r="O30" s="23">
        <f t="shared" si="2"/>
        <v>30.7</v>
      </c>
      <c r="P30" s="34" t="str">
        <f t="shared" si="4"/>
        <v>VYHOVUJE</v>
      </c>
      <c r="R30" s="57"/>
    </row>
    <row r="31" spans="2:18" ht="15">
      <c r="B31" s="58">
        <v>26</v>
      </c>
      <c r="C31" s="42" t="s">
        <v>61</v>
      </c>
      <c r="D31" s="59">
        <v>1</v>
      </c>
      <c r="E31" s="60" t="s">
        <v>15</v>
      </c>
      <c r="F31" s="43" t="s">
        <v>62</v>
      </c>
      <c r="G31" s="107"/>
      <c r="H31" s="107"/>
      <c r="I31" s="107"/>
      <c r="J31" s="22">
        <f t="shared" si="0"/>
        <v>65</v>
      </c>
      <c r="K31" s="22">
        <f t="shared" si="1"/>
        <v>71.5</v>
      </c>
      <c r="L31" s="61">
        <v>65</v>
      </c>
      <c r="M31" s="22">
        <f t="shared" si="3"/>
        <v>71.5</v>
      </c>
      <c r="N31" s="96">
        <v>25.6</v>
      </c>
      <c r="O31" s="23">
        <f t="shared" si="2"/>
        <v>25.6</v>
      </c>
      <c r="P31" s="34" t="str">
        <f t="shared" si="4"/>
        <v>VYHOVUJE</v>
      </c>
      <c r="R31" s="57"/>
    </row>
    <row r="32" spans="2:18" ht="51.75">
      <c r="B32" s="58">
        <v>27</v>
      </c>
      <c r="C32" s="42" t="s">
        <v>63</v>
      </c>
      <c r="D32" s="59">
        <v>3</v>
      </c>
      <c r="E32" s="60" t="s">
        <v>15</v>
      </c>
      <c r="F32" s="43" t="s">
        <v>64</v>
      </c>
      <c r="G32" s="107"/>
      <c r="H32" s="107"/>
      <c r="I32" s="107"/>
      <c r="J32" s="22">
        <f t="shared" si="0"/>
        <v>240</v>
      </c>
      <c r="K32" s="22">
        <f t="shared" si="1"/>
        <v>264</v>
      </c>
      <c r="L32" s="61">
        <v>80</v>
      </c>
      <c r="M32" s="22">
        <f t="shared" si="3"/>
        <v>88</v>
      </c>
      <c r="N32" s="96">
        <v>20.1</v>
      </c>
      <c r="O32" s="23">
        <f t="shared" si="2"/>
        <v>60.300000000000004</v>
      </c>
      <c r="P32" s="34" t="str">
        <f t="shared" si="4"/>
        <v>VYHOVUJE</v>
      </c>
      <c r="R32" s="57"/>
    </row>
    <row r="33" spans="2:18" ht="15">
      <c r="B33" s="58">
        <v>28</v>
      </c>
      <c r="C33" s="42" t="s">
        <v>65</v>
      </c>
      <c r="D33" s="59">
        <v>3</v>
      </c>
      <c r="E33" s="60" t="s">
        <v>15</v>
      </c>
      <c r="F33" s="43" t="s">
        <v>66</v>
      </c>
      <c r="G33" s="107"/>
      <c r="H33" s="107"/>
      <c r="I33" s="107"/>
      <c r="J33" s="22">
        <f t="shared" si="0"/>
        <v>159</v>
      </c>
      <c r="K33" s="22">
        <f t="shared" si="1"/>
        <v>174.9</v>
      </c>
      <c r="L33" s="61">
        <v>53</v>
      </c>
      <c r="M33" s="22">
        <f t="shared" si="3"/>
        <v>58.300000000000004</v>
      </c>
      <c r="N33" s="96">
        <v>15.2</v>
      </c>
      <c r="O33" s="23">
        <f t="shared" si="2"/>
        <v>45.599999999999994</v>
      </c>
      <c r="P33" s="34" t="str">
        <f t="shared" si="4"/>
        <v>VYHOVUJE</v>
      </c>
      <c r="R33" s="57"/>
    </row>
    <row r="34" spans="2:18" ht="26.25">
      <c r="B34" s="58">
        <v>29</v>
      </c>
      <c r="C34" s="42" t="s">
        <v>67</v>
      </c>
      <c r="D34" s="59">
        <v>1</v>
      </c>
      <c r="E34" s="60" t="s">
        <v>21</v>
      </c>
      <c r="F34" s="43" t="s">
        <v>68</v>
      </c>
      <c r="G34" s="107"/>
      <c r="H34" s="107"/>
      <c r="I34" s="107"/>
      <c r="J34" s="22">
        <f t="shared" si="0"/>
        <v>210</v>
      </c>
      <c r="K34" s="22">
        <f t="shared" si="1"/>
        <v>231.00000000000003</v>
      </c>
      <c r="L34" s="61">
        <v>210</v>
      </c>
      <c r="M34" s="22">
        <f t="shared" si="3"/>
        <v>231.00000000000003</v>
      </c>
      <c r="N34" s="96">
        <v>126.4</v>
      </c>
      <c r="O34" s="23">
        <f t="shared" si="2"/>
        <v>126.4</v>
      </c>
      <c r="P34" s="34" t="str">
        <f t="shared" si="4"/>
        <v>VYHOVUJE</v>
      </c>
      <c r="R34" s="57"/>
    </row>
    <row r="35" spans="2:18" ht="51.75">
      <c r="B35" s="58">
        <v>30</v>
      </c>
      <c r="C35" s="42" t="s">
        <v>69</v>
      </c>
      <c r="D35" s="59">
        <v>1</v>
      </c>
      <c r="E35" s="60" t="s">
        <v>15</v>
      </c>
      <c r="F35" s="63" t="s">
        <v>70</v>
      </c>
      <c r="G35" s="107"/>
      <c r="H35" s="107"/>
      <c r="I35" s="107"/>
      <c r="J35" s="22">
        <f t="shared" si="0"/>
        <v>45</v>
      </c>
      <c r="K35" s="22">
        <f t="shared" si="1"/>
        <v>49.50000000000001</v>
      </c>
      <c r="L35" s="61">
        <v>45</v>
      </c>
      <c r="M35" s="22">
        <f t="shared" si="3"/>
        <v>49.50000000000001</v>
      </c>
      <c r="N35" s="96">
        <v>11.1</v>
      </c>
      <c r="O35" s="23">
        <f t="shared" si="2"/>
        <v>11.1</v>
      </c>
      <c r="P35" s="34" t="str">
        <f t="shared" si="4"/>
        <v>VYHOVUJE</v>
      </c>
      <c r="R35" s="57"/>
    </row>
    <row r="36" spans="2:18" ht="26.25">
      <c r="B36" s="58">
        <v>31</v>
      </c>
      <c r="C36" s="42" t="s">
        <v>71</v>
      </c>
      <c r="D36" s="59">
        <v>2</v>
      </c>
      <c r="E36" s="60" t="s">
        <v>15</v>
      </c>
      <c r="F36" s="43" t="s">
        <v>72</v>
      </c>
      <c r="G36" s="107"/>
      <c r="H36" s="107"/>
      <c r="I36" s="107"/>
      <c r="J36" s="22">
        <f t="shared" si="0"/>
        <v>24</v>
      </c>
      <c r="K36" s="22">
        <f t="shared" si="1"/>
        <v>26.400000000000002</v>
      </c>
      <c r="L36" s="61">
        <v>12</v>
      </c>
      <c r="M36" s="22">
        <f t="shared" si="3"/>
        <v>13.200000000000001</v>
      </c>
      <c r="N36" s="96">
        <v>13.2</v>
      </c>
      <c r="O36" s="23">
        <f t="shared" si="2"/>
        <v>26.4</v>
      </c>
      <c r="P36" s="34" t="str">
        <f t="shared" si="4"/>
        <v>VYHOVUJE</v>
      </c>
      <c r="R36" s="57"/>
    </row>
    <row r="37" spans="2:18" ht="15">
      <c r="B37" s="58">
        <v>32</v>
      </c>
      <c r="C37" s="42" t="s">
        <v>73</v>
      </c>
      <c r="D37" s="59">
        <v>5</v>
      </c>
      <c r="E37" s="60" t="s">
        <v>15</v>
      </c>
      <c r="F37" s="43" t="s">
        <v>74</v>
      </c>
      <c r="G37" s="107"/>
      <c r="H37" s="107"/>
      <c r="I37" s="107"/>
      <c r="J37" s="22">
        <f t="shared" si="0"/>
        <v>35</v>
      </c>
      <c r="K37" s="22">
        <f t="shared" si="1"/>
        <v>38.50000000000001</v>
      </c>
      <c r="L37" s="61">
        <v>7</v>
      </c>
      <c r="M37" s="22">
        <f t="shared" si="3"/>
        <v>7.700000000000001</v>
      </c>
      <c r="N37" s="96">
        <v>3.6</v>
      </c>
      <c r="O37" s="23">
        <f t="shared" si="2"/>
        <v>18</v>
      </c>
      <c r="P37" s="34" t="str">
        <f t="shared" si="4"/>
        <v>VYHOVUJE</v>
      </c>
      <c r="R37" s="57"/>
    </row>
    <row r="38" spans="2:18" ht="15.75" thickBot="1">
      <c r="B38" s="64">
        <v>33</v>
      </c>
      <c r="C38" s="45" t="s">
        <v>75</v>
      </c>
      <c r="D38" s="65">
        <v>1</v>
      </c>
      <c r="E38" s="66" t="s">
        <v>15</v>
      </c>
      <c r="F38" s="46" t="s">
        <v>74</v>
      </c>
      <c r="G38" s="108"/>
      <c r="H38" s="108"/>
      <c r="I38" s="108"/>
      <c r="J38" s="24">
        <f aca="true" t="shared" si="5" ref="J38:J69">D38*L38</f>
        <v>9</v>
      </c>
      <c r="K38" s="24">
        <f aca="true" t="shared" si="6" ref="K38:K69">D38*M38</f>
        <v>9.9</v>
      </c>
      <c r="L38" s="67">
        <v>9</v>
      </c>
      <c r="M38" s="24">
        <f t="shared" si="3"/>
        <v>9.9</v>
      </c>
      <c r="N38" s="96">
        <v>3.2</v>
      </c>
      <c r="O38" s="25">
        <f aca="true" t="shared" si="7" ref="O38:O69">D38*N38</f>
        <v>3.2</v>
      </c>
      <c r="P38" s="35" t="str">
        <f t="shared" si="4"/>
        <v>VYHOVUJE</v>
      </c>
      <c r="R38" s="57"/>
    </row>
    <row r="39" spans="1:18" ht="116.25" thickTop="1">
      <c r="A39" s="68"/>
      <c r="B39" s="53">
        <v>34</v>
      </c>
      <c r="C39" s="40" t="s">
        <v>78</v>
      </c>
      <c r="D39" s="54">
        <v>65</v>
      </c>
      <c r="E39" s="55" t="s">
        <v>21</v>
      </c>
      <c r="F39" s="41" t="s">
        <v>32</v>
      </c>
      <c r="G39" s="106" t="s">
        <v>202</v>
      </c>
      <c r="H39" s="106" t="s">
        <v>81</v>
      </c>
      <c r="I39" s="106" t="s">
        <v>207</v>
      </c>
      <c r="J39" s="20">
        <f t="shared" si="5"/>
        <v>4875</v>
      </c>
      <c r="K39" s="20">
        <f t="shared" si="6"/>
        <v>5362.5</v>
      </c>
      <c r="L39" s="56">
        <v>75</v>
      </c>
      <c r="M39" s="20">
        <f t="shared" si="3"/>
        <v>82.5</v>
      </c>
      <c r="N39" s="96">
        <v>52</v>
      </c>
      <c r="O39" s="21">
        <f t="shared" si="7"/>
        <v>3380</v>
      </c>
      <c r="P39" s="33" t="str">
        <f t="shared" si="4"/>
        <v>VYHOVUJE</v>
      </c>
      <c r="R39" s="57"/>
    </row>
    <row r="40" spans="2:18" ht="30">
      <c r="B40" s="58">
        <v>35</v>
      </c>
      <c r="C40" s="42" t="s">
        <v>14</v>
      </c>
      <c r="D40" s="59">
        <v>100</v>
      </c>
      <c r="E40" s="60" t="s">
        <v>15</v>
      </c>
      <c r="F40" s="43" t="s">
        <v>16</v>
      </c>
      <c r="G40" s="107"/>
      <c r="H40" s="107"/>
      <c r="I40" s="107"/>
      <c r="J40" s="22">
        <f t="shared" si="5"/>
        <v>300</v>
      </c>
      <c r="K40" s="22">
        <f t="shared" si="6"/>
        <v>330</v>
      </c>
      <c r="L40" s="61">
        <v>3</v>
      </c>
      <c r="M40" s="22">
        <f t="shared" si="3"/>
        <v>3.3000000000000003</v>
      </c>
      <c r="N40" s="96">
        <v>1.9</v>
      </c>
      <c r="O40" s="23">
        <f t="shared" si="7"/>
        <v>190</v>
      </c>
      <c r="P40" s="34" t="str">
        <f t="shared" si="4"/>
        <v>VYHOVUJE</v>
      </c>
      <c r="R40" s="57"/>
    </row>
    <row r="41" spans="2:18" ht="30">
      <c r="B41" s="58">
        <v>36</v>
      </c>
      <c r="C41" s="42" t="s">
        <v>17</v>
      </c>
      <c r="D41" s="59">
        <v>100</v>
      </c>
      <c r="E41" s="60" t="s">
        <v>15</v>
      </c>
      <c r="F41" s="43" t="s">
        <v>16</v>
      </c>
      <c r="G41" s="107"/>
      <c r="H41" s="107"/>
      <c r="I41" s="107"/>
      <c r="J41" s="22">
        <f t="shared" si="5"/>
        <v>300</v>
      </c>
      <c r="K41" s="22">
        <f t="shared" si="6"/>
        <v>330</v>
      </c>
      <c r="L41" s="61">
        <v>3</v>
      </c>
      <c r="M41" s="22">
        <f t="shared" si="3"/>
        <v>3.3000000000000003</v>
      </c>
      <c r="N41" s="96">
        <v>1.9</v>
      </c>
      <c r="O41" s="23">
        <f t="shared" si="7"/>
        <v>190</v>
      </c>
      <c r="P41" s="34" t="str">
        <f t="shared" si="4"/>
        <v>VYHOVUJE</v>
      </c>
      <c r="R41" s="57"/>
    </row>
    <row r="42" spans="2:18" ht="30">
      <c r="B42" s="58">
        <v>37</v>
      </c>
      <c r="C42" s="42" t="s">
        <v>79</v>
      </c>
      <c r="D42" s="59">
        <v>100</v>
      </c>
      <c r="E42" s="60" t="s">
        <v>15</v>
      </c>
      <c r="F42" s="43" t="s">
        <v>16</v>
      </c>
      <c r="G42" s="107"/>
      <c r="H42" s="107"/>
      <c r="I42" s="107"/>
      <c r="J42" s="22">
        <f t="shared" si="5"/>
        <v>300</v>
      </c>
      <c r="K42" s="22">
        <f t="shared" si="6"/>
        <v>330</v>
      </c>
      <c r="L42" s="22">
        <v>3</v>
      </c>
      <c r="M42" s="22">
        <f t="shared" si="3"/>
        <v>3.3000000000000003</v>
      </c>
      <c r="N42" s="96">
        <v>2.1</v>
      </c>
      <c r="O42" s="23">
        <f t="shared" si="7"/>
        <v>210</v>
      </c>
      <c r="P42" s="34" t="str">
        <f t="shared" si="4"/>
        <v>VYHOVUJE</v>
      </c>
      <c r="R42" s="57"/>
    </row>
    <row r="43" spans="2:18" ht="30">
      <c r="B43" s="58">
        <v>38</v>
      </c>
      <c r="C43" s="42" t="s">
        <v>19</v>
      </c>
      <c r="D43" s="59">
        <v>100</v>
      </c>
      <c r="E43" s="60" t="s">
        <v>15</v>
      </c>
      <c r="F43" s="43" t="s">
        <v>16</v>
      </c>
      <c r="G43" s="107"/>
      <c r="H43" s="107"/>
      <c r="I43" s="107"/>
      <c r="J43" s="22">
        <f t="shared" si="5"/>
        <v>300</v>
      </c>
      <c r="K43" s="22">
        <f t="shared" si="6"/>
        <v>330</v>
      </c>
      <c r="L43" s="22">
        <v>3</v>
      </c>
      <c r="M43" s="22">
        <f t="shared" si="3"/>
        <v>3.3000000000000003</v>
      </c>
      <c r="N43" s="96">
        <v>1.9</v>
      </c>
      <c r="O43" s="23">
        <f t="shared" si="7"/>
        <v>190</v>
      </c>
      <c r="P43" s="34" t="str">
        <f t="shared" si="4"/>
        <v>VYHOVUJE</v>
      </c>
      <c r="R43" s="57"/>
    </row>
    <row r="44" spans="2:18" ht="30.75" thickBot="1">
      <c r="B44" s="64">
        <v>39</v>
      </c>
      <c r="C44" s="45" t="s">
        <v>80</v>
      </c>
      <c r="D44" s="65">
        <v>100</v>
      </c>
      <c r="E44" s="66" t="s">
        <v>15</v>
      </c>
      <c r="F44" s="46" t="s">
        <v>16</v>
      </c>
      <c r="G44" s="108"/>
      <c r="H44" s="108"/>
      <c r="I44" s="108"/>
      <c r="J44" s="24">
        <f t="shared" si="5"/>
        <v>300</v>
      </c>
      <c r="K44" s="24">
        <f t="shared" si="6"/>
        <v>330</v>
      </c>
      <c r="L44" s="24">
        <v>3</v>
      </c>
      <c r="M44" s="24">
        <f t="shared" si="3"/>
        <v>3.3000000000000003</v>
      </c>
      <c r="N44" s="96">
        <v>1.9</v>
      </c>
      <c r="O44" s="25">
        <f t="shared" si="7"/>
        <v>190</v>
      </c>
      <c r="P44" s="35" t="str">
        <f t="shared" si="4"/>
        <v>VYHOVUJE</v>
      </c>
      <c r="R44" s="57"/>
    </row>
    <row r="45" spans="1:18" ht="41.25" customHeight="1" thickBot="1" thickTop="1">
      <c r="A45" s="68"/>
      <c r="B45" s="69">
        <v>40</v>
      </c>
      <c r="C45" s="47" t="s">
        <v>67</v>
      </c>
      <c r="D45" s="70">
        <v>3</v>
      </c>
      <c r="E45" s="71" t="s">
        <v>21</v>
      </c>
      <c r="F45" s="48" t="s">
        <v>68</v>
      </c>
      <c r="G45" s="72" t="s">
        <v>202</v>
      </c>
      <c r="H45" s="73" t="s">
        <v>82</v>
      </c>
      <c r="I45" s="73" t="s">
        <v>175</v>
      </c>
      <c r="J45" s="26">
        <f t="shared" si="5"/>
        <v>630</v>
      </c>
      <c r="K45" s="26">
        <f t="shared" si="6"/>
        <v>693.0000000000001</v>
      </c>
      <c r="L45" s="26">
        <v>210</v>
      </c>
      <c r="M45" s="26">
        <f t="shared" si="3"/>
        <v>231.00000000000003</v>
      </c>
      <c r="N45" s="96">
        <v>126.4</v>
      </c>
      <c r="O45" s="27">
        <f t="shared" si="7"/>
        <v>379.20000000000005</v>
      </c>
      <c r="P45" s="36" t="str">
        <f t="shared" si="4"/>
        <v>VYHOVUJE</v>
      </c>
      <c r="R45" s="57"/>
    </row>
    <row r="46" spans="1:18" ht="30.75" thickTop="1">
      <c r="A46" s="68"/>
      <c r="B46" s="53">
        <v>41</v>
      </c>
      <c r="C46" s="74" t="s">
        <v>83</v>
      </c>
      <c r="D46" s="75">
        <v>5</v>
      </c>
      <c r="E46" s="76" t="s">
        <v>21</v>
      </c>
      <c r="F46" s="77" t="s">
        <v>125</v>
      </c>
      <c r="G46" s="106" t="s">
        <v>202</v>
      </c>
      <c r="H46" s="106" t="s">
        <v>121</v>
      </c>
      <c r="I46" s="106" t="s">
        <v>122</v>
      </c>
      <c r="J46" s="20">
        <f t="shared" si="5"/>
        <v>2425</v>
      </c>
      <c r="K46" s="20">
        <f t="shared" si="6"/>
        <v>2667.5</v>
      </c>
      <c r="L46" s="20">
        <v>485</v>
      </c>
      <c r="M46" s="20">
        <f t="shared" si="3"/>
        <v>533.5</v>
      </c>
      <c r="N46" s="96">
        <v>219.3</v>
      </c>
      <c r="O46" s="21">
        <f t="shared" si="7"/>
        <v>1096.5</v>
      </c>
      <c r="P46" s="33" t="str">
        <f t="shared" si="4"/>
        <v>VYHOVUJE</v>
      </c>
      <c r="R46" s="57"/>
    </row>
    <row r="47" spans="2:18" ht="30">
      <c r="B47" s="58">
        <v>42</v>
      </c>
      <c r="C47" s="78" t="s">
        <v>84</v>
      </c>
      <c r="D47" s="79">
        <v>5</v>
      </c>
      <c r="E47" s="80" t="s">
        <v>21</v>
      </c>
      <c r="F47" s="81" t="s">
        <v>126</v>
      </c>
      <c r="G47" s="107"/>
      <c r="H47" s="107"/>
      <c r="I47" s="107"/>
      <c r="J47" s="22">
        <f t="shared" si="5"/>
        <v>2425</v>
      </c>
      <c r="K47" s="22">
        <f t="shared" si="6"/>
        <v>2667.5</v>
      </c>
      <c r="L47" s="22">
        <v>485</v>
      </c>
      <c r="M47" s="22">
        <f t="shared" si="3"/>
        <v>533.5</v>
      </c>
      <c r="N47" s="96">
        <v>219.3</v>
      </c>
      <c r="O47" s="23">
        <f t="shared" si="7"/>
        <v>1096.5</v>
      </c>
      <c r="P47" s="34" t="str">
        <f t="shared" si="4"/>
        <v>VYHOVUJE</v>
      </c>
      <c r="R47" s="57"/>
    </row>
    <row r="48" spans="2:18" ht="30">
      <c r="B48" s="58">
        <v>43</v>
      </c>
      <c r="C48" s="78" t="s">
        <v>85</v>
      </c>
      <c r="D48" s="79">
        <v>5</v>
      </c>
      <c r="E48" s="80" t="s">
        <v>21</v>
      </c>
      <c r="F48" s="81" t="s">
        <v>125</v>
      </c>
      <c r="G48" s="107"/>
      <c r="H48" s="107"/>
      <c r="I48" s="107"/>
      <c r="J48" s="22">
        <f t="shared" si="5"/>
        <v>2425</v>
      </c>
      <c r="K48" s="22">
        <f t="shared" si="6"/>
        <v>2667.5</v>
      </c>
      <c r="L48" s="22">
        <v>485</v>
      </c>
      <c r="M48" s="22">
        <f t="shared" si="3"/>
        <v>533.5</v>
      </c>
      <c r="N48" s="96">
        <v>219.3</v>
      </c>
      <c r="O48" s="23">
        <f t="shared" si="7"/>
        <v>1096.5</v>
      </c>
      <c r="P48" s="34" t="str">
        <f t="shared" si="4"/>
        <v>VYHOVUJE</v>
      </c>
      <c r="R48" s="57"/>
    </row>
    <row r="49" spans="2:18" ht="30">
      <c r="B49" s="58">
        <v>44</v>
      </c>
      <c r="C49" s="78" t="s">
        <v>86</v>
      </c>
      <c r="D49" s="79">
        <v>5</v>
      </c>
      <c r="E49" s="80" t="s">
        <v>21</v>
      </c>
      <c r="F49" s="81" t="s">
        <v>125</v>
      </c>
      <c r="G49" s="107"/>
      <c r="H49" s="107"/>
      <c r="I49" s="107"/>
      <c r="J49" s="22">
        <f t="shared" si="5"/>
        <v>2425</v>
      </c>
      <c r="K49" s="22">
        <f t="shared" si="6"/>
        <v>2667.5</v>
      </c>
      <c r="L49" s="22">
        <v>485</v>
      </c>
      <c r="M49" s="22">
        <f t="shared" si="3"/>
        <v>533.5</v>
      </c>
      <c r="N49" s="96">
        <v>219.3</v>
      </c>
      <c r="O49" s="23">
        <f t="shared" si="7"/>
        <v>1096.5</v>
      </c>
      <c r="P49" s="34" t="str">
        <f t="shared" si="4"/>
        <v>VYHOVUJE</v>
      </c>
      <c r="R49" s="57"/>
    </row>
    <row r="50" spans="2:18" ht="30">
      <c r="B50" s="58">
        <v>45</v>
      </c>
      <c r="C50" s="78" t="s">
        <v>87</v>
      </c>
      <c r="D50" s="79">
        <v>5</v>
      </c>
      <c r="E50" s="80" t="s">
        <v>21</v>
      </c>
      <c r="F50" s="81" t="s">
        <v>125</v>
      </c>
      <c r="G50" s="107"/>
      <c r="H50" s="107"/>
      <c r="I50" s="107"/>
      <c r="J50" s="22">
        <f t="shared" si="5"/>
        <v>2785</v>
      </c>
      <c r="K50" s="22">
        <f t="shared" si="6"/>
        <v>3063.5</v>
      </c>
      <c r="L50" s="22">
        <v>557</v>
      </c>
      <c r="M50" s="22">
        <f t="shared" si="3"/>
        <v>612.7</v>
      </c>
      <c r="N50" s="96">
        <v>507.5</v>
      </c>
      <c r="O50" s="23">
        <f t="shared" si="7"/>
        <v>2537.5</v>
      </c>
      <c r="P50" s="34" t="str">
        <f t="shared" si="4"/>
        <v>VYHOVUJE</v>
      </c>
      <c r="R50" s="57"/>
    </row>
    <row r="51" spans="2:18" ht="115.5">
      <c r="B51" s="58">
        <v>46</v>
      </c>
      <c r="C51" s="78" t="s">
        <v>33</v>
      </c>
      <c r="D51" s="79">
        <v>540</v>
      </c>
      <c r="E51" s="80" t="s">
        <v>21</v>
      </c>
      <c r="F51" s="81" t="s">
        <v>34</v>
      </c>
      <c r="G51" s="107"/>
      <c r="H51" s="107"/>
      <c r="I51" s="107"/>
      <c r="J51" s="22">
        <f t="shared" si="5"/>
        <v>45900</v>
      </c>
      <c r="K51" s="22">
        <f t="shared" si="6"/>
        <v>50490.00000000001</v>
      </c>
      <c r="L51" s="22">
        <v>85</v>
      </c>
      <c r="M51" s="22">
        <f t="shared" si="3"/>
        <v>93.50000000000001</v>
      </c>
      <c r="N51" s="96">
        <v>63.5</v>
      </c>
      <c r="O51" s="23">
        <f t="shared" si="7"/>
        <v>34290</v>
      </c>
      <c r="P51" s="34" t="str">
        <f t="shared" si="4"/>
        <v>VYHOVUJE</v>
      </c>
      <c r="R51" s="57"/>
    </row>
    <row r="52" spans="2:18" ht="90">
      <c r="B52" s="58">
        <v>47</v>
      </c>
      <c r="C52" s="78" t="s">
        <v>88</v>
      </c>
      <c r="D52" s="79">
        <v>15</v>
      </c>
      <c r="E52" s="80" t="s">
        <v>21</v>
      </c>
      <c r="F52" s="81" t="s">
        <v>89</v>
      </c>
      <c r="G52" s="107"/>
      <c r="H52" s="107"/>
      <c r="I52" s="107"/>
      <c r="J52" s="22">
        <f t="shared" si="5"/>
        <v>2550</v>
      </c>
      <c r="K52" s="22">
        <f t="shared" si="6"/>
        <v>2805.0000000000005</v>
      </c>
      <c r="L52" s="22">
        <v>170</v>
      </c>
      <c r="M52" s="22">
        <f t="shared" si="3"/>
        <v>187.00000000000003</v>
      </c>
      <c r="N52" s="96">
        <v>130</v>
      </c>
      <c r="O52" s="23">
        <f t="shared" si="7"/>
        <v>1950</v>
      </c>
      <c r="P52" s="34" t="str">
        <f t="shared" si="4"/>
        <v>VYHOVUJE</v>
      </c>
      <c r="R52" s="57"/>
    </row>
    <row r="53" spans="2:18" ht="51.75">
      <c r="B53" s="58">
        <v>48</v>
      </c>
      <c r="C53" s="78" t="s">
        <v>90</v>
      </c>
      <c r="D53" s="79">
        <v>1</v>
      </c>
      <c r="E53" s="80" t="s">
        <v>21</v>
      </c>
      <c r="F53" s="81" t="s">
        <v>123</v>
      </c>
      <c r="G53" s="107"/>
      <c r="H53" s="107"/>
      <c r="I53" s="107"/>
      <c r="J53" s="22">
        <f t="shared" si="5"/>
        <v>565</v>
      </c>
      <c r="K53" s="22">
        <f t="shared" si="6"/>
        <v>621.5</v>
      </c>
      <c r="L53" s="22">
        <v>565</v>
      </c>
      <c r="M53" s="22">
        <f t="shared" si="3"/>
        <v>621.5</v>
      </c>
      <c r="N53" s="97">
        <v>280</v>
      </c>
      <c r="O53" s="23">
        <f t="shared" si="7"/>
        <v>280</v>
      </c>
      <c r="P53" s="34" t="str">
        <f t="shared" si="4"/>
        <v>VYHOVUJE</v>
      </c>
      <c r="R53" s="57"/>
    </row>
    <row r="54" spans="2:18" ht="51.75">
      <c r="B54" s="58">
        <v>49</v>
      </c>
      <c r="C54" s="78" t="s">
        <v>91</v>
      </c>
      <c r="D54" s="79">
        <v>1</v>
      </c>
      <c r="E54" s="80" t="s">
        <v>21</v>
      </c>
      <c r="F54" s="81" t="s">
        <v>123</v>
      </c>
      <c r="G54" s="107"/>
      <c r="H54" s="107"/>
      <c r="I54" s="107"/>
      <c r="J54" s="22">
        <f t="shared" si="5"/>
        <v>765</v>
      </c>
      <c r="K54" s="22">
        <f t="shared" si="6"/>
        <v>841.5000000000001</v>
      </c>
      <c r="L54" s="22">
        <v>765</v>
      </c>
      <c r="M54" s="22">
        <f t="shared" si="3"/>
        <v>841.5000000000001</v>
      </c>
      <c r="N54" s="97">
        <v>540</v>
      </c>
      <c r="O54" s="23">
        <f t="shared" si="7"/>
        <v>540</v>
      </c>
      <c r="P54" s="34" t="str">
        <f t="shared" si="4"/>
        <v>VYHOVUJE</v>
      </c>
      <c r="R54" s="57"/>
    </row>
    <row r="55" spans="2:18" ht="26.25">
      <c r="B55" s="58">
        <v>50</v>
      </c>
      <c r="C55" s="78" t="s">
        <v>37</v>
      </c>
      <c r="D55" s="79">
        <v>50</v>
      </c>
      <c r="E55" s="80" t="s">
        <v>15</v>
      </c>
      <c r="F55" s="81" t="s">
        <v>38</v>
      </c>
      <c r="G55" s="107"/>
      <c r="H55" s="107"/>
      <c r="I55" s="107"/>
      <c r="J55" s="22">
        <f t="shared" si="5"/>
        <v>350</v>
      </c>
      <c r="K55" s="22">
        <f t="shared" si="6"/>
        <v>385.00000000000006</v>
      </c>
      <c r="L55" s="22">
        <v>7</v>
      </c>
      <c r="M55" s="22">
        <f t="shared" si="3"/>
        <v>7.700000000000001</v>
      </c>
      <c r="N55" s="96">
        <v>4.8</v>
      </c>
      <c r="O55" s="23">
        <f t="shared" si="7"/>
        <v>240</v>
      </c>
      <c r="P55" s="34" t="str">
        <f t="shared" si="4"/>
        <v>VYHOVUJE</v>
      </c>
      <c r="R55" s="57"/>
    </row>
    <row r="56" spans="2:18" ht="15">
      <c r="B56" s="58">
        <v>51</v>
      </c>
      <c r="C56" s="78" t="s">
        <v>92</v>
      </c>
      <c r="D56" s="79">
        <v>2</v>
      </c>
      <c r="E56" s="80" t="s">
        <v>21</v>
      </c>
      <c r="F56" s="81" t="s">
        <v>93</v>
      </c>
      <c r="G56" s="107"/>
      <c r="H56" s="107"/>
      <c r="I56" s="107"/>
      <c r="J56" s="22">
        <f t="shared" si="5"/>
        <v>60</v>
      </c>
      <c r="K56" s="22">
        <f t="shared" si="6"/>
        <v>66</v>
      </c>
      <c r="L56" s="22">
        <v>30</v>
      </c>
      <c r="M56" s="22">
        <f t="shared" si="3"/>
        <v>33</v>
      </c>
      <c r="N56" s="96">
        <v>21.2</v>
      </c>
      <c r="O56" s="23">
        <f t="shared" si="7"/>
        <v>42.4</v>
      </c>
      <c r="P56" s="34" t="str">
        <f t="shared" si="4"/>
        <v>VYHOVUJE</v>
      </c>
      <c r="R56" s="57"/>
    </row>
    <row r="57" spans="2:18" ht="15">
      <c r="B57" s="58">
        <v>52</v>
      </c>
      <c r="C57" s="78" t="s">
        <v>94</v>
      </c>
      <c r="D57" s="79">
        <v>2</v>
      </c>
      <c r="E57" s="80" t="s">
        <v>21</v>
      </c>
      <c r="F57" s="81" t="s">
        <v>95</v>
      </c>
      <c r="G57" s="107"/>
      <c r="H57" s="107"/>
      <c r="I57" s="107"/>
      <c r="J57" s="22">
        <f t="shared" si="5"/>
        <v>36</v>
      </c>
      <c r="K57" s="22">
        <f t="shared" si="6"/>
        <v>39.6</v>
      </c>
      <c r="L57" s="22">
        <v>18</v>
      </c>
      <c r="M57" s="22">
        <f t="shared" si="3"/>
        <v>19.8</v>
      </c>
      <c r="N57" s="96">
        <v>13.2</v>
      </c>
      <c r="O57" s="23">
        <f t="shared" si="7"/>
        <v>26.4</v>
      </c>
      <c r="P57" s="34" t="str">
        <f t="shared" si="4"/>
        <v>VYHOVUJE</v>
      </c>
      <c r="R57" s="57"/>
    </row>
    <row r="58" spans="2:18" ht="39">
      <c r="B58" s="58">
        <v>53</v>
      </c>
      <c r="C58" s="78" t="s">
        <v>96</v>
      </c>
      <c r="D58" s="79">
        <v>5</v>
      </c>
      <c r="E58" s="80" t="s">
        <v>21</v>
      </c>
      <c r="F58" s="81" t="s">
        <v>97</v>
      </c>
      <c r="G58" s="107"/>
      <c r="H58" s="107"/>
      <c r="I58" s="107"/>
      <c r="J58" s="22">
        <f t="shared" si="5"/>
        <v>1100</v>
      </c>
      <c r="K58" s="22">
        <f t="shared" si="6"/>
        <v>1210.0000000000002</v>
      </c>
      <c r="L58" s="22">
        <v>220</v>
      </c>
      <c r="M58" s="22">
        <f t="shared" si="3"/>
        <v>242.00000000000003</v>
      </c>
      <c r="N58" s="96">
        <v>82.6</v>
      </c>
      <c r="O58" s="23">
        <f t="shared" si="7"/>
        <v>413</v>
      </c>
      <c r="P58" s="34" t="str">
        <f t="shared" si="4"/>
        <v>VYHOVUJE</v>
      </c>
      <c r="R58" s="57"/>
    </row>
    <row r="59" spans="2:18" ht="51.75">
      <c r="B59" s="58">
        <v>54</v>
      </c>
      <c r="C59" s="78" t="s">
        <v>98</v>
      </c>
      <c r="D59" s="79">
        <v>3</v>
      </c>
      <c r="E59" s="80" t="s">
        <v>21</v>
      </c>
      <c r="F59" s="81" t="s">
        <v>99</v>
      </c>
      <c r="G59" s="107"/>
      <c r="H59" s="107"/>
      <c r="I59" s="107"/>
      <c r="J59" s="22">
        <f t="shared" si="5"/>
        <v>2820</v>
      </c>
      <c r="K59" s="22">
        <f t="shared" si="6"/>
        <v>3102</v>
      </c>
      <c r="L59" s="22">
        <v>940</v>
      </c>
      <c r="M59" s="22">
        <f t="shared" si="3"/>
        <v>1034</v>
      </c>
      <c r="N59" s="96">
        <v>464.8</v>
      </c>
      <c r="O59" s="23">
        <f t="shared" si="7"/>
        <v>1394.4</v>
      </c>
      <c r="P59" s="34" t="str">
        <f t="shared" si="4"/>
        <v>VYHOVUJE</v>
      </c>
      <c r="R59" s="57"/>
    </row>
    <row r="60" spans="2:18" ht="51.75">
      <c r="B60" s="58">
        <v>55</v>
      </c>
      <c r="C60" s="78" t="s">
        <v>100</v>
      </c>
      <c r="D60" s="79">
        <v>3</v>
      </c>
      <c r="E60" s="80" t="s">
        <v>21</v>
      </c>
      <c r="F60" s="81" t="s">
        <v>101</v>
      </c>
      <c r="G60" s="107"/>
      <c r="H60" s="107"/>
      <c r="I60" s="107"/>
      <c r="J60" s="22">
        <f t="shared" si="5"/>
        <v>2850</v>
      </c>
      <c r="K60" s="22">
        <f t="shared" si="6"/>
        <v>3135</v>
      </c>
      <c r="L60" s="22">
        <v>950</v>
      </c>
      <c r="M60" s="22">
        <f t="shared" si="3"/>
        <v>1045</v>
      </c>
      <c r="N60" s="96">
        <v>464.8</v>
      </c>
      <c r="O60" s="23">
        <f t="shared" si="7"/>
        <v>1394.4</v>
      </c>
      <c r="P60" s="34" t="str">
        <f t="shared" si="4"/>
        <v>VYHOVUJE</v>
      </c>
      <c r="R60" s="57"/>
    </row>
    <row r="61" spans="2:18" ht="90">
      <c r="B61" s="58">
        <v>56</v>
      </c>
      <c r="C61" s="78" t="s">
        <v>102</v>
      </c>
      <c r="D61" s="79">
        <v>2</v>
      </c>
      <c r="E61" s="80" t="s">
        <v>15</v>
      </c>
      <c r="F61" s="81" t="s">
        <v>103</v>
      </c>
      <c r="G61" s="107"/>
      <c r="H61" s="107"/>
      <c r="I61" s="107"/>
      <c r="J61" s="22">
        <f t="shared" si="5"/>
        <v>300</v>
      </c>
      <c r="K61" s="22">
        <f t="shared" si="6"/>
        <v>330</v>
      </c>
      <c r="L61" s="22">
        <v>150</v>
      </c>
      <c r="M61" s="22">
        <f t="shared" si="3"/>
        <v>165</v>
      </c>
      <c r="N61" s="96">
        <v>71.8</v>
      </c>
      <c r="O61" s="23">
        <f t="shared" si="7"/>
        <v>143.6</v>
      </c>
      <c r="P61" s="34" t="str">
        <f t="shared" si="4"/>
        <v>VYHOVUJE</v>
      </c>
      <c r="R61" s="57"/>
    </row>
    <row r="62" spans="2:18" ht="39">
      <c r="B62" s="58">
        <v>57</v>
      </c>
      <c r="C62" s="78" t="s">
        <v>23</v>
      </c>
      <c r="D62" s="79">
        <v>10</v>
      </c>
      <c r="E62" s="80" t="s">
        <v>21</v>
      </c>
      <c r="F62" s="81" t="s">
        <v>24</v>
      </c>
      <c r="G62" s="107"/>
      <c r="H62" s="107"/>
      <c r="I62" s="107"/>
      <c r="J62" s="22">
        <f t="shared" si="5"/>
        <v>1250</v>
      </c>
      <c r="K62" s="22">
        <f t="shared" si="6"/>
        <v>1375</v>
      </c>
      <c r="L62" s="22">
        <v>125</v>
      </c>
      <c r="M62" s="22">
        <f t="shared" si="3"/>
        <v>137.5</v>
      </c>
      <c r="N62" s="96">
        <v>12.7</v>
      </c>
      <c r="O62" s="23">
        <f t="shared" si="7"/>
        <v>127</v>
      </c>
      <c r="P62" s="34" t="str">
        <f t="shared" si="4"/>
        <v>VYHOVUJE</v>
      </c>
      <c r="R62" s="57"/>
    </row>
    <row r="63" spans="2:18" ht="26.25">
      <c r="B63" s="58">
        <v>58</v>
      </c>
      <c r="C63" s="78" t="s">
        <v>104</v>
      </c>
      <c r="D63" s="79">
        <v>10</v>
      </c>
      <c r="E63" s="80" t="s">
        <v>21</v>
      </c>
      <c r="F63" s="81" t="s">
        <v>105</v>
      </c>
      <c r="G63" s="107"/>
      <c r="H63" s="107"/>
      <c r="I63" s="107"/>
      <c r="J63" s="22">
        <f t="shared" si="5"/>
        <v>60</v>
      </c>
      <c r="K63" s="22">
        <f t="shared" si="6"/>
        <v>66</v>
      </c>
      <c r="L63" s="22">
        <v>6</v>
      </c>
      <c r="M63" s="22">
        <f t="shared" si="3"/>
        <v>6.6000000000000005</v>
      </c>
      <c r="N63" s="96">
        <v>3.2</v>
      </c>
      <c r="O63" s="23">
        <f t="shared" si="7"/>
        <v>32</v>
      </c>
      <c r="P63" s="34" t="str">
        <f t="shared" si="4"/>
        <v>VYHOVUJE</v>
      </c>
      <c r="R63" s="57"/>
    </row>
    <row r="64" spans="2:18" ht="51.75">
      <c r="B64" s="58">
        <v>59</v>
      </c>
      <c r="C64" s="78" t="s">
        <v>106</v>
      </c>
      <c r="D64" s="79">
        <v>1</v>
      </c>
      <c r="E64" s="80" t="s">
        <v>21</v>
      </c>
      <c r="F64" s="81" t="s">
        <v>107</v>
      </c>
      <c r="G64" s="107"/>
      <c r="H64" s="107"/>
      <c r="I64" s="107"/>
      <c r="J64" s="22">
        <f t="shared" si="5"/>
        <v>65</v>
      </c>
      <c r="K64" s="22">
        <f t="shared" si="6"/>
        <v>71.5</v>
      </c>
      <c r="L64" s="22">
        <v>65</v>
      </c>
      <c r="M64" s="22">
        <f t="shared" si="3"/>
        <v>71.5</v>
      </c>
      <c r="N64" s="96">
        <v>18.6</v>
      </c>
      <c r="O64" s="23">
        <f t="shared" si="7"/>
        <v>18.6</v>
      </c>
      <c r="P64" s="34" t="str">
        <f t="shared" si="4"/>
        <v>VYHOVUJE</v>
      </c>
      <c r="R64" s="57"/>
    </row>
    <row r="65" spans="2:18" ht="26.25">
      <c r="B65" s="58">
        <v>60</v>
      </c>
      <c r="C65" s="78" t="s">
        <v>108</v>
      </c>
      <c r="D65" s="79">
        <v>5</v>
      </c>
      <c r="E65" s="80" t="s">
        <v>21</v>
      </c>
      <c r="F65" s="81" t="s">
        <v>109</v>
      </c>
      <c r="G65" s="107"/>
      <c r="H65" s="107"/>
      <c r="I65" s="107"/>
      <c r="J65" s="22">
        <f t="shared" si="5"/>
        <v>1350</v>
      </c>
      <c r="K65" s="22">
        <f t="shared" si="6"/>
        <v>1485</v>
      </c>
      <c r="L65" s="22">
        <v>270</v>
      </c>
      <c r="M65" s="22">
        <f t="shared" si="3"/>
        <v>297</v>
      </c>
      <c r="N65" s="96">
        <v>72.3</v>
      </c>
      <c r="O65" s="23">
        <f t="shared" si="7"/>
        <v>361.5</v>
      </c>
      <c r="P65" s="34" t="str">
        <f t="shared" si="4"/>
        <v>VYHOVUJE</v>
      </c>
      <c r="R65" s="57"/>
    </row>
    <row r="66" spans="2:18" ht="26.25">
      <c r="B66" s="58">
        <v>61</v>
      </c>
      <c r="C66" s="78" t="s">
        <v>110</v>
      </c>
      <c r="D66" s="79">
        <v>5</v>
      </c>
      <c r="E66" s="80" t="s">
        <v>21</v>
      </c>
      <c r="F66" s="81" t="s">
        <v>111</v>
      </c>
      <c r="G66" s="107"/>
      <c r="H66" s="107"/>
      <c r="I66" s="107"/>
      <c r="J66" s="22">
        <f t="shared" si="5"/>
        <v>1250</v>
      </c>
      <c r="K66" s="22">
        <f t="shared" si="6"/>
        <v>1375</v>
      </c>
      <c r="L66" s="22">
        <v>250</v>
      </c>
      <c r="M66" s="22">
        <f t="shared" si="3"/>
        <v>275</v>
      </c>
      <c r="N66" s="96">
        <v>101.7</v>
      </c>
      <c r="O66" s="23">
        <f t="shared" si="7"/>
        <v>508.5</v>
      </c>
      <c r="P66" s="34" t="str">
        <f t="shared" si="4"/>
        <v>VYHOVUJE</v>
      </c>
      <c r="R66" s="57"/>
    </row>
    <row r="67" spans="2:18" ht="26.25">
      <c r="B67" s="58">
        <v>62</v>
      </c>
      <c r="C67" s="78" t="s">
        <v>112</v>
      </c>
      <c r="D67" s="79">
        <v>1</v>
      </c>
      <c r="E67" s="80" t="s">
        <v>21</v>
      </c>
      <c r="F67" s="81" t="s">
        <v>113</v>
      </c>
      <c r="G67" s="107"/>
      <c r="H67" s="107"/>
      <c r="I67" s="107"/>
      <c r="J67" s="22">
        <f t="shared" si="5"/>
        <v>80</v>
      </c>
      <c r="K67" s="22">
        <f t="shared" si="6"/>
        <v>88</v>
      </c>
      <c r="L67" s="22">
        <v>80</v>
      </c>
      <c r="M67" s="22">
        <f t="shared" si="3"/>
        <v>88</v>
      </c>
      <c r="N67" s="96">
        <v>31.7</v>
      </c>
      <c r="O67" s="23">
        <f t="shared" si="7"/>
        <v>31.7</v>
      </c>
      <c r="P67" s="34" t="str">
        <f t="shared" si="4"/>
        <v>VYHOVUJE</v>
      </c>
      <c r="R67" s="57"/>
    </row>
    <row r="68" spans="2:18" ht="26.25">
      <c r="B68" s="58">
        <v>63</v>
      </c>
      <c r="C68" s="78" t="s">
        <v>114</v>
      </c>
      <c r="D68" s="79">
        <v>4</v>
      </c>
      <c r="E68" s="80" t="s">
        <v>21</v>
      </c>
      <c r="F68" s="81" t="s">
        <v>115</v>
      </c>
      <c r="G68" s="107"/>
      <c r="H68" s="107"/>
      <c r="I68" s="107"/>
      <c r="J68" s="22">
        <f t="shared" si="5"/>
        <v>340</v>
      </c>
      <c r="K68" s="22">
        <f t="shared" si="6"/>
        <v>374.00000000000006</v>
      </c>
      <c r="L68" s="22">
        <v>85</v>
      </c>
      <c r="M68" s="22">
        <f t="shared" si="3"/>
        <v>93.50000000000001</v>
      </c>
      <c r="N68" s="96">
        <v>37.5</v>
      </c>
      <c r="O68" s="23">
        <f t="shared" si="7"/>
        <v>150</v>
      </c>
      <c r="P68" s="34" t="str">
        <f t="shared" si="4"/>
        <v>VYHOVUJE</v>
      </c>
      <c r="R68" s="57"/>
    </row>
    <row r="69" spans="2:18" ht="26.25">
      <c r="B69" s="58">
        <v>64</v>
      </c>
      <c r="C69" s="78" t="s">
        <v>116</v>
      </c>
      <c r="D69" s="79">
        <v>2</v>
      </c>
      <c r="E69" s="80" t="s">
        <v>21</v>
      </c>
      <c r="F69" s="81" t="s">
        <v>113</v>
      </c>
      <c r="G69" s="107"/>
      <c r="H69" s="107"/>
      <c r="I69" s="107"/>
      <c r="J69" s="22">
        <f t="shared" si="5"/>
        <v>210</v>
      </c>
      <c r="K69" s="22">
        <f t="shared" si="6"/>
        <v>231.00000000000003</v>
      </c>
      <c r="L69" s="22">
        <v>105</v>
      </c>
      <c r="M69" s="22">
        <f t="shared" si="3"/>
        <v>115.50000000000001</v>
      </c>
      <c r="N69" s="96">
        <v>43.7</v>
      </c>
      <c r="O69" s="23">
        <f t="shared" si="7"/>
        <v>87.4</v>
      </c>
      <c r="P69" s="34" t="str">
        <f t="shared" si="4"/>
        <v>VYHOVUJE</v>
      </c>
      <c r="R69" s="57"/>
    </row>
    <row r="70" spans="2:18" ht="26.25">
      <c r="B70" s="58">
        <v>65</v>
      </c>
      <c r="C70" s="78" t="s">
        <v>117</v>
      </c>
      <c r="D70" s="79">
        <v>2</v>
      </c>
      <c r="E70" s="80" t="s">
        <v>21</v>
      </c>
      <c r="F70" s="81" t="s">
        <v>113</v>
      </c>
      <c r="G70" s="107"/>
      <c r="H70" s="107"/>
      <c r="I70" s="107"/>
      <c r="J70" s="22">
        <f aca="true" t="shared" si="8" ref="J70:J101">D70*L70</f>
        <v>350</v>
      </c>
      <c r="K70" s="22">
        <f aca="true" t="shared" si="9" ref="K70:K101">D70*M70</f>
        <v>385.00000000000006</v>
      </c>
      <c r="L70" s="22">
        <v>175</v>
      </c>
      <c r="M70" s="22">
        <f t="shared" si="3"/>
        <v>192.50000000000003</v>
      </c>
      <c r="N70" s="96">
        <v>64</v>
      </c>
      <c r="O70" s="23">
        <f aca="true" t="shared" si="10" ref="O70:O101">D70*N70</f>
        <v>128</v>
      </c>
      <c r="P70" s="34" t="str">
        <f t="shared" si="4"/>
        <v>VYHOVUJE</v>
      </c>
      <c r="R70" s="57"/>
    </row>
    <row r="71" spans="2:18" ht="26.25">
      <c r="B71" s="58">
        <v>66</v>
      </c>
      <c r="C71" s="78" t="s">
        <v>118</v>
      </c>
      <c r="D71" s="79">
        <v>1</v>
      </c>
      <c r="E71" s="80" t="s">
        <v>21</v>
      </c>
      <c r="F71" s="81" t="s">
        <v>113</v>
      </c>
      <c r="G71" s="107"/>
      <c r="H71" s="107"/>
      <c r="I71" s="107"/>
      <c r="J71" s="22">
        <f t="shared" si="8"/>
        <v>275</v>
      </c>
      <c r="K71" s="22">
        <f t="shared" si="9"/>
        <v>302.5</v>
      </c>
      <c r="L71" s="22">
        <v>275</v>
      </c>
      <c r="M71" s="22">
        <f aca="true" t="shared" si="11" ref="M71:M113">L71*1.1</f>
        <v>302.5</v>
      </c>
      <c r="N71" s="96">
        <v>114.7</v>
      </c>
      <c r="O71" s="23">
        <f t="shared" si="10"/>
        <v>114.7</v>
      </c>
      <c r="P71" s="34" t="str">
        <f t="shared" si="4"/>
        <v>VYHOVUJE</v>
      </c>
      <c r="R71" s="57"/>
    </row>
    <row r="72" spans="2:18" ht="26.25">
      <c r="B72" s="58">
        <v>67</v>
      </c>
      <c r="C72" s="78" t="s">
        <v>119</v>
      </c>
      <c r="D72" s="79">
        <v>4</v>
      </c>
      <c r="E72" s="80" t="s">
        <v>21</v>
      </c>
      <c r="F72" s="81" t="s">
        <v>120</v>
      </c>
      <c r="G72" s="107"/>
      <c r="H72" s="107"/>
      <c r="I72" s="107"/>
      <c r="J72" s="22">
        <f t="shared" si="8"/>
        <v>820</v>
      </c>
      <c r="K72" s="22">
        <f t="shared" si="9"/>
        <v>902.0000000000001</v>
      </c>
      <c r="L72" s="22">
        <v>205</v>
      </c>
      <c r="M72" s="22">
        <f t="shared" si="11"/>
        <v>225.50000000000003</v>
      </c>
      <c r="N72" s="96">
        <v>87.1</v>
      </c>
      <c r="O72" s="23">
        <f t="shared" si="10"/>
        <v>348.4</v>
      </c>
      <c r="P72" s="34" t="str">
        <f t="shared" si="4"/>
        <v>VYHOVUJE</v>
      </c>
      <c r="R72" s="57"/>
    </row>
    <row r="73" spans="2:18" ht="39.75" thickBot="1">
      <c r="B73" s="64">
        <v>68</v>
      </c>
      <c r="C73" s="82" t="s">
        <v>67</v>
      </c>
      <c r="D73" s="83">
        <v>1</v>
      </c>
      <c r="E73" s="84" t="s">
        <v>21</v>
      </c>
      <c r="F73" s="85" t="s">
        <v>124</v>
      </c>
      <c r="G73" s="108"/>
      <c r="H73" s="108"/>
      <c r="I73" s="108"/>
      <c r="J73" s="24">
        <f t="shared" si="8"/>
        <v>277</v>
      </c>
      <c r="K73" s="24">
        <f t="shared" si="9"/>
        <v>304.70000000000005</v>
      </c>
      <c r="L73" s="24">
        <v>277</v>
      </c>
      <c r="M73" s="24">
        <f t="shared" si="11"/>
        <v>304.70000000000005</v>
      </c>
      <c r="N73" s="96">
        <v>126.4</v>
      </c>
      <c r="O73" s="25">
        <f t="shared" si="10"/>
        <v>126.4</v>
      </c>
      <c r="P73" s="35" t="str">
        <f t="shared" si="4"/>
        <v>VYHOVUJE</v>
      </c>
      <c r="R73" s="57"/>
    </row>
    <row r="74" spans="1:18" ht="15.75" thickTop="1">
      <c r="A74" s="68"/>
      <c r="B74" s="53">
        <v>69</v>
      </c>
      <c r="C74" s="74" t="s">
        <v>127</v>
      </c>
      <c r="D74" s="75">
        <v>15</v>
      </c>
      <c r="E74" s="76" t="s">
        <v>15</v>
      </c>
      <c r="F74" s="77" t="s">
        <v>128</v>
      </c>
      <c r="G74" s="106" t="s">
        <v>202</v>
      </c>
      <c r="H74" s="106" t="s">
        <v>174</v>
      </c>
      <c r="I74" s="106" t="s">
        <v>208</v>
      </c>
      <c r="J74" s="20">
        <f t="shared" si="8"/>
        <v>270</v>
      </c>
      <c r="K74" s="20">
        <f t="shared" si="9"/>
        <v>297</v>
      </c>
      <c r="L74" s="20">
        <v>18</v>
      </c>
      <c r="M74" s="20">
        <f t="shared" si="11"/>
        <v>19.8</v>
      </c>
      <c r="N74" s="96">
        <v>9.3</v>
      </c>
      <c r="O74" s="21">
        <f t="shared" si="10"/>
        <v>139.5</v>
      </c>
      <c r="P74" s="33" t="str">
        <f t="shared" si="4"/>
        <v>VYHOVUJE</v>
      </c>
      <c r="R74" s="57"/>
    </row>
    <row r="75" spans="2:18" ht="15">
      <c r="B75" s="58">
        <v>70</v>
      </c>
      <c r="C75" s="78" t="s">
        <v>129</v>
      </c>
      <c r="D75" s="79">
        <v>15</v>
      </c>
      <c r="E75" s="80" t="s">
        <v>15</v>
      </c>
      <c r="F75" s="81" t="s">
        <v>130</v>
      </c>
      <c r="G75" s="107"/>
      <c r="H75" s="107"/>
      <c r="I75" s="107"/>
      <c r="J75" s="22">
        <f t="shared" si="8"/>
        <v>270</v>
      </c>
      <c r="K75" s="22">
        <f t="shared" si="9"/>
        <v>297</v>
      </c>
      <c r="L75" s="22">
        <v>18</v>
      </c>
      <c r="M75" s="22">
        <f t="shared" si="11"/>
        <v>19.8</v>
      </c>
      <c r="N75" s="96">
        <v>9.3</v>
      </c>
      <c r="O75" s="23">
        <f t="shared" si="10"/>
        <v>139.5</v>
      </c>
      <c r="P75" s="34" t="str">
        <f t="shared" si="4"/>
        <v>VYHOVUJE</v>
      </c>
      <c r="R75" s="57"/>
    </row>
    <row r="76" spans="2:18" ht="15">
      <c r="B76" s="58">
        <v>71</v>
      </c>
      <c r="C76" s="78" t="s">
        <v>131</v>
      </c>
      <c r="D76" s="79">
        <v>15</v>
      </c>
      <c r="E76" s="80" t="s">
        <v>15</v>
      </c>
      <c r="F76" s="81" t="s">
        <v>128</v>
      </c>
      <c r="G76" s="107"/>
      <c r="H76" s="107"/>
      <c r="I76" s="107"/>
      <c r="J76" s="22">
        <f t="shared" si="8"/>
        <v>165</v>
      </c>
      <c r="K76" s="22">
        <f t="shared" si="9"/>
        <v>181.50000000000003</v>
      </c>
      <c r="L76" s="22">
        <v>11</v>
      </c>
      <c r="M76" s="22">
        <f t="shared" si="11"/>
        <v>12.100000000000001</v>
      </c>
      <c r="N76" s="96">
        <v>5.7</v>
      </c>
      <c r="O76" s="23">
        <f t="shared" si="10"/>
        <v>85.5</v>
      </c>
      <c r="P76" s="34" t="str">
        <f t="shared" si="4"/>
        <v>VYHOVUJE</v>
      </c>
      <c r="R76" s="57"/>
    </row>
    <row r="77" spans="2:18" ht="39">
      <c r="B77" s="58">
        <v>72</v>
      </c>
      <c r="C77" s="78" t="s">
        <v>132</v>
      </c>
      <c r="D77" s="79">
        <v>150</v>
      </c>
      <c r="E77" s="80" t="s">
        <v>15</v>
      </c>
      <c r="F77" s="81" t="s">
        <v>133</v>
      </c>
      <c r="G77" s="107"/>
      <c r="H77" s="107"/>
      <c r="I77" s="107"/>
      <c r="J77" s="22">
        <f t="shared" si="8"/>
        <v>1350</v>
      </c>
      <c r="K77" s="22">
        <f t="shared" si="9"/>
        <v>1485</v>
      </c>
      <c r="L77" s="22">
        <v>9</v>
      </c>
      <c r="M77" s="22">
        <f t="shared" si="11"/>
        <v>9.9</v>
      </c>
      <c r="N77" s="96">
        <v>4.8</v>
      </c>
      <c r="O77" s="23">
        <f t="shared" si="10"/>
        <v>720</v>
      </c>
      <c r="P77" s="34" t="str">
        <f t="shared" si="4"/>
        <v>VYHOVUJE</v>
      </c>
      <c r="R77" s="57"/>
    </row>
    <row r="78" spans="2:18" ht="39">
      <c r="B78" s="58">
        <v>73</v>
      </c>
      <c r="C78" s="78" t="s">
        <v>134</v>
      </c>
      <c r="D78" s="79">
        <v>150</v>
      </c>
      <c r="E78" s="80" t="s">
        <v>15</v>
      </c>
      <c r="F78" s="81" t="s">
        <v>135</v>
      </c>
      <c r="G78" s="107"/>
      <c r="H78" s="107"/>
      <c r="I78" s="107"/>
      <c r="J78" s="22">
        <f t="shared" si="8"/>
        <v>1200</v>
      </c>
      <c r="K78" s="22">
        <f t="shared" si="9"/>
        <v>1320</v>
      </c>
      <c r="L78" s="22">
        <v>8</v>
      </c>
      <c r="M78" s="22">
        <f t="shared" si="11"/>
        <v>8.8</v>
      </c>
      <c r="N78" s="96">
        <v>3.8</v>
      </c>
      <c r="O78" s="23">
        <f t="shared" si="10"/>
        <v>570</v>
      </c>
      <c r="P78" s="34" t="str">
        <f t="shared" si="4"/>
        <v>VYHOVUJE</v>
      </c>
      <c r="R78" s="57"/>
    </row>
    <row r="79" spans="2:18" ht="26.25">
      <c r="B79" s="58">
        <v>74</v>
      </c>
      <c r="C79" s="78" t="s">
        <v>136</v>
      </c>
      <c r="D79" s="79">
        <v>2</v>
      </c>
      <c r="E79" s="80" t="s">
        <v>15</v>
      </c>
      <c r="F79" s="81" t="s">
        <v>137</v>
      </c>
      <c r="G79" s="107"/>
      <c r="H79" s="107"/>
      <c r="I79" s="107"/>
      <c r="J79" s="22">
        <f t="shared" si="8"/>
        <v>200</v>
      </c>
      <c r="K79" s="22">
        <f t="shared" si="9"/>
        <v>220.00000000000003</v>
      </c>
      <c r="L79" s="22">
        <v>100</v>
      </c>
      <c r="M79" s="22">
        <f t="shared" si="11"/>
        <v>110.00000000000001</v>
      </c>
      <c r="N79" s="96">
        <v>91.9</v>
      </c>
      <c r="O79" s="23">
        <f t="shared" si="10"/>
        <v>183.8</v>
      </c>
      <c r="P79" s="34" t="str">
        <f t="shared" si="4"/>
        <v>VYHOVUJE</v>
      </c>
      <c r="R79" s="57"/>
    </row>
    <row r="80" spans="2:18" ht="15">
      <c r="B80" s="58">
        <v>75</v>
      </c>
      <c r="C80" s="78" t="s">
        <v>138</v>
      </c>
      <c r="D80" s="79">
        <v>4</v>
      </c>
      <c r="E80" s="80" t="s">
        <v>15</v>
      </c>
      <c r="F80" s="81" t="s">
        <v>139</v>
      </c>
      <c r="G80" s="107"/>
      <c r="H80" s="107"/>
      <c r="I80" s="107"/>
      <c r="J80" s="22">
        <f t="shared" si="8"/>
        <v>260</v>
      </c>
      <c r="K80" s="22">
        <f t="shared" si="9"/>
        <v>286</v>
      </c>
      <c r="L80" s="22">
        <v>65</v>
      </c>
      <c r="M80" s="22">
        <f t="shared" si="11"/>
        <v>71.5</v>
      </c>
      <c r="N80" s="97">
        <v>50</v>
      </c>
      <c r="O80" s="23">
        <f t="shared" si="10"/>
        <v>200</v>
      </c>
      <c r="P80" s="34" t="str">
        <f t="shared" si="4"/>
        <v>VYHOVUJE</v>
      </c>
      <c r="R80" s="57"/>
    </row>
    <row r="81" spans="2:18" ht="51.75">
      <c r="B81" s="58">
        <v>76</v>
      </c>
      <c r="C81" s="78" t="s">
        <v>78</v>
      </c>
      <c r="D81" s="79">
        <v>10</v>
      </c>
      <c r="E81" s="80" t="s">
        <v>21</v>
      </c>
      <c r="F81" s="81" t="s">
        <v>140</v>
      </c>
      <c r="G81" s="107"/>
      <c r="H81" s="107"/>
      <c r="I81" s="107"/>
      <c r="J81" s="22">
        <f t="shared" si="8"/>
        <v>750</v>
      </c>
      <c r="K81" s="22">
        <f t="shared" si="9"/>
        <v>825</v>
      </c>
      <c r="L81" s="22">
        <v>75</v>
      </c>
      <c r="M81" s="22">
        <f t="shared" si="11"/>
        <v>82.5</v>
      </c>
      <c r="N81" s="96">
        <v>52</v>
      </c>
      <c r="O81" s="23">
        <f t="shared" si="10"/>
        <v>520</v>
      </c>
      <c r="P81" s="34" t="str">
        <f t="shared" si="4"/>
        <v>VYHOVUJE</v>
      </c>
      <c r="R81" s="57"/>
    </row>
    <row r="82" spans="2:18" ht="15">
      <c r="B82" s="58">
        <v>77</v>
      </c>
      <c r="C82" s="78" t="s">
        <v>141</v>
      </c>
      <c r="D82" s="79">
        <v>5</v>
      </c>
      <c r="E82" s="80" t="s">
        <v>15</v>
      </c>
      <c r="F82" s="81" t="s">
        <v>142</v>
      </c>
      <c r="G82" s="107"/>
      <c r="H82" s="107"/>
      <c r="I82" s="107"/>
      <c r="J82" s="22">
        <f t="shared" si="8"/>
        <v>100</v>
      </c>
      <c r="K82" s="22">
        <f t="shared" si="9"/>
        <v>110</v>
      </c>
      <c r="L82" s="22">
        <v>20</v>
      </c>
      <c r="M82" s="22">
        <f t="shared" si="11"/>
        <v>22</v>
      </c>
      <c r="N82" s="96">
        <v>17.5</v>
      </c>
      <c r="O82" s="23">
        <f t="shared" si="10"/>
        <v>87.5</v>
      </c>
      <c r="P82" s="34" t="str">
        <f t="shared" si="4"/>
        <v>VYHOVUJE</v>
      </c>
      <c r="R82" s="57"/>
    </row>
    <row r="83" spans="2:18" ht="15">
      <c r="B83" s="58">
        <v>78</v>
      </c>
      <c r="C83" s="78" t="s">
        <v>143</v>
      </c>
      <c r="D83" s="79">
        <v>100</v>
      </c>
      <c r="E83" s="80" t="s">
        <v>15</v>
      </c>
      <c r="F83" s="81" t="s">
        <v>144</v>
      </c>
      <c r="G83" s="107"/>
      <c r="H83" s="107"/>
      <c r="I83" s="107"/>
      <c r="J83" s="22">
        <f t="shared" si="8"/>
        <v>250</v>
      </c>
      <c r="K83" s="22">
        <f t="shared" si="9"/>
        <v>275</v>
      </c>
      <c r="L83" s="22">
        <v>2.5</v>
      </c>
      <c r="M83" s="22">
        <f t="shared" si="11"/>
        <v>2.75</v>
      </c>
      <c r="N83" s="96">
        <v>1.4</v>
      </c>
      <c r="O83" s="23">
        <f t="shared" si="10"/>
        <v>140</v>
      </c>
      <c r="P83" s="34" t="str">
        <f t="shared" si="4"/>
        <v>VYHOVUJE</v>
      </c>
      <c r="R83" s="57"/>
    </row>
    <row r="84" spans="2:18" ht="15">
      <c r="B84" s="58">
        <v>79</v>
      </c>
      <c r="C84" s="78" t="s">
        <v>145</v>
      </c>
      <c r="D84" s="79">
        <v>4</v>
      </c>
      <c r="E84" s="80" t="s">
        <v>21</v>
      </c>
      <c r="F84" s="81" t="s">
        <v>146</v>
      </c>
      <c r="G84" s="107"/>
      <c r="H84" s="107"/>
      <c r="I84" s="107"/>
      <c r="J84" s="22">
        <f t="shared" si="8"/>
        <v>240</v>
      </c>
      <c r="K84" s="22">
        <f t="shared" si="9"/>
        <v>264</v>
      </c>
      <c r="L84" s="22">
        <v>60</v>
      </c>
      <c r="M84" s="22">
        <f t="shared" si="11"/>
        <v>66</v>
      </c>
      <c r="N84" s="96">
        <v>35.1</v>
      </c>
      <c r="O84" s="23">
        <f t="shared" si="10"/>
        <v>140.4</v>
      </c>
      <c r="P84" s="34" t="str">
        <f t="shared" si="4"/>
        <v>VYHOVUJE</v>
      </c>
      <c r="R84" s="57"/>
    </row>
    <row r="85" spans="2:18" ht="39">
      <c r="B85" s="58">
        <v>80</v>
      </c>
      <c r="C85" s="78" t="s">
        <v>147</v>
      </c>
      <c r="D85" s="79">
        <v>2</v>
      </c>
      <c r="E85" s="80" t="s">
        <v>15</v>
      </c>
      <c r="F85" s="81" t="s">
        <v>148</v>
      </c>
      <c r="G85" s="107"/>
      <c r="H85" s="107"/>
      <c r="I85" s="107"/>
      <c r="J85" s="22">
        <f t="shared" si="8"/>
        <v>26</v>
      </c>
      <c r="K85" s="22">
        <f t="shared" si="9"/>
        <v>28.6</v>
      </c>
      <c r="L85" s="22">
        <v>13</v>
      </c>
      <c r="M85" s="22">
        <f t="shared" si="11"/>
        <v>14.3</v>
      </c>
      <c r="N85" s="96">
        <v>3.4</v>
      </c>
      <c r="O85" s="23">
        <f t="shared" si="10"/>
        <v>6.8</v>
      </c>
      <c r="P85" s="34" t="str">
        <f t="shared" si="4"/>
        <v>VYHOVUJE</v>
      </c>
      <c r="R85" s="57"/>
    </row>
    <row r="86" spans="2:18" ht="39">
      <c r="B86" s="58">
        <v>81</v>
      </c>
      <c r="C86" s="78" t="s">
        <v>149</v>
      </c>
      <c r="D86" s="79">
        <v>2</v>
      </c>
      <c r="E86" s="80" t="s">
        <v>15</v>
      </c>
      <c r="F86" s="81" t="s">
        <v>148</v>
      </c>
      <c r="G86" s="107"/>
      <c r="H86" s="107"/>
      <c r="I86" s="107"/>
      <c r="J86" s="22">
        <f t="shared" si="8"/>
        <v>26</v>
      </c>
      <c r="K86" s="22">
        <f t="shared" si="9"/>
        <v>28.6</v>
      </c>
      <c r="L86" s="22">
        <v>13</v>
      </c>
      <c r="M86" s="22">
        <f t="shared" si="11"/>
        <v>14.3</v>
      </c>
      <c r="N86" s="96">
        <v>3</v>
      </c>
      <c r="O86" s="23">
        <f t="shared" si="10"/>
        <v>6</v>
      </c>
      <c r="P86" s="34" t="str">
        <f t="shared" si="4"/>
        <v>VYHOVUJE</v>
      </c>
      <c r="R86" s="57"/>
    </row>
    <row r="87" spans="2:18" ht="26.25">
      <c r="B87" s="58">
        <v>82</v>
      </c>
      <c r="C87" s="78" t="s">
        <v>150</v>
      </c>
      <c r="D87" s="79">
        <v>12</v>
      </c>
      <c r="E87" s="80" t="s">
        <v>15</v>
      </c>
      <c r="F87" s="81" t="s">
        <v>151</v>
      </c>
      <c r="G87" s="107"/>
      <c r="H87" s="107"/>
      <c r="I87" s="107"/>
      <c r="J87" s="22">
        <f t="shared" si="8"/>
        <v>336</v>
      </c>
      <c r="K87" s="22">
        <f t="shared" si="9"/>
        <v>369.6</v>
      </c>
      <c r="L87" s="22">
        <v>28</v>
      </c>
      <c r="M87" s="22">
        <f t="shared" si="11"/>
        <v>30.800000000000004</v>
      </c>
      <c r="N87" s="96">
        <v>2.7</v>
      </c>
      <c r="O87" s="23">
        <f t="shared" si="10"/>
        <v>32.400000000000006</v>
      </c>
      <c r="P87" s="34" t="str">
        <f t="shared" si="4"/>
        <v>VYHOVUJE</v>
      </c>
      <c r="R87" s="57"/>
    </row>
    <row r="88" spans="2:18" ht="51.75">
      <c r="B88" s="58">
        <v>83</v>
      </c>
      <c r="C88" s="78" t="s">
        <v>152</v>
      </c>
      <c r="D88" s="79">
        <v>2</v>
      </c>
      <c r="E88" s="80" t="s">
        <v>15</v>
      </c>
      <c r="F88" s="81" t="s">
        <v>153</v>
      </c>
      <c r="G88" s="107"/>
      <c r="H88" s="107"/>
      <c r="I88" s="107"/>
      <c r="J88" s="22">
        <f t="shared" si="8"/>
        <v>18</v>
      </c>
      <c r="K88" s="22">
        <f t="shared" si="9"/>
        <v>19.8</v>
      </c>
      <c r="L88" s="22">
        <v>9</v>
      </c>
      <c r="M88" s="22">
        <f t="shared" si="11"/>
        <v>9.9</v>
      </c>
      <c r="N88" s="96">
        <v>3.6</v>
      </c>
      <c r="O88" s="23">
        <f t="shared" si="10"/>
        <v>7.2</v>
      </c>
      <c r="P88" s="34" t="str">
        <f t="shared" si="4"/>
        <v>VYHOVUJE</v>
      </c>
      <c r="R88" s="57"/>
    </row>
    <row r="89" spans="2:18" ht="51.75">
      <c r="B89" s="58">
        <v>84</v>
      </c>
      <c r="C89" s="78" t="s">
        <v>154</v>
      </c>
      <c r="D89" s="79">
        <v>2</v>
      </c>
      <c r="E89" s="80" t="s">
        <v>15</v>
      </c>
      <c r="F89" s="81" t="s">
        <v>153</v>
      </c>
      <c r="G89" s="107"/>
      <c r="H89" s="107"/>
      <c r="I89" s="107"/>
      <c r="J89" s="22">
        <f t="shared" si="8"/>
        <v>18</v>
      </c>
      <c r="K89" s="22">
        <f t="shared" si="9"/>
        <v>19.8</v>
      </c>
      <c r="L89" s="22">
        <v>9</v>
      </c>
      <c r="M89" s="22">
        <f t="shared" si="11"/>
        <v>9.9</v>
      </c>
      <c r="N89" s="96">
        <v>3.6</v>
      </c>
      <c r="O89" s="23">
        <f t="shared" si="10"/>
        <v>7.2</v>
      </c>
      <c r="P89" s="34" t="str">
        <f t="shared" si="4"/>
        <v>VYHOVUJE</v>
      </c>
      <c r="R89" s="57"/>
    </row>
    <row r="90" spans="2:18" ht="51.75">
      <c r="B90" s="58">
        <v>85</v>
      </c>
      <c r="C90" s="78" t="s">
        <v>155</v>
      </c>
      <c r="D90" s="79">
        <v>4</v>
      </c>
      <c r="E90" s="80" t="s">
        <v>15</v>
      </c>
      <c r="F90" s="81" t="s">
        <v>153</v>
      </c>
      <c r="G90" s="107"/>
      <c r="H90" s="107"/>
      <c r="I90" s="107"/>
      <c r="J90" s="22">
        <f t="shared" si="8"/>
        <v>36</v>
      </c>
      <c r="K90" s="22">
        <f t="shared" si="9"/>
        <v>39.6</v>
      </c>
      <c r="L90" s="22">
        <v>9</v>
      </c>
      <c r="M90" s="22">
        <f t="shared" si="11"/>
        <v>9.9</v>
      </c>
      <c r="N90" s="96">
        <v>3.6</v>
      </c>
      <c r="O90" s="23">
        <f t="shared" si="10"/>
        <v>14.4</v>
      </c>
      <c r="P90" s="34" t="str">
        <f t="shared" si="4"/>
        <v>VYHOVUJE</v>
      </c>
      <c r="R90" s="57"/>
    </row>
    <row r="91" spans="2:18" ht="39">
      <c r="B91" s="58">
        <v>86</v>
      </c>
      <c r="C91" s="78" t="s">
        <v>156</v>
      </c>
      <c r="D91" s="79">
        <v>6</v>
      </c>
      <c r="E91" s="80" t="s">
        <v>15</v>
      </c>
      <c r="F91" s="81" t="s">
        <v>157</v>
      </c>
      <c r="G91" s="107"/>
      <c r="H91" s="107"/>
      <c r="I91" s="107"/>
      <c r="J91" s="22">
        <f t="shared" si="8"/>
        <v>57</v>
      </c>
      <c r="K91" s="22">
        <f t="shared" si="9"/>
        <v>62.7</v>
      </c>
      <c r="L91" s="22">
        <v>9.5</v>
      </c>
      <c r="M91" s="22">
        <f t="shared" si="11"/>
        <v>10.450000000000001</v>
      </c>
      <c r="N91" s="96">
        <v>6.9</v>
      </c>
      <c r="O91" s="23">
        <f t="shared" si="10"/>
        <v>41.400000000000006</v>
      </c>
      <c r="P91" s="34" t="str">
        <f t="shared" si="4"/>
        <v>VYHOVUJE</v>
      </c>
      <c r="R91" s="57"/>
    </row>
    <row r="92" spans="2:18" ht="39">
      <c r="B92" s="58">
        <v>87</v>
      </c>
      <c r="C92" s="78" t="s">
        <v>158</v>
      </c>
      <c r="D92" s="79">
        <v>3</v>
      </c>
      <c r="E92" s="80" t="s">
        <v>159</v>
      </c>
      <c r="F92" s="81" t="s">
        <v>160</v>
      </c>
      <c r="G92" s="107"/>
      <c r="H92" s="107"/>
      <c r="I92" s="107"/>
      <c r="J92" s="22">
        <f t="shared" si="8"/>
        <v>114</v>
      </c>
      <c r="K92" s="22">
        <f t="shared" si="9"/>
        <v>125.4</v>
      </c>
      <c r="L92" s="22">
        <v>38</v>
      </c>
      <c r="M92" s="22">
        <f t="shared" si="11"/>
        <v>41.800000000000004</v>
      </c>
      <c r="N92" s="96">
        <v>25</v>
      </c>
      <c r="O92" s="23">
        <f t="shared" si="10"/>
        <v>75</v>
      </c>
      <c r="P92" s="34" t="str">
        <f t="shared" si="4"/>
        <v>VYHOVUJE</v>
      </c>
      <c r="R92" s="57"/>
    </row>
    <row r="93" spans="2:18" ht="39">
      <c r="B93" s="58">
        <v>88</v>
      </c>
      <c r="C93" s="78" t="s">
        <v>161</v>
      </c>
      <c r="D93" s="79">
        <v>3</v>
      </c>
      <c r="E93" s="80" t="s">
        <v>15</v>
      </c>
      <c r="F93" s="81" t="s">
        <v>162</v>
      </c>
      <c r="G93" s="107"/>
      <c r="H93" s="107"/>
      <c r="I93" s="107"/>
      <c r="J93" s="22">
        <f t="shared" si="8"/>
        <v>36</v>
      </c>
      <c r="K93" s="22">
        <f t="shared" si="9"/>
        <v>39.6</v>
      </c>
      <c r="L93" s="22">
        <v>12</v>
      </c>
      <c r="M93" s="22">
        <f t="shared" si="11"/>
        <v>13.200000000000001</v>
      </c>
      <c r="N93" s="96">
        <v>4.6</v>
      </c>
      <c r="O93" s="23">
        <f t="shared" si="10"/>
        <v>13.799999999999999</v>
      </c>
      <c r="P93" s="34" t="str">
        <f t="shared" si="4"/>
        <v>VYHOVUJE</v>
      </c>
      <c r="R93" s="57"/>
    </row>
    <row r="94" spans="2:18" ht="39">
      <c r="B94" s="58">
        <v>89</v>
      </c>
      <c r="C94" s="78" t="s">
        <v>163</v>
      </c>
      <c r="D94" s="79">
        <v>3</v>
      </c>
      <c r="E94" s="80" t="s">
        <v>15</v>
      </c>
      <c r="F94" s="81" t="s">
        <v>162</v>
      </c>
      <c r="G94" s="107"/>
      <c r="H94" s="107"/>
      <c r="I94" s="107"/>
      <c r="J94" s="22">
        <f t="shared" si="8"/>
        <v>36</v>
      </c>
      <c r="K94" s="22">
        <f t="shared" si="9"/>
        <v>39.6</v>
      </c>
      <c r="L94" s="22">
        <v>12</v>
      </c>
      <c r="M94" s="22">
        <f t="shared" si="11"/>
        <v>13.200000000000001</v>
      </c>
      <c r="N94" s="96">
        <v>4.6</v>
      </c>
      <c r="O94" s="23">
        <f t="shared" si="10"/>
        <v>13.799999999999999</v>
      </c>
      <c r="P94" s="34" t="str">
        <f t="shared" si="4"/>
        <v>VYHOVUJE</v>
      </c>
      <c r="R94" s="57"/>
    </row>
    <row r="95" spans="2:18" ht="39">
      <c r="B95" s="58">
        <v>90</v>
      </c>
      <c r="C95" s="78" t="s">
        <v>164</v>
      </c>
      <c r="D95" s="79">
        <v>2</v>
      </c>
      <c r="E95" s="80" t="s">
        <v>21</v>
      </c>
      <c r="F95" s="81" t="s">
        <v>50</v>
      </c>
      <c r="G95" s="107"/>
      <c r="H95" s="107"/>
      <c r="I95" s="107"/>
      <c r="J95" s="22">
        <f t="shared" si="8"/>
        <v>440</v>
      </c>
      <c r="K95" s="22">
        <f t="shared" si="9"/>
        <v>484.00000000000006</v>
      </c>
      <c r="L95" s="22">
        <v>220</v>
      </c>
      <c r="M95" s="22">
        <f t="shared" si="11"/>
        <v>242.00000000000003</v>
      </c>
      <c r="N95" s="96">
        <v>82.6</v>
      </c>
      <c r="O95" s="23">
        <f t="shared" si="10"/>
        <v>165.2</v>
      </c>
      <c r="P95" s="34" t="str">
        <f t="shared" si="4"/>
        <v>VYHOVUJE</v>
      </c>
      <c r="R95" s="57"/>
    </row>
    <row r="96" spans="2:18" ht="39">
      <c r="B96" s="58">
        <v>91</v>
      </c>
      <c r="C96" s="78" t="s">
        <v>165</v>
      </c>
      <c r="D96" s="79">
        <v>1</v>
      </c>
      <c r="E96" s="80" t="s">
        <v>21</v>
      </c>
      <c r="F96" s="81" t="s">
        <v>166</v>
      </c>
      <c r="G96" s="107"/>
      <c r="H96" s="107"/>
      <c r="I96" s="107"/>
      <c r="J96" s="22">
        <f t="shared" si="8"/>
        <v>220</v>
      </c>
      <c r="K96" s="22">
        <f t="shared" si="9"/>
        <v>242.00000000000003</v>
      </c>
      <c r="L96" s="22">
        <v>220</v>
      </c>
      <c r="M96" s="22">
        <f t="shared" si="11"/>
        <v>242.00000000000003</v>
      </c>
      <c r="N96" s="96">
        <v>82.6</v>
      </c>
      <c r="O96" s="23">
        <f t="shared" si="10"/>
        <v>82.6</v>
      </c>
      <c r="P96" s="34" t="str">
        <f t="shared" si="4"/>
        <v>VYHOVUJE</v>
      </c>
      <c r="R96" s="57"/>
    </row>
    <row r="97" spans="2:18" ht="26.25">
      <c r="B97" s="58">
        <v>92</v>
      </c>
      <c r="C97" s="78" t="s">
        <v>167</v>
      </c>
      <c r="D97" s="79">
        <v>2</v>
      </c>
      <c r="E97" s="80" t="s">
        <v>15</v>
      </c>
      <c r="F97" s="81" t="s">
        <v>168</v>
      </c>
      <c r="G97" s="107"/>
      <c r="H97" s="107"/>
      <c r="I97" s="107"/>
      <c r="J97" s="22">
        <f t="shared" si="8"/>
        <v>16</v>
      </c>
      <c r="K97" s="22">
        <f t="shared" si="9"/>
        <v>17.6</v>
      </c>
      <c r="L97" s="22">
        <v>8</v>
      </c>
      <c r="M97" s="22">
        <f t="shared" si="11"/>
        <v>8.8</v>
      </c>
      <c r="N97" s="96">
        <v>4.2</v>
      </c>
      <c r="O97" s="23">
        <f t="shared" si="10"/>
        <v>8.4</v>
      </c>
      <c r="P97" s="34" t="str">
        <f t="shared" si="4"/>
        <v>VYHOVUJE</v>
      </c>
      <c r="R97" s="57"/>
    </row>
    <row r="98" spans="2:18" ht="26.25">
      <c r="B98" s="58">
        <v>93</v>
      </c>
      <c r="C98" s="78" t="s">
        <v>169</v>
      </c>
      <c r="D98" s="79">
        <v>12</v>
      </c>
      <c r="E98" s="80" t="s">
        <v>21</v>
      </c>
      <c r="F98" s="81" t="s">
        <v>170</v>
      </c>
      <c r="G98" s="107"/>
      <c r="H98" s="107"/>
      <c r="I98" s="107"/>
      <c r="J98" s="22">
        <f t="shared" si="8"/>
        <v>72</v>
      </c>
      <c r="K98" s="22">
        <f t="shared" si="9"/>
        <v>79.2</v>
      </c>
      <c r="L98" s="22">
        <v>6</v>
      </c>
      <c r="M98" s="22">
        <f t="shared" si="11"/>
        <v>6.6000000000000005</v>
      </c>
      <c r="N98" s="96">
        <v>2.8</v>
      </c>
      <c r="O98" s="23">
        <f t="shared" si="10"/>
        <v>33.599999999999994</v>
      </c>
      <c r="P98" s="34" t="str">
        <f t="shared" si="4"/>
        <v>VYHOVUJE</v>
      </c>
      <c r="R98" s="57"/>
    </row>
    <row r="99" spans="2:18" ht="26.25">
      <c r="B99" s="58">
        <v>94</v>
      </c>
      <c r="C99" s="78" t="s">
        <v>104</v>
      </c>
      <c r="D99" s="79">
        <v>3</v>
      </c>
      <c r="E99" s="80" t="s">
        <v>21</v>
      </c>
      <c r="F99" s="81" t="s">
        <v>171</v>
      </c>
      <c r="G99" s="107"/>
      <c r="H99" s="107"/>
      <c r="I99" s="107"/>
      <c r="J99" s="22">
        <f t="shared" si="8"/>
        <v>18</v>
      </c>
      <c r="K99" s="22">
        <f t="shared" si="9"/>
        <v>19.8</v>
      </c>
      <c r="L99" s="22">
        <v>6</v>
      </c>
      <c r="M99" s="22">
        <f t="shared" si="11"/>
        <v>6.6000000000000005</v>
      </c>
      <c r="N99" s="96">
        <v>3.2</v>
      </c>
      <c r="O99" s="23">
        <f t="shared" si="10"/>
        <v>9.600000000000001</v>
      </c>
      <c r="P99" s="34" t="str">
        <f t="shared" si="4"/>
        <v>VYHOVUJE</v>
      </c>
      <c r="R99" s="57"/>
    </row>
    <row r="100" spans="2:18" ht="24.75" customHeight="1" thickBot="1">
      <c r="B100" s="64">
        <v>95</v>
      </c>
      <c r="C100" s="82" t="s">
        <v>172</v>
      </c>
      <c r="D100" s="83">
        <v>20</v>
      </c>
      <c r="E100" s="84" t="s">
        <v>15</v>
      </c>
      <c r="F100" s="85" t="s">
        <v>173</v>
      </c>
      <c r="G100" s="108"/>
      <c r="H100" s="108"/>
      <c r="I100" s="108"/>
      <c r="J100" s="24">
        <f t="shared" si="8"/>
        <v>300</v>
      </c>
      <c r="K100" s="24">
        <f t="shared" si="9"/>
        <v>330</v>
      </c>
      <c r="L100" s="24">
        <v>15</v>
      </c>
      <c r="M100" s="24">
        <f t="shared" si="11"/>
        <v>16.5</v>
      </c>
      <c r="N100" s="96">
        <v>11.8</v>
      </c>
      <c r="O100" s="25">
        <f t="shared" si="10"/>
        <v>236</v>
      </c>
      <c r="P100" s="35" t="str">
        <f t="shared" si="4"/>
        <v>VYHOVUJE</v>
      </c>
      <c r="R100" s="57"/>
    </row>
    <row r="101" spans="1:18" ht="15.75" thickTop="1">
      <c r="A101" s="68"/>
      <c r="B101" s="53">
        <v>96</v>
      </c>
      <c r="C101" s="40" t="s">
        <v>145</v>
      </c>
      <c r="D101" s="54">
        <v>3</v>
      </c>
      <c r="E101" s="55" t="s">
        <v>21</v>
      </c>
      <c r="F101" s="41" t="s">
        <v>177</v>
      </c>
      <c r="G101" s="106" t="s">
        <v>202</v>
      </c>
      <c r="H101" s="106" t="s">
        <v>176</v>
      </c>
      <c r="I101" s="106" t="s">
        <v>209</v>
      </c>
      <c r="J101" s="20">
        <f t="shared" si="8"/>
        <v>180</v>
      </c>
      <c r="K101" s="20">
        <f t="shared" si="9"/>
        <v>198</v>
      </c>
      <c r="L101" s="56">
        <v>60</v>
      </c>
      <c r="M101" s="20">
        <f t="shared" si="11"/>
        <v>66</v>
      </c>
      <c r="N101" s="96">
        <v>35.1</v>
      </c>
      <c r="O101" s="21">
        <f t="shared" si="10"/>
        <v>105.30000000000001</v>
      </c>
      <c r="P101" s="33" t="str">
        <f t="shared" si="4"/>
        <v>VYHOVUJE</v>
      </c>
      <c r="R101" s="57"/>
    </row>
    <row r="102" spans="2:18" ht="39">
      <c r="B102" s="58">
        <v>97</v>
      </c>
      <c r="C102" s="42" t="s">
        <v>178</v>
      </c>
      <c r="D102" s="59">
        <v>1</v>
      </c>
      <c r="E102" s="60" t="s">
        <v>21</v>
      </c>
      <c r="F102" s="43" t="s">
        <v>179</v>
      </c>
      <c r="G102" s="107"/>
      <c r="H102" s="107"/>
      <c r="I102" s="107"/>
      <c r="J102" s="22">
        <f aca="true" t="shared" si="12" ref="J102:J113">D102*L102</f>
        <v>41</v>
      </c>
      <c r="K102" s="22">
        <f aca="true" t="shared" si="13" ref="K102:K113">D102*M102</f>
        <v>45.1</v>
      </c>
      <c r="L102" s="61">
        <v>41</v>
      </c>
      <c r="M102" s="22">
        <f t="shared" si="11"/>
        <v>45.1</v>
      </c>
      <c r="N102" s="96">
        <v>10.7</v>
      </c>
      <c r="O102" s="23">
        <f aca="true" t="shared" si="14" ref="O102:O113">D102*N102</f>
        <v>10.7</v>
      </c>
      <c r="P102" s="34" t="str">
        <f t="shared" si="4"/>
        <v>VYHOVUJE</v>
      </c>
      <c r="R102" s="57"/>
    </row>
    <row r="103" spans="2:18" ht="39">
      <c r="B103" s="58">
        <v>98</v>
      </c>
      <c r="C103" s="42" t="s">
        <v>180</v>
      </c>
      <c r="D103" s="59">
        <v>1</v>
      </c>
      <c r="E103" s="60" t="s">
        <v>21</v>
      </c>
      <c r="F103" s="43" t="s">
        <v>181</v>
      </c>
      <c r="G103" s="107"/>
      <c r="H103" s="107"/>
      <c r="I103" s="107"/>
      <c r="J103" s="22">
        <f t="shared" si="12"/>
        <v>29</v>
      </c>
      <c r="K103" s="22">
        <f t="shared" si="13"/>
        <v>31.900000000000002</v>
      </c>
      <c r="L103" s="61">
        <v>29</v>
      </c>
      <c r="M103" s="22">
        <f t="shared" si="11"/>
        <v>31.900000000000002</v>
      </c>
      <c r="N103" s="96">
        <v>9.1</v>
      </c>
      <c r="O103" s="23">
        <f t="shared" si="14"/>
        <v>9.1</v>
      </c>
      <c r="P103" s="34" t="str">
        <f t="shared" si="4"/>
        <v>VYHOVUJE</v>
      </c>
      <c r="R103" s="57"/>
    </row>
    <row r="104" spans="2:18" ht="15">
      <c r="B104" s="58">
        <v>99</v>
      </c>
      <c r="C104" s="42" t="s">
        <v>182</v>
      </c>
      <c r="D104" s="59">
        <v>2</v>
      </c>
      <c r="E104" s="60" t="s">
        <v>183</v>
      </c>
      <c r="F104" s="43" t="s">
        <v>184</v>
      </c>
      <c r="G104" s="107"/>
      <c r="H104" s="107"/>
      <c r="I104" s="107"/>
      <c r="J104" s="22">
        <f t="shared" si="12"/>
        <v>50</v>
      </c>
      <c r="K104" s="22">
        <f t="shared" si="13"/>
        <v>55.00000000000001</v>
      </c>
      <c r="L104" s="61">
        <v>25</v>
      </c>
      <c r="M104" s="22">
        <f t="shared" si="11"/>
        <v>27.500000000000004</v>
      </c>
      <c r="N104" s="96">
        <v>22.5</v>
      </c>
      <c r="O104" s="23">
        <f t="shared" si="14"/>
        <v>45</v>
      </c>
      <c r="P104" s="34" t="str">
        <f t="shared" si="4"/>
        <v>VYHOVUJE</v>
      </c>
      <c r="R104" s="57"/>
    </row>
    <row r="105" spans="2:18" ht="39">
      <c r="B105" s="58">
        <v>100</v>
      </c>
      <c r="C105" s="42" t="s">
        <v>185</v>
      </c>
      <c r="D105" s="59">
        <v>2</v>
      </c>
      <c r="E105" s="60" t="s">
        <v>15</v>
      </c>
      <c r="F105" s="43" t="s">
        <v>186</v>
      </c>
      <c r="G105" s="107"/>
      <c r="H105" s="107"/>
      <c r="I105" s="107"/>
      <c r="J105" s="22">
        <f t="shared" si="12"/>
        <v>32</v>
      </c>
      <c r="K105" s="22">
        <f t="shared" si="13"/>
        <v>35.2</v>
      </c>
      <c r="L105" s="61">
        <v>16</v>
      </c>
      <c r="M105" s="22">
        <f t="shared" si="11"/>
        <v>17.6</v>
      </c>
      <c r="N105" s="96">
        <v>17.6</v>
      </c>
      <c r="O105" s="23">
        <f t="shared" si="14"/>
        <v>35.2</v>
      </c>
      <c r="P105" s="34" t="str">
        <f t="shared" si="4"/>
        <v>VYHOVUJE</v>
      </c>
      <c r="R105" s="57"/>
    </row>
    <row r="106" spans="2:18" ht="39">
      <c r="B106" s="58">
        <v>101</v>
      </c>
      <c r="C106" s="42" t="s">
        <v>187</v>
      </c>
      <c r="D106" s="59">
        <v>3</v>
      </c>
      <c r="E106" s="60" t="s">
        <v>15</v>
      </c>
      <c r="F106" s="43" t="s">
        <v>188</v>
      </c>
      <c r="G106" s="107"/>
      <c r="H106" s="107"/>
      <c r="I106" s="107"/>
      <c r="J106" s="22">
        <f t="shared" si="12"/>
        <v>21</v>
      </c>
      <c r="K106" s="22">
        <f t="shared" si="13"/>
        <v>23.1</v>
      </c>
      <c r="L106" s="61">
        <v>7</v>
      </c>
      <c r="M106" s="22">
        <f t="shared" si="11"/>
        <v>7.700000000000001</v>
      </c>
      <c r="N106" s="96">
        <v>6.6</v>
      </c>
      <c r="O106" s="23">
        <f t="shared" si="14"/>
        <v>19.799999999999997</v>
      </c>
      <c r="P106" s="34" t="str">
        <f t="shared" si="4"/>
        <v>VYHOVUJE</v>
      </c>
      <c r="R106" s="57"/>
    </row>
    <row r="107" spans="2:18" ht="15">
      <c r="B107" s="58">
        <v>102</v>
      </c>
      <c r="C107" s="42" t="s">
        <v>138</v>
      </c>
      <c r="D107" s="59">
        <v>2</v>
      </c>
      <c r="E107" s="60" t="s">
        <v>15</v>
      </c>
      <c r="F107" s="43" t="s">
        <v>189</v>
      </c>
      <c r="G107" s="107"/>
      <c r="H107" s="107"/>
      <c r="I107" s="107"/>
      <c r="J107" s="22">
        <f t="shared" si="12"/>
        <v>130</v>
      </c>
      <c r="K107" s="22">
        <f t="shared" si="13"/>
        <v>143</v>
      </c>
      <c r="L107" s="61">
        <v>65</v>
      </c>
      <c r="M107" s="22">
        <f t="shared" si="11"/>
        <v>71.5</v>
      </c>
      <c r="N107" s="97">
        <v>49.4</v>
      </c>
      <c r="O107" s="23">
        <f t="shared" si="14"/>
        <v>98.8</v>
      </c>
      <c r="P107" s="34" t="str">
        <f t="shared" si="4"/>
        <v>VYHOVUJE</v>
      </c>
      <c r="R107" s="57"/>
    </row>
    <row r="108" spans="2:18" ht="15">
      <c r="B108" s="58">
        <v>103</v>
      </c>
      <c r="C108" s="42" t="s">
        <v>190</v>
      </c>
      <c r="D108" s="59">
        <v>2</v>
      </c>
      <c r="E108" s="60" t="s">
        <v>15</v>
      </c>
      <c r="F108" s="43" t="s">
        <v>189</v>
      </c>
      <c r="G108" s="107"/>
      <c r="H108" s="107"/>
      <c r="I108" s="107"/>
      <c r="J108" s="22">
        <f t="shared" si="12"/>
        <v>260</v>
      </c>
      <c r="K108" s="22">
        <f t="shared" si="13"/>
        <v>286</v>
      </c>
      <c r="L108" s="61">
        <v>130</v>
      </c>
      <c r="M108" s="22">
        <f t="shared" si="11"/>
        <v>143</v>
      </c>
      <c r="N108" s="97">
        <v>143</v>
      </c>
      <c r="O108" s="23">
        <f t="shared" si="14"/>
        <v>286</v>
      </c>
      <c r="P108" s="34" t="str">
        <f t="shared" si="4"/>
        <v>VYHOVUJE</v>
      </c>
      <c r="R108" s="57"/>
    </row>
    <row r="109" spans="2:18" ht="39">
      <c r="B109" s="58">
        <v>104</v>
      </c>
      <c r="C109" s="42" t="s">
        <v>191</v>
      </c>
      <c r="D109" s="59">
        <v>1</v>
      </c>
      <c r="E109" s="60" t="s">
        <v>15</v>
      </c>
      <c r="F109" s="43" t="s">
        <v>192</v>
      </c>
      <c r="G109" s="107"/>
      <c r="H109" s="107"/>
      <c r="I109" s="107"/>
      <c r="J109" s="22">
        <f t="shared" si="12"/>
        <v>80</v>
      </c>
      <c r="K109" s="22">
        <f t="shared" si="13"/>
        <v>88</v>
      </c>
      <c r="L109" s="61">
        <v>80</v>
      </c>
      <c r="M109" s="22">
        <f t="shared" si="11"/>
        <v>88</v>
      </c>
      <c r="N109" s="96">
        <v>19.3</v>
      </c>
      <c r="O109" s="23">
        <f t="shared" si="14"/>
        <v>19.3</v>
      </c>
      <c r="P109" s="34" t="str">
        <f t="shared" si="4"/>
        <v>VYHOVUJE</v>
      </c>
      <c r="R109" s="57"/>
    </row>
    <row r="110" spans="2:18" ht="26.25">
      <c r="B110" s="58">
        <v>105</v>
      </c>
      <c r="C110" s="42" t="s">
        <v>193</v>
      </c>
      <c r="D110" s="59">
        <v>1</v>
      </c>
      <c r="E110" s="60" t="s">
        <v>21</v>
      </c>
      <c r="F110" s="43" t="s">
        <v>194</v>
      </c>
      <c r="G110" s="107"/>
      <c r="H110" s="107"/>
      <c r="I110" s="107"/>
      <c r="J110" s="22">
        <f t="shared" si="12"/>
        <v>16</v>
      </c>
      <c r="K110" s="22">
        <f t="shared" si="13"/>
        <v>17.6</v>
      </c>
      <c r="L110" s="61">
        <v>16</v>
      </c>
      <c r="M110" s="22">
        <f t="shared" si="11"/>
        <v>17.6</v>
      </c>
      <c r="N110" s="96">
        <v>7.6</v>
      </c>
      <c r="O110" s="23">
        <f t="shared" si="14"/>
        <v>7.6</v>
      </c>
      <c r="P110" s="34" t="str">
        <f t="shared" si="4"/>
        <v>VYHOVUJE</v>
      </c>
      <c r="R110" s="57"/>
    </row>
    <row r="111" spans="2:18" ht="15">
      <c r="B111" s="58">
        <v>106</v>
      </c>
      <c r="C111" s="42" t="s">
        <v>195</v>
      </c>
      <c r="D111" s="59">
        <v>1</v>
      </c>
      <c r="E111" s="60" t="s">
        <v>15</v>
      </c>
      <c r="F111" s="43" t="s">
        <v>196</v>
      </c>
      <c r="G111" s="107"/>
      <c r="H111" s="107"/>
      <c r="I111" s="107"/>
      <c r="J111" s="22">
        <f t="shared" si="12"/>
        <v>27</v>
      </c>
      <c r="K111" s="22">
        <f t="shared" si="13"/>
        <v>29.700000000000003</v>
      </c>
      <c r="L111" s="61">
        <v>27</v>
      </c>
      <c r="M111" s="22">
        <f t="shared" si="11"/>
        <v>29.700000000000003</v>
      </c>
      <c r="N111" s="96">
        <v>18.5</v>
      </c>
      <c r="O111" s="23">
        <f t="shared" si="14"/>
        <v>18.5</v>
      </c>
      <c r="P111" s="34" t="str">
        <f t="shared" si="4"/>
        <v>VYHOVUJE</v>
      </c>
      <c r="R111" s="57"/>
    </row>
    <row r="112" spans="2:18" ht="39">
      <c r="B112" s="58">
        <v>107</v>
      </c>
      <c r="C112" s="42" t="s">
        <v>197</v>
      </c>
      <c r="D112" s="59">
        <v>1</v>
      </c>
      <c r="E112" s="60" t="s">
        <v>15</v>
      </c>
      <c r="F112" s="43" t="s">
        <v>198</v>
      </c>
      <c r="G112" s="107"/>
      <c r="H112" s="107"/>
      <c r="I112" s="107"/>
      <c r="J112" s="22">
        <f t="shared" si="12"/>
        <v>40</v>
      </c>
      <c r="K112" s="22">
        <f t="shared" si="13"/>
        <v>44</v>
      </c>
      <c r="L112" s="61">
        <v>40</v>
      </c>
      <c r="M112" s="22">
        <f t="shared" si="11"/>
        <v>44</v>
      </c>
      <c r="N112" s="96">
        <v>10.8</v>
      </c>
      <c r="O112" s="23">
        <f t="shared" si="14"/>
        <v>10.8</v>
      </c>
      <c r="P112" s="34" t="str">
        <f t="shared" si="4"/>
        <v>VYHOVUJE</v>
      </c>
      <c r="R112" s="57"/>
    </row>
    <row r="113" spans="2:18" ht="15.75" thickBot="1">
      <c r="B113" s="64">
        <v>108</v>
      </c>
      <c r="C113" s="45" t="s">
        <v>199</v>
      </c>
      <c r="D113" s="65">
        <v>1</v>
      </c>
      <c r="E113" s="66" t="s">
        <v>15</v>
      </c>
      <c r="F113" s="46" t="s">
        <v>200</v>
      </c>
      <c r="G113" s="108"/>
      <c r="H113" s="108"/>
      <c r="I113" s="108"/>
      <c r="J113" s="24">
        <f t="shared" si="12"/>
        <v>120</v>
      </c>
      <c r="K113" s="24">
        <f t="shared" si="13"/>
        <v>132</v>
      </c>
      <c r="L113" s="67">
        <v>120</v>
      </c>
      <c r="M113" s="24">
        <f t="shared" si="11"/>
        <v>132</v>
      </c>
      <c r="N113" s="96">
        <v>132</v>
      </c>
      <c r="O113" s="25">
        <f t="shared" si="14"/>
        <v>132</v>
      </c>
      <c r="P113" s="35" t="str">
        <f t="shared" si="4"/>
        <v>VYHOVUJE</v>
      </c>
      <c r="R113" s="57"/>
    </row>
    <row r="114" spans="1:18" ht="13.5" customHeight="1" thickBot="1" thickTop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7"/>
    </row>
    <row r="115" spans="1:18" ht="60.75" customHeight="1" thickBot="1" thickTop="1">
      <c r="A115" s="86"/>
      <c r="B115" s="104" t="s">
        <v>3</v>
      </c>
      <c r="C115" s="104"/>
      <c r="D115" s="104"/>
      <c r="E115" s="104"/>
      <c r="F115" s="104"/>
      <c r="G115" s="13"/>
      <c r="H115" s="87"/>
      <c r="I115" s="87"/>
      <c r="J115" s="87"/>
      <c r="K115" s="14"/>
      <c r="L115" s="39" t="s">
        <v>4</v>
      </c>
      <c r="M115" s="31" t="s">
        <v>5</v>
      </c>
      <c r="N115" s="98" t="s">
        <v>6</v>
      </c>
      <c r="O115" s="99"/>
      <c r="P115" s="100"/>
      <c r="R115" s="57"/>
    </row>
    <row r="116" spans="1:16" ht="33" customHeight="1" thickBot="1" thickTop="1">
      <c r="A116" s="86"/>
      <c r="B116" s="105" t="s">
        <v>7</v>
      </c>
      <c r="C116" s="105"/>
      <c r="D116" s="105"/>
      <c r="E116" s="105"/>
      <c r="F116" s="105"/>
      <c r="G116" s="88"/>
      <c r="H116" s="15"/>
      <c r="I116" s="15"/>
      <c r="J116" s="15"/>
      <c r="K116" s="16"/>
      <c r="L116" s="17">
        <f>SUM(J6:J113)</f>
        <v>101882</v>
      </c>
      <c r="M116" s="95">
        <f>SUM(K6:K113)</f>
        <v>112070.20000000006</v>
      </c>
      <c r="N116" s="101">
        <f>SUM(O6:O113)</f>
        <v>65812.80000000002</v>
      </c>
      <c r="O116" s="102"/>
      <c r="P116" s="103"/>
    </row>
    <row r="117" spans="1:17" ht="39.75" customHeight="1" thickTop="1">
      <c r="A117" s="86"/>
      <c r="H117" s="18"/>
      <c r="I117" s="18"/>
      <c r="J117" s="18"/>
      <c r="K117" s="89"/>
      <c r="L117" s="89"/>
      <c r="M117" s="89"/>
      <c r="N117" s="90"/>
      <c r="O117" s="90"/>
      <c r="P117" s="90"/>
      <c r="Q117" s="90"/>
    </row>
    <row r="118" spans="1:17" ht="19.9" customHeight="1">
      <c r="A118" s="86"/>
      <c r="H118" s="18"/>
      <c r="I118" s="18"/>
      <c r="J118" s="18"/>
      <c r="K118" s="89"/>
      <c r="L118" s="89"/>
      <c r="M118" s="19"/>
      <c r="N118" s="19"/>
      <c r="O118" s="19"/>
      <c r="P118" s="90"/>
      <c r="Q118" s="90"/>
    </row>
    <row r="119" spans="1:17" ht="71.25" customHeight="1">
      <c r="A119" s="86"/>
      <c r="H119" s="18"/>
      <c r="I119" s="18"/>
      <c r="J119" s="18"/>
      <c r="K119" s="89"/>
      <c r="L119" s="89"/>
      <c r="M119" s="19"/>
      <c r="N119" s="19"/>
      <c r="O119" s="19"/>
      <c r="P119" s="90"/>
      <c r="Q119" s="90"/>
    </row>
    <row r="120" spans="1:17" ht="36" customHeight="1">
      <c r="A120" s="86"/>
      <c r="H120" s="91"/>
      <c r="I120" s="91"/>
      <c r="J120" s="91"/>
      <c r="K120" s="91"/>
      <c r="L120" s="91"/>
      <c r="M120" s="89"/>
      <c r="N120" s="90"/>
      <c r="O120" s="90"/>
      <c r="P120" s="90"/>
      <c r="Q120" s="90"/>
    </row>
    <row r="121" spans="1:17" ht="14.25" customHeight="1">
      <c r="A121" s="86"/>
      <c r="B121" s="90"/>
      <c r="C121" s="89"/>
      <c r="D121" s="92"/>
      <c r="E121" s="93"/>
      <c r="F121" s="89"/>
      <c r="G121" s="89"/>
      <c r="H121" s="90"/>
      <c r="I121" s="90"/>
      <c r="J121" s="89"/>
      <c r="K121" s="89"/>
      <c r="L121" s="89"/>
      <c r="M121" s="89"/>
      <c r="N121" s="90"/>
      <c r="O121" s="90"/>
      <c r="P121" s="90"/>
      <c r="Q121" s="90"/>
    </row>
    <row r="122" spans="1:17" ht="14.25" customHeight="1">
      <c r="A122" s="86"/>
      <c r="B122" s="90"/>
      <c r="C122" s="89"/>
      <c r="D122" s="92"/>
      <c r="E122" s="93"/>
      <c r="F122" s="89"/>
      <c r="G122" s="89"/>
      <c r="H122" s="90"/>
      <c r="I122" s="90"/>
      <c r="J122" s="89"/>
      <c r="K122" s="89"/>
      <c r="L122" s="89"/>
      <c r="M122" s="89"/>
      <c r="N122" s="90"/>
      <c r="O122" s="90"/>
      <c r="P122" s="90"/>
      <c r="Q122" s="90"/>
    </row>
    <row r="123" spans="1:17" ht="14.25" customHeight="1">
      <c r="A123" s="86"/>
      <c r="B123" s="90"/>
      <c r="C123" s="89"/>
      <c r="D123" s="92"/>
      <c r="E123" s="93"/>
      <c r="F123" s="89"/>
      <c r="G123" s="89"/>
      <c r="H123" s="90"/>
      <c r="I123" s="90"/>
      <c r="J123" s="89"/>
      <c r="K123" s="89"/>
      <c r="L123" s="89"/>
      <c r="M123" s="89"/>
      <c r="N123" s="90"/>
      <c r="O123" s="90"/>
      <c r="P123" s="90"/>
      <c r="Q123" s="90"/>
    </row>
    <row r="124" spans="1:17" ht="14.25" customHeight="1">
      <c r="A124" s="86"/>
      <c r="B124" s="90"/>
      <c r="C124" s="89"/>
      <c r="D124" s="92"/>
      <c r="E124" s="93"/>
      <c r="F124" s="89"/>
      <c r="G124" s="89"/>
      <c r="H124" s="90"/>
      <c r="I124" s="90"/>
      <c r="J124" s="89"/>
      <c r="K124" s="89"/>
      <c r="L124" s="89"/>
      <c r="M124" s="89"/>
      <c r="N124" s="90"/>
      <c r="O124" s="90"/>
      <c r="P124" s="90"/>
      <c r="Q124" s="90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"/>
      <c r="D231" s="1"/>
      <c r="E231" s="1"/>
      <c r="F231" s="1"/>
      <c r="G231" s="1"/>
      <c r="I231" s="1"/>
      <c r="J231" s="1"/>
      <c r="K231" s="1"/>
      <c r="L231" s="1"/>
    </row>
    <row r="232" spans="3:12" ht="15">
      <c r="C232" s="1"/>
      <c r="D232" s="1"/>
      <c r="E232" s="1"/>
      <c r="F232" s="1"/>
      <c r="G232" s="1"/>
      <c r="I232" s="1"/>
      <c r="J232" s="1"/>
      <c r="K232" s="1"/>
      <c r="L232" s="1"/>
    </row>
    <row r="233" spans="3:12" ht="15">
      <c r="C233" s="1"/>
      <c r="D233" s="1"/>
      <c r="E233" s="1"/>
      <c r="F233" s="1"/>
      <c r="G233" s="1"/>
      <c r="I233" s="1"/>
      <c r="J233" s="1"/>
      <c r="K233" s="1"/>
      <c r="L233" s="1"/>
    </row>
    <row r="234" spans="3:12" ht="15">
      <c r="C234" s="1"/>
      <c r="D234" s="1"/>
      <c r="E234" s="1"/>
      <c r="F234" s="1"/>
      <c r="G234" s="1"/>
      <c r="I234" s="1"/>
      <c r="J234" s="1"/>
      <c r="K234" s="1"/>
      <c r="L234" s="1"/>
    </row>
    <row r="235" spans="3:12" ht="15">
      <c r="C235" s="1"/>
      <c r="D235" s="1"/>
      <c r="E235" s="1"/>
      <c r="F235" s="1"/>
      <c r="G235" s="1"/>
      <c r="I235" s="1"/>
      <c r="J235" s="1"/>
      <c r="K235" s="1"/>
      <c r="L235" s="1"/>
    </row>
    <row r="236" spans="3:12" ht="15">
      <c r="C236" s="1"/>
      <c r="D236" s="1"/>
      <c r="E236" s="1"/>
      <c r="F236" s="1"/>
      <c r="G236" s="1"/>
      <c r="I236" s="1"/>
      <c r="J236" s="1"/>
      <c r="K236" s="1"/>
      <c r="L236" s="1"/>
    </row>
    <row r="237" spans="3:12" ht="15">
      <c r="C237" s="1"/>
      <c r="D237" s="1"/>
      <c r="E237" s="1"/>
      <c r="F237" s="1"/>
      <c r="G237" s="1"/>
      <c r="I237" s="1"/>
      <c r="J237" s="1"/>
      <c r="K237" s="1"/>
      <c r="L237" s="1"/>
    </row>
    <row r="238" spans="3:12" ht="15">
      <c r="C238" s="1"/>
      <c r="D238" s="1"/>
      <c r="E238" s="1"/>
      <c r="F238" s="1"/>
      <c r="G238" s="1"/>
      <c r="I238" s="1"/>
      <c r="J238" s="1"/>
      <c r="K238" s="1"/>
      <c r="L238" s="1"/>
    </row>
    <row r="239" spans="3:12" ht="15">
      <c r="C239" s="1"/>
      <c r="D239" s="1"/>
      <c r="E239" s="1"/>
      <c r="F239" s="1"/>
      <c r="G239" s="1"/>
      <c r="I239" s="1"/>
      <c r="J239" s="1"/>
      <c r="K239" s="1"/>
      <c r="L239" s="1"/>
    </row>
    <row r="240" spans="3:12" ht="15">
      <c r="C240" s="1"/>
      <c r="D240" s="1"/>
      <c r="E240" s="1"/>
      <c r="F240" s="1"/>
      <c r="G240" s="1"/>
      <c r="I240" s="1"/>
      <c r="J240" s="1"/>
      <c r="K240" s="1"/>
      <c r="L240" s="1"/>
    </row>
    <row r="241" spans="3:12" ht="15">
      <c r="C241" s="1"/>
      <c r="D241" s="1"/>
      <c r="E241" s="1"/>
      <c r="F241" s="1"/>
      <c r="G241" s="1"/>
      <c r="I241" s="1"/>
      <c r="J241" s="1"/>
      <c r="K241" s="1"/>
      <c r="L241" s="1"/>
    </row>
    <row r="242" spans="3:12" ht="15">
      <c r="C242" s="1"/>
      <c r="D242" s="1"/>
      <c r="E242" s="1"/>
      <c r="F242" s="1"/>
      <c r="G242" s="1"/>
      <c r="I242" s="1"/>
      <c r="J242" s="1"/>
      <c r="K242" s="1"/>
      <c r="L242" s="1"/>
    </row>
    <row r="243" spans="3:12" ht="15">
      <c r="C243" s="1"/>
      <c r="D243" s="1"/>
      <c r="E243" s="1"/>
      <c r="F243" s="1"/>
      <c r="G243" s="1"/>
      <c r="I243" s="1"/>
      <c r="J243" s="1"/>
      <c r="K243" s="1"/>
      <c r="L243" s="1"/>
    </row>
    <row r="244" spans="3:12" ht="15">
      <c r="C244" s="1"/>
      <c r="D244" s="1"/>
      <c r="E244" s="1"/>
      <c r="F244" s="1"/>
      <c r="G244" s="1"/>
      <c r="I244" s="1"/>
      <c r="J244" s="1"/>
      <c r="K244" s="1"/>
      <c r="L244" s="1"/>
    </row>
    <row r="245" spans="3:12" ht="15">
      <c r="C245" s="1"/>
      <c r="D245" s="1"/>
      <c r="E245" s="1"/>
      <c r="F245" s="1"/>
      <c r="G245" s="1"/>
      <c r="I245" s="1"/>
      <c r="J245" s="1"/>
      <c r="K245" s="1"/>
      <c r="L245" s="1"/>
    </row>
    <row r="246" spans="3:12" ht="15">
      <c r="C246" s="1"/>
      <c r="D246" s="1"/>
      <c r="E246" s="1"/>
      <c r="F246" s="1"/>
      <c r="G246" s="1"/>
      <c r="I246" s="1"/>
      <c r="J246" s="1"/>
      <c r="K246" s="1"/>
      <c r="L246" s="1"/>
    </row>
    <row r="247" spans="3:12" ht="15">
      <c r="C247" s="1"/>
      <c r="D247" s="1"/>
      <c r="E247" s="1"/>
      <c r="F247" s="1"/>
      <c r="G247" s="1"/>
      <c r="I247" s="1"/>
      <c r="J247" s="1"/>
      <c r="K247" s="1"/>
      <c r="L247" s="1"/>
    </row>
    <row r="248" spans="3:12" ht="15">
      <c r="C248" s="1"/>
      <c r="D248" s="1"/>
      <c r="E248" s="1"/>
      <c r="F248" s="1"/>
      <c r="G248" s="1"/>
      <c r="I248" s="1"/>
      <c r="J248" s="1"/>
      <c r="K248" s="1"/>
      <c r="L248" s="1"/>
    </row>
    <row r="249" spans="3:12" ht="15">
      <c r="C249" s="1"/>
      <c r="D249" s="1"/>
      <c r="E249" s="1"/>
      <c r="F249" s="1"/>
      <c r="G249" s="1"/>
      <c r="I249" s="1"/>
      <c r="J249" s="1"/>
      <c r="K249" s="1"/>
      <c r="L249" s="1"/>
    </row>
    <row r="250" spans="3:12" ht="15">
      <c r="C250" s="1"/>
      <c r="D250" s="1"/>
      <c r="E250" s="1"/>
      <c r="F250" s="1"/>
      <c r="G250" s="1"/>
      <c r="I250" s="1"/>
      <c r="J250" s="1"/>
      <c r="K250" s="1"/>
      <c r="L250" s="1"/>
    </row>
    <row r="251" spans="3:12" ht="15">
      <c r="C251" s="1"/>
      <c r="D251" s="1"/>
      <c r="E251" s="1"/>
      <c r="F251" s="1"/>
      <c r="G251" s="1"/>
      <c r="I251" s="1"/>
      <c r="J251" s="1"/>
      <c r="K251" s="1"/>
      <c r="L251" s="1"/>
    </row>
    <row r="252" spans="3:12" ht="15">
      <c r="C252" s="1"/>
      <c r="D252" s="1"/>
      <c r="E252" s="1"/>
      <c r="F252" s="1"/>
      <c r="G252" s="1"/>
      <c r="I252" s="1"/>
      <c r="J252" s="1"/>
      <c r="K252" s="1"/>
      <c r="L252" s="1"/>
    </row>
    <row r="253" spans="3:12" ht="15">
      <c r="C253" s="1"/>
      <c r="D253" s="1"/>
      <c r="E253" s="1"/>
      <c r="F253" s="1"/>
      <c r="G253" s="1"/>
      <c r="I253" s="1"/>
      <c r="J253" s="1"/>
      <c r="K253" s="1"/>
      <c r="L253" s="1"/>
    </row>
    <row r="254" spans="3:12" ht="15">
      <c r="C254" s="1"/>
      <c r="D254" s="1"/>
      <c r="E254" s="1"/>
      <c r="F254" s="1"/>
      <c r="G254" s="1"/>
      <c r="I254" s="1"/>
      <c r="J254" s="1"/>
      <c r="K254" s="1"/>
      <c r="L254" s="1"/>
    </row>
    <row r="255" spans="3:12" ht="15">
      <c r="C255" s="1"/>
      <c r="D255" s="1"/>
      <c r="E255" s="1"/>
      <c r="F255" s="1"/>
      <c r="G255" s="1"/>
      <c r="I255" s="1"/>
      <c r="J255" s="1"/>
      <c r="K255" s="1"/>
      <c r="L255" s="1"/>
    </row>
    <row r="256" spans="3:12" ht="15">
      <c r="C256" s="1"/>
      <c r="D256" s="1"/>
      <c r="E256" s="1"/>
      <c r="F256" s="1"/>
      <c r="G256" s="1"/>
      <c r="I256" s="1"/>
      <c r="J256" s="1"/>
      <c r="K256" s="1"/>
      <c r="L256" s="1"/>
    </row>
  </sheetData>
  <sheetProtection password="F79C" sheet="1" objects="1" scenarios="1" selectLockedCells="1"/>
  <mergeCells count="22">
    <mergeCell ref="B1:C1"/>
    <mergeCell ref="B3:C3"/>
    <mergeCell ref="D3:E3"/>
    <mergeCell ref="G101:G113"/>
    <mergeCell ref="H101:H113"/>
    <mergeCell ref="G74:G100"/>
    <mergeCell ref="H74:H100"/>
    <mergeCell ref="N115:P115"/>
    <mergeCell ref="N116:P116"/>
    <mergeCell ref="B115:F115"/>
    <mergeCell ref="B116:F116"/>
    <mergeCell ref="G6:G38"/>
    <mergeCell ref="H6:H38"/>
    <mergeCell ref="I6:I38"/>
    <mergeCell ref="G46:G73"/>
    <mergeCell ref="I101:I113"/>
    <mergeCell ref="I74:I100"/>
    <mergeCell ref="H46:H73"/>
    <mergeCell ref="I46:I73"/>
    <mergeCell ref="G39:G44"/>
    <mergeCell ref="H39:H44"/>
    <mergeCell ref="I39:I44"/>
  </mergeCells>
  <conditionalFormatting sqref="B6:B113">
    <cfRule type="containsBlanks" priority="40" dxfId="6">
      <formula>LEN(TRIM(B6))=0</formula>
    </cfRule>
  </conditionalFormatting>
  <conditionalFormatting sqref="B6:B113">
    <cfRule type="cellIs" priority="35" dxfId="18" operator="greaterThanOrEqual">
      <formula>1</formula>
    </cfRule>
  </conditionalFormatting>
  <conditionalFormatting sqref="P6:P113">
    <cfRule type="cellIs" priority="31" dxfId="17" operator="equal">
      <formula>"NEVYHOVUJE"</formula>
    </cfRule>
    <cfRule type="cellIs" priority="32" dxfId="16" operator="equal">
      <formula>"VYHOVUJE"</formula>
    </cfRule>
  </conditionalFormatting>
  <conditionalFormatting sqref="D39">
    <cfRule type="containsBlanks" priority="20" dxfId="6">
      <formula>LEN(TRIM(D39))=0</formula>
    </cfRule>
  </conditionalFormatting>
  <conditionalFormatting sqref="D44">
    <cfRule type="containsBlanks" priority="14" dxfId="6">
      <formula>LEN(TRIM(D44))=0</formula>
    </cfRule>
  </conditionalFormatting>
  <conditionalFormatting sqref="D46:D73">
    <cfRule type="containsBlanks" priority="12" dxfId="6">
      <formula>LEN(TRIM(D46))=0</formula>
    </cfRule>
  </conditionalFormatting>
  <conditionalFormatting sqref="D6:D17">
    <cfRule type="containsBlanks" priority="17" dxfId="6">
      <formula>LEN(TRIM(D6))=0</formula>
    </cfRule>
  </conditionalFormatting>
  <conditionalFormatting sqref="D18:D38">
    <cfRule type="containsBlanks" priority="16" dxfId="6">
      <formula>LEN(TRIM(D18))=0</formula>
    </cfRule>
  </conditionalFormatting>
  <conditionalFormatting sqref="D40:D43">
    <cfRule type="containsBlanks" priority="15" dxfId="6">
      <formula>LEN(TRIM(D40))=0</formula>
    </cfRule>
  </conditionalFormatting>
  <conditionalFormatting sqref="D45">
    <cfRule type="containsBlanks" priority="13" dxfId="6">
      <formula>LEN(TRIM(D45))=0</formula>
    </cfRule>
  </conditionalFormatting>
  <conditionalFormatting sqref="D74:D100">
    <cfRule type="containsBlanks" priority="11" dxfId="6">
      <formula>LEN(TRIM(D74))=0</formula>
    </cfRule>
  </conditionalFormatting>
  <conditionalFormatting sqref="D101:D103 D105:D113">
    <cfRule type="containsBlanks" priority="10" dxfId="6">
      <formula>LEN(TRIM(D101))=0</formula>
    </cfRule>
  </conditionalFormatting>
  <conditionalFormatting sqref="D104">
    <cfRule type="containsBlanks" priority="9" dxfId="6">
      <formula>LEN(TRIM(D104))=0</formula>
    </cfRule>
  </conditionalFormatting>
  <conditionalFormatting sqref="N6:N8 N10:N13 N15:N113">
    <cfRule type="notContainsBlanks" priority="5" dxfId="2">
      <formula>LEN(TRIM(N6))&gt;0</formula>
    </cfRule>
    <cfRule type="containsBlanks" priority="6" dxfId="1">
      <formula>LEN(TRIM(N6))=0</formula>
    </cfRule>
  </conditionalFormatting>
  <conditionalFormatting sqref="N6:N8 N10:N13 N15:N113">
    <cfRule type="notContainsBlanks" priority="4" dxfId="0">
      <formula>LEN(TRIM(N6))&gt;0</formula>
    </cfRule>
  </conditionalFormatting>
  <conditionalFormatting sqref="N9 N14">
    <cfRule type="notContainsBlanks" priority="2" dxfId="2">
      <formula>LEN(TRIM(N9))&gt;0</formula>
    </cfRule>
    <cfRule type="containsBlanks" priority="3" dxfId="1">
      <formula>LEN(TRIM(N9))=0</formula>
    </cfRule>
  </conditionalFormatting>
  <conditionalFormatting sqref="N9 N14">
    <cfRule type="notContainsBlanks" priority="1" dxfId="0">
      <formula>LEN(TRIM(N9))&gt;0</formula>
    </cfRule>
  </conditionalFormatting>
  <dataValidations count="1">
    <dataValidation type="list" showInputMessage="1" showErrorMessage="1" sqref="E6:E113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1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IK9zvYAD96HOV0zAtxeiqMLFSWg=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7lD6PUX3yppn2avi7/GREopo/48=</DigestValue>
    </Reference>
  </SignedInfo>
  <SignatureValue>e4NVVSZGblOixs3xVlxf/OSXqzvIl7vmpdGNTYQihLh4AHvkaZq80t/mBjs9WFbPJQofv+I1Wz82
DRSb2fl+ks7H9zmsGKKsG24nr4n0vbfAlrXk49Ebs91kOpXU/B1H8mpNmG3wS0AQi/RIfHBKyIAi
+GhQJ8W+L4FU7t1JfpM/LO5KJtb7vWpDF8egvDDbgpeDAFweZudrmYhY8mHLr6c1PeRQleIXlRqK
JpfO4Z6qgiOtp6yXo7u0Wmrz70+3OPIrEj4wm6rnH2UrIjfCqVtOkrDY8rrVXLgma5bazSh7nOIe
R9e7XRCfuredwHeHU16ujejpB/31aIacqcRzFg==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fx09Y4U0+IeXF9i4MmhKT1H1P1g=</DigestValue>
      </Reference>
      <Reference URI="/xl/drawings/drawing1.xml?ContentType=application/vnd.openxmlformats-officedocument.drawing+xml">
        <DigestMethod Algorithm="http://www.w3.org/2000/09/xmldsig#sha1"/>
        <DigestValue>/UKnfNQdK0I3uwlP4NR/nrTKg6Y=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ThizOEdwcM6dIz/aZv9aJnpOV34=</DigestValue>
      </Reference>
      <Reference URI="/xl/styles.xml?ContentType=application/vnd.openxmlformats-officedocument.spreadsheetml.styles+xml">
        <DigestMethod Algorithm="http://www.w3.org/2000/09/xmldsig#sha1"/>
        <DigestValue>6EmN9dA24EyV3FjKrvhr6LBlvnQ=</DigestValue>
      </Reference>
      <Reference URI="/xl/worksheets/sheet1.xml?ContentType=application/vnd.openxmlformats-officedocument.spreadsheetml.worksheet+xml">
        <DigestMethod Algorithm="http://www.w3.org/2000/09/xmldsig#sha1"/>
        <DigestValue>rLuwohqKjDse5U76Bewy5WMkseI=</DigestValue>
      </Reference>
      <Reference URI="/xl/sharedStrings.xml?ContentType=application/vnd.openxmlformats-officedocument.spreadsheetml.sharedStrings+xml">
        <DigestMethod Algorithm="http://www.w3.org/2000/09/xmldsig#sha1"/>
        <DigestValue>+K2fKQVslXL68raE+1KeXEBOK4A=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XjOK/hOEpJ1owJej/HT5wUoXJbU=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2016-02-12T12:46:12Z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2016-02-12T12:46:12Z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Jitka Micková</cp:lastModifiedBy>
  <cp:lastPrinted>2015-12-16T11:45:07Z</cp:lastPrinted>
  <dcterms:created xsi:type="dcterms:W3CDTF">2014-03-05T12:43:32Z</dcterms:created>
  <dcterms:modified xsi:type="dcterms:W3CDTF">2016-01-12T11:54:46Z</dcterms:modified>
  <cp:category/>
  <cp:version/>
  <cp:contentType/>
  <cp:contentStatus/>
</cp:coreProperties>
</file>