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408" yWindow="2328" windowWidth="14400" windowHeight="3792" tabRatio="939" activeTab="0"/>
  </bookViews>
  <sheets>
    <sheet name="Kancelářské potřeby" sheetId="22" r:id="rId1"/>
  </sheets>
  <definedNames>
    <definedName name="_xlnm.Print_Area" localSheetId="0">'Kancelářské potřeby'!$B$1:$Q$125</definedName>
  </definedNames>
  <calcPr calcId="145621"/>
</workbook>
</file>

<file path=xl/sharedStrings.xml><?xml version="1.0" encoding="utf-8"?>
<sst xmlns="http://schemas.openxmlformats.org/spreadsheetml/2006/main" count="397" uniqueCount="229">
  <si>
    <t>Množství</t>
  </si>
  <si>
    <t>Položka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</si>
  <si>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</si>
  <si>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</si>
  <si>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</si>
  <si>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</si>
  <si>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</si>
  <si>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</si>
  <si>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</si>
  <si>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</si>
  <si>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</si>
  <si>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</si>
  <si>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</si>
  <si>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</si>
  <si>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</si>
  <si>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</si>
  <si>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</si>
  <si>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 xml:space="preserve">Box magazin cca 330 x 250 mm ---  bílý, černý, </t>
  </si>
  <si>
    <t>ks</t>
  </si>
  <si>
    <t>otevřený archivační box, ruční lepenka min.1000g/m2. 
Dodávka v rozloženém stavu s návodem na jednoduché složení, rozměr cca 330 x 230 x 75mm.</t>
  </si>
  <si>
    <t>Obálka plastová PVC s patentem  A5 - čirá</t>
  </si>
  <si>
    <t>kvalitní průhledný polypropylen, zavírání jedním drukem (patentem) na delší straně</t>
  </si>
  <si>
    <t>Obálka plastová PVC  s drukem A5 - modrá, žlutá, zelená</t>
  </si>
  <si>
    <t>Obálka plastová PVC s drukem  A4 - čirá</t>
  </si>
  <si>
    <t xml:space="preserve"> kvalitní průhledný polypropylen, zavírání jedním drukem na delší straně, mix barev </t>
  </si>
  <si>
    <t>Obálka plastová PVC s drukem  A4 - modrá, žlutá, zelená</t>
  </si>
  <si>
    <t>Pořadač 4-kroužkový A4 - 5 cm - červený</t>
  </si>
  <si>
    <t>Pořadač 4-kroužkový A4 - 5 cm - žlutý</t>
  </si>
  <si>
    <t>Pořadač 4-kroužkový A4 - 5 cm - bílý</t>
  </si>
  <si>
    <t>Pořadač pákový A4 - 7,5 cm, prešpán - černý</t>
  </si>
  <si>
    <t xml:space="preserve">karton z vnější strany potažený prešpánem, z vnitřní strany hladký papír, uzavírací kroužky proti náhodnému otevření, kovová ochranná lišta. </t>
  </si>
  <si>
    <t xml:space="preserve">Pořadač pákový A4 - 7,5 cm - modrý  hřbet </t>
  </si>
  <si>
    <t>mechanika, kartonový mramor barevný</t>
  </si>
  <si>
    <t xml:space="preserve">Pořadač pákový A4 - 7,5 cm - zelený hřbet </t>
  </si>
  <si>
    <t xml:space="preserve">Pořadač pákový A4 - 7,5 cm - červený hřbet </t>
  </si>
  <si>
    <t xml:space="preserve">Pořadač pákový A4 - 7,5 cm - žlutý hřbet </t>
  </si>
  <si>
    <t>Euroobal A4 - hladký</t>
  </si>
  <si>
    <t>bal</t>
  </si>
  <si>
    <t>čiré, min. 45 mic., balení 100 ks.</t>
  </si>
  <si>
    <t>Obaly "L" A4 - čirá</t>
  </si>
  <si>
    <t>nezávěsné hladké PVC obaly, vkládání na šířku i na výšku, min. 150 mic, 10 ks v balení.</t>
  </si>
  <si>
    <t>Obaly "L" A4 - modrá</t>
  </si>
  <si>
    <t>Obaly "L" A4- zelená</t>
  </si>
  <si>
    <t>Obaly "L" A4 - červená</t>
  </si>
  <si>
    <t>Obaly "L" A4 - žlutá</t>
  </si>
  <si>
    <t>Blok lepený bílý -  špalík 8-9 x 8-9 cm</t>
  </si>
  <si>
    <t>slepený špalíček bílých papírů.</t>
  </si>
  <si>
    <t>Blok lepený barevný - špalík 8-9 x 8-9 cm</t>
  </si>
  <si>
    <t>slepený špalíček barevných papírů.</t>
  </si>
  <si>
    <t>Blok nelepený bílý - špalík 8-9 x 8-9 cm</t>
  </si>
  <si>
    <t>nelepený bílý, volné listy.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</si>
  <si>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</si>
  <si>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</si>
  <si>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</si>
  <si>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</si>
  <si>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</si>
  <si>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>Samolepicí blok  76 x 76 mm - žlutý - 100 list</t>
  </si>
  <si>
    <t>nezanechává stopy lepidla, 100 listů v bločku.</t>
  </si>
  <si>
    <t xml:space="preserve">Samolepící záložky: šipky 12 x 42 mm - 5 x neon </t>
  </si>
  <si>
    <t>Samolepící záložky 20 x 50 mm - 4 barvy</t>
  </si>
  <si>
    <t>možnost mnohonásobné aplikace, po odlepení nezanechávají žádnou stopu, 4 x 50 listů.</t>
  </si>
  <si>
    <t>Papír barevný kopírovací A4 80g -  tmavě modrý</t>
  </si>
  <si>
    <t>pro tisk i kopírování ve všech typech techniky, 1 bal/100 list.</t>
  </si>
  <si>
    <t>Papír barevný kopírovací   A4 80g - sytě oranžový</t>
  </si>
  <si>
    <t>Papír barevný kopírovací  A4 80g - sytě žlutý</t>
  </si>
  <si>
    <t>Papír barevný kopírovací A4 80g - reflexní žlutý, zelený, růžový, oranžový</t>
  </si>
  <si>
    <t>pro tisk i kopírování ve všech typech techniky, 1 bal/100 list  - 1bal reflexní žlutý, 1bal reflexn zelený,1bal reflexn růžový, 1bal reflexn oranžový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</si>
  <si>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</si>
  <si>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</si>
  <si>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tyčinka  min. 40g</t>
  </si>
  <si>
    <t>Vhodné na papír, karton, nevysychá, neobsahuje rozpouštědla.</t>
  </si>
  <si>
    <t xml:space="preserve">univerzální lepiídlo, vhodné na papír, kůži, dřevo apod., bez  rozpouštědla, s aplikátorem. </t>
  </si>
  <si>
    <t xml:space="preserve">Mikro tužka 0,5 </t>
  </si>
  <si>
    <t>0,5 mm, plast tělo, guma, výsuvný hrot, pogumovaný úchop.</t>
  </si>
  <si>
    <t xml:space="preserve">Mikro tužka 0,7 </t>
  </si>
  <si>
    <t>0,7 mm, plast tělo, guma, výsuvný hrot, pogumovaný úchop.</t>
  </si>
  <si>
    <t>Tuhy do mikrotužky 0,5 HB,B</t>
  </si>
  <si>
    <t>min. 12 tuh v balení.</t>
  </si>
  <si>
    <t>Tuhy do mikrotužky 0,7 HB,B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</si>
  <si>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</si>
  <si>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</si>
  <si>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</si>
  <si>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</si>
  <si>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</si>
  <si>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</si>
  <si>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</si>
  <si>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</si>
  <si>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>Čistící souprava na LCD monitory (pěna+utěrka)</t>
  </si>
  <si>
    <t>obsahuje antistatickou, bakteriocidní pěnu na čištění LCD monitorů, laptopů, notebooků, plasma TV a utěrku z mikrovlákna, odstraňuje již vzniklé znečištění, zabraňuje dalšímu usazování nečistot,  objem čisticí pěny min. 60 ml.</t>
  </si>
  <si>
    <t>Čistič na bílé tabule</t>
  </si>
  <si>
    <t>čistič s rozprašovačem, rychlé a efektivní čištění bílých tabulí, odstraňuje popisovače, min. 250ml.</t>
  </si>
  <si>
    <t xml:space="preserve">Čisticí houba magnetická na bílé tabule </t>
  </si>
  <si>
    <t>s filcem, vyměnitelné vložky.</t>
  </si>
  <si>
    <t>min. 10 ks v balení.</t>
  </si>
  <si>
    <t>Propustka k lékaři</t>
  </si>
  <si>
    <t>1balení/100listů.</t>
  </si>
  <si>
    <t>Razítková barva 50g (modrá + černá)</t>
  </si>
  <si>
    <t>pouze pro razítkové podušky a pásková razítka, nevhodné pro samobarvící razítka.</t>
  </si>
  <si>
    <t xml:space="preserve">Spojovače 24/6  </t>
  </si>
  <si>
    <t xml:space="preserve"> vysoce kvalitní pozinkované spojovače, min.1000 ks v balení.</t>
  </si>
  <si>
    <t>Spony kancelářské  32</t>
  </si>
  <si>
    <t xml:space="preserve">rozměr 32 mm, pozinkované,lesklé, min. 75ks v balení.  </t>
  </si>
  <si>
    <t>Spony aktové 50</t>
  </si>
  <si>
    <t>rozměr 50mm, pozinkované , lesklé, min. 75ks v balení.</t>
  </si>
  <si>
    <t>Korekční strojek 4,2 + náplň</t>
  </si>
  <si>
    <t>korekční strojek pro opakované použití, korekce na běžném i faxovém papíře, náplň kryje okamžitě, nezanechává stopy či skvrny na fotokopiích.</t>
  </si>
  <si>
    <t>Náplň do korekčního strojku 4,2</t>
  </si>
  <si>
    <t>vyměnitelná náplň.</t>
  </si>
  <si>
    <t>Kniha příchodů a odchodů A4</t>
  </si>
  <si>
    <t>formát A4, min. 40listů.</t>
  </si>
  <si>
    <t xml:space="preserve">Motouz lněný </t>
  </si>
  <si>
    <t>min 40 g, pro kancelář i domácnost.</t>
  </si>
  <si>
    <t>Ořezávátko dvojité se zásobníkem</t>
  </si>
  <si>
    <t>pro silnou i tenkou tužku, plastové se zásobníkem na odpad.</t>
  </si>
  <si>
    <t>UK - V.Vacíková, tel:37763 7701</t>
  </si>
  <si>
    <t>Univeritní 18, Plzeň</t>
  </si>
  <si>
    <t xml:space="preserve">plast, formát A4, šíře hřbetu 5 cm, hřbetní kapsa </t>
  </si>
  <si>
    <t>plast, formát A4, šíře hřbetu 5 cm, hřbetní kapsa</t>
  </si>
  <si>
    <r>
      <t xml:space="preserve">Výměnné vložky do magnetické houby
</t>
    </r>
    <r>
      <rPr>
        <sz val="11"/>
        <color indexed="10"/>
        <rFont val="Calibri"/>
        <family val="2"/>
      </rPr>
      <t xml:space="preserve"> (doplnit typ houby - viz položka č.49)</t>
    </r>
  </si>
  <si>
    <t xml:space="preserve">Lepidlo disperzní 130 - 140 g 
</t>
  </si>
  <si>
    <t>papír xerox A4 kvalita "B" formát A4, 1 bal/500 list</t>
  </si>
  <si>
    <t xml:space="preserve">gramáž 80±2; tlouštka 160±3; vlhost 3,9-5,3%; opacita min.90; bělost 151±CIE;  hrubost dle Bendsena 200±50 cm3/min. Vhodný do laserových tiskáren, kopírek i inkoustových tiskáren, pro oboustranný tisk. </t>
  </si>
  <si>
    <t>prospektový euroobal A4 hladký čirý</t>
  </si>
  <si>
    <t>prospektový euroobal hladký čirý, A4, min. 45 mic, 100ks v balení</t>
  </si>
  <si>
    <t xml:space="preserve">Lepidlo disperzní 100g - 110 g  </t>
  </si>
  <si>
    <t>univerzální lepidlo, vhodné na papír, kůži, dřevo apod., bez  rozpouštědla, s aplikátorem.</t>
  </si>
  <si>
    <t>Samolepící etikety laser 105x42,3</t>
  </si>
  <si>
    <t>Samolepící etikety laser 105x42,3mm, archy formátu A4 , pro tisk v kopírkách, laserových a inkoustových tiskárnách. 100listů/ bal.</t>
  </si>
  <si>
    <t>Zásuvka plastová hnědá kouřová</t>
  </si>
  <si>
    <t>odkladač na dokumenty,  stohovatelný, transparentní materiál, kouřový, rozměr 320x255x70mm (h x š x v)</t>
  </si>
  <si>
    <t>Klip kovový 19</t>
  </si>
  <si>
    <t xml:space="preserve">kovové, mnohonásobně použitelné, 12 ks v balení. </t>
  </si>
  <si>
    <t>vysoce kvalitní pozinkované spojovače, min.1000 ks v balení.</t>
  </si>
  <si>
    <t>Doc. Vlasta Radová, tel. 377 63 2547</t>
  </si>
  <si>
    <t>ZČU Plzeň, NTIS, Technická 8 (UN562)</t>
  </si>
  <si>
    <t>Laminovací folie A5/ 125mic</t>
  </si>
  <si>
    <t xml:space="preserve"> antistatické, průzračně čiré. 100 listů v balení.</t>
  </si>
  <si>
    <t>Laminovací folie A4/125mic</t>
  </si>
  <si>
    <t>PS-S  R.Nocarová, tel:37763 1503</t>
  </si>
  <si>
    <t>Kollárova 19,Plzeň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</si>
  <si>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</si>
  <si>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</si>
  <si>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Stanovení rozsahu PpS a jejich ocenění
TA04020320</t>
  </si>
  <si>
    <t>Lintimerová M. 
377 632 543</t>
  </si>
  <si>
    <t>Technická 8, NTIS, 
UN 526</t>
  </si>
  <si>
    <t xml:space="preserve">Papír xerox A4 kvalita"C"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</si>
  <si>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</si>
  <si>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PS-NVZ V.Ottová, tel:37763 1332</t>
  </si>
  <si>
    <t>Univerzitní 22, Plzeň</t>
  </si>
  <si>
    <t>Odkladač dokumentů stohovatelný - čirý</t>
  </si>
  <si>
    <t>odkladač dokumentů, pro dokumenty do formátu A4+, transparentní materiál, stohování kolmo i dvěma způsoby předsazeně, rozměry 255 x 70 x 360 mm (š x v x h).</t>
  </si>
  <si>
    <t>Rozlišovač papírový ("jazyk") - mix 5 barev</t>
  </si>
  <si>
    <t>oddělování stránek v pořadačích všech typů,
rozměr 10,5x24 cm, 100 ks /balení.</t>
  </si>
  <si>
    <t xml:space="preserve">Podložka A4 s klipem jednoduchá </t>
  </si>
  <si>
    <t>formát A4, plast, kovový klip.</t>
  </si>
  <si>
    <t>Balicí papír šedák v arších</t>
  </si>
  <si>
    <t>kg</t>
  </si>
  <si>
    <t>rozměry 70 x 100 cm, gramáž 90 g.</t>
  </si>
  <si>
    <t>Lepicí páska 50mm x 66m hnědá</t>
  </si>
  <si>
    <t>kvalitní balicí páska hnědá.</t>
  </si>
  <si>
    <t xml:space="preserve">Náplň do gelového pera - modrá </t>
  </si>
  <si>
    <t xml:space="preserve">Kuličkové pero </t>
  </si>
  <si>
    <t>vyměnitelná náplň, jehlový hrot pro extra jemné psaní</t>
  </si>
  <si>
    <t>Zvýrazňovač 1-4 mm - sada 6ks</t>
  </si>
  <si>
    <t>klínový hrot, šíře stopy 1-4 mm, ventilační uzávěr , vhodný i na faxový papír. 6 ks v balení.</t>
  </si>
  <si>
    <t>Drátěný organizér</t>
  </si>
  <si>
    <t>multifunkční drátěný stolní organizer, černý.</t>
  </si>
  <si>
    <t>Samolepicí etikety  52,5x21,2 mm</t>
  </si>
  <si>
    <t xml:space="preserve">archy formátu A4 , pro tisk v kopírkách, laserových a inkoustových tiskárnách. 100listů/ bal. </t>
  </si>
  <si>
    <t xml:space="preserve">Samolepicí etikety 48,3x16,9 mm </t>
  </si>
  <si>
    <t>archy formátu A4 , pro tisk v kopírkách, laserových a inkoustových tiskárnách. 100listů/ bal.</t>
  </si>
  <si>
    <t>Bublinková folie 100 cm x 10 m</t>
  </si>
  <si>
    <t>pro přepravu křehkých materiálů.</t>
  </si>
  <si>
    <t xml:space="preserve">Datumovka samobarvící </t>
  </si>
  <si>
    <t>Samobarvící mechanické razítko, vhodné pro každodení používání v kancelářích , měsíc číslem, výška znaků 3,8 - 4,2 mm.</t>
  </si>
  <si>
    <t>Příjmový pokladní doklad - nečíslovaný</t>
  </si>
  <si>
    <t>formát A6, propisovací, 100 listů.</t>
  </si>
  <si>
    <t xml:space="preserve">Jmenovka s klipem na šířku </t>
  </si>
  <si>
    <t>klip se spínacím špendlíkem, formát 57 x 92 mm,čiré PVC,  možnost vložit vlastní vizitku, 50 ks v balení.</t>
  </si>
  <si>
    <t xml:space="preserve">Pryž </t>
  </si>
  <si>
    <t xml:space="preserve">na grafitové tužky. </t>
  </si>
  <si>
    <t>Pravítko 50cm</t>
  </si>
  <si>
    <t xml:space="preserve"> transparentní.</t>
  </si>
  <si>
    <t>Desky zadní pro kroužkovou vazbu - bílé</t>
  </si>
  <si>
    <t>obálky pro kroužkovou perfovazbu, formát A4, karton 250 g, povrchová úprava imitace kůže , 100 ks v balení.</t>
  </si>
  <si>
    <t>Desky přední pro kroužkovou vazbu - čiré</t>
  </si>
  <si>
    <t>průhledné čiré krycí desky min. 200 mic, přední strana, formát A4, 100ks/bal</t>
  </si>
  <si>
    <t>NTC - A.Lukešová, tel: 37763 4782, alukesov@ntc.zcu.cz</t>
  </si>
  <si>
    <t>budova C1 Vědeckotechnického parku Plzeň, Teslova 5b</t>
  </si>
  <si>
    <t>pro pero z položky 8</t>
  </si>
  <si>
    <t>Obálka plastová PVC s drukem  A4 - barva</t>
  </si>
  <si>
    <t>Spisové desky s tkanicemi</t>
  </si>
  <si>
    <t xml:space="preserve">formát A4,  lepenka potažená papírem.  </t>
  </si>
  <si>
    <t>Desky odkládací A4, bez klop, prešpán - modrá</t>
  </si>
  <si>
    <t xml:space="preserve">pro vkládání dokumentů do velikosti A4, prešpán 350 g. </t>
  </si>
  <si>
    <t>Desky odkládací A4, bez klop, prešpán - zelená</t>
  </si>
  <si>
    <t>Desky odkládací A4, bez klop, prešpán - červená</t>
  </si>
  <si>
    <t>Desky odkládací A4, 3 klopy, prešpán - modrá</t>
  </si>
  <si>
    <t xml:space="preserve"> pro vkládání dokumentů do velikosti A4, prešpán.</t>
  </si>
  <si>
    <t>Desky odkládací A4, 3 klopy, prešpán - zelená</t>
  </si>
  <si>
    <t>Desky odkládací A4, 3 klopy, prešpán - červená</t>
  </si>
  <si>
    <t>Taška obchodní textil- obálka A4/dno</t>
  </si>
  <si>
    <t>obálky se dnem vyztužené /textil/samolepící.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</si>
  <si>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</si>
  <si>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</si>
  <si>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1-4 mm - žlutý</t>
  </si>
  <si>
    <t xml:space="preserve">ks </t>
  </si>
  <si>
    <t>klínový hrot, šíře stopy 1-4 mm, ventilační uzávěr , vhodný i na faxový papír</t>
  </si>
  <si>
    <t xml:space="preserve">Motouz jutový přírodní  </t>
  </si>
  <si>
    <t>min 100 g,  pro kancelář i domácnost.</t>
  </si>
  <si>
    <t xml:space="preserve"> Archivační kontejner </t>
  </si>
  <si>
    <t xml:space="preserve">pro formát A4 , rozměry 350 x 240 x 300 mm , vyrobeno z 3-vrstvé vlnité lepenky , určeno pro uložení 3 ks pořadačů nebo pro 3 ks archivačních krabic </t>
  </si>
  <si>
    <t>archy formátu A4 , pro tisk v kopírkách, laserových a inkoustových tiskárnách , minimální prašnost , rozměry (mm): 105x74 , počet archů v balení: 100,počet etiket v balení:800</t>
  </si>
  <si>
    <t xml:space="preserve"> Etikety samol.  105x74mm</t>
  </si>
  <si>
    <t>Tylova 18, Plzeň, TY307a</t>
  </si>
  <si>
    <t xml:space="preserve">KFU - pí Johánková, tel:37763 3201 </t>
  </si>
  <si>
    <r>
      <t>Papír barevný kopírovací  A4 80g -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tmavě zelený</t>
    </r>
  </si>
  <si>
    <r>
      <t>Papír barevný kopírovací  A4 80g -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sytě červený</t>
    </r>
  </si>
  <si>
    <t>samostatná faktura</t>
  </si>
  <si>
    <r>
      <t xml:space="preserve">popisovatelné šipky, neonové samolepicí záložky, </t>
    </r>
    <r>
      <rPr>
        <sz val="11"/>
        <color indexed="8"/>
        <rFont val="Calibri"/>
        <family val="2"/>
      </rPr>
      <t>plastové, průhledné. 5 x 25ks  v balení.</t>
    </r>
  </si>
  <si>
    <t xml:space="preserve">Název </t>
  </si>
  <si>
    <t>Měrná jednotka [MJ]</t>
  </si>
  <si>
    <t>Popis</t>
  </si>
  <si>
    <r>
      <t>U položek financovaných  z projektových prostředků</t>
    </r>
    <r>
      <rPr>
        <b/>
        <sz val="11"/>
        <color indexed="10"/>
        <rFont val="Calibri"/>
        <family val="2"/>
      </rPr>
      <t xml:space="preserve"> UCHAZEČ </t>
    </r>
    <r>
      <rPr>
        <b/>
        <sz val="11"/>
        <rFont val="Calibri"/>
        <family val="2"/>
      </rPr>
      <t>uvede na faktuře: NÁZEV A ČÍSLO DOTAČNÍHO PROJEKTU:</t>
    </r>
  </si>
  <si>
    <t xml:space="preserve">Fakturace 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</si>
  <si>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</si>
  <si>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</si>
  <si>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Kancelářské potřeby - 010 - 2016 (KP 010-2016)</t>
  </si>
  <si>
    <t>Priloha_1_KS_technicka_specifikace_KP-010-2016_dle_DI_c._1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</si>
</sst>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0.0"/>
    <numFmt numFmtId="166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indexed="63"/>
      <name val="Arial"/>
      <family val="2"/>
    </font>
    <font>
      <sz val="11.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 style="medium"/>
      <top style="thin"/>
      <bottom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/>
      <top style="thick"/>
      <bottom style="thick"/>
    </border>
    <border>
      <left style="thick"/>
      <right style="medium"/>
      <top style="thin"/>
      <bottom/>
    </border>
    <border>
      <left/>
      <right style="thick"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 style="medium"/>
      <right style="thick"/>
      <top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36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6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49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4" xfId="21" applyFont="1" applyFill="1" applyBorder="1" applyAlignment="1" applyProtection="1">
      <alignment horizontal="left" vertical="center" wrapText="1"/>
      <protection/>
    </xf>
    <xf numFmtId="0" fontId="5" fillId="0" borderId="4" xfId="20" applyFont="1" applyFill="1" applyBorder="1" applyAlignment="1" applyProtection="1">
      <alignment horizontal="left" vertical="center" wrapText="1"/>
      <protection/>
    </xf>
    <xf numFmtId="165" fontId="3" fillId="0" borderId="4" xfId="21" applyNumberFormat="1" applyFont="1" applyFill="1" applyBorder="1" applyAlignment="1" applyProtection="1">
      <alignment horizontal="left" vertical="center" wrapText="1"/>
      <protection/>
    </xf>
    <xf numFmtId="0" fontId="3" fillId="0" borderId="5" xfId="21" applyFont="1" applyFill="1" applyBorder="1" applyAlignment="1" applyProtection="1">
      <alignment horizontal="left" vertical="center" wrapTex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0" fontId="3" fillId="0" borderId="7" xfId="21" applyFont="1" applyFill="1" applyBorder="1" applyAlignment="1" applyProtection="1">
      <alignment horizontal="left" vertical="center" wrapText="1"/>
      <protection/>
    </xf>
    <xf numFmtId="0" fontId="3" fillId="0" borderId="9" xfId="21" applyFont="1" applyFill="1" applyBorder="1" applyAlignment="1" applyProtection="1">
      <alignment horizontal="left" vertical="center" wrapText="1"/>
      <protection/>
    </xf>
    <xf numFmtId="0" fontId="3" fillId="0" borderId="10" xfId="21" applyFont="1" applyFill="1" applyBorder="1" applyAlignment="1" applyProtection="1">
      <alignment horizontal="left" vertical="center" wrapText="1"/>
      <protection/>
    </xf>
    <xf numFmtId="0" fontId="3" fillId="0" borderId="4" xfId="0" applyFont="1" applyFill="1" applyBorder="1" applyAlignment="1" applyProtection="1">
      <alignment horizontal="left" vertical="center" wrapText="1"/>
      <protection/>
    </xf>
    <xf numFmtId="0" fontId="5" fillId="0" borderId="4" xfId="21" applyFont="1" applyFill="1" applyBorder="1" applyAlignment="1" applyProtection="1">
      <alignment horizontal="left" vertical="center" wrapText="1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vertical="center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3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1" applyFont="1" applyFill="1" applyBorder="1" applyAlignment="1" applyProtection="1">
      <alignment horizontal="center" vertical="center"/>
      <protection/>
    </xf>
    <xf numFmtId="44" fontId="5" fillId="0" borderId="4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164" fontId="0" fillId="0" borderId="0" xfId="0" applyNumberFormat="1" applyProtection="1"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3" fillId="0" borderId="4" xfId="21" applyFont="1" applyFill="1" applyBorder="1" applyAlignment="1" applyProtection="1">
      <alignment horizontal="left" vertical="center" wrapText="1"/>
      <protection/>
    </xf>
    <xf numFmtId="4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Protection="1"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3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21" applyFont="1" applyFill="1" applyBorder="1" applyAlignment="1" applyProtection="1">
      <alignment horizontal="center" vertical="center"/>
      <protection/>
    </xf>
    <xf numFmtId="4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4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3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7" xfId="2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44" fontId="5" fillId="0" borderId="7" xfId="0" applyNumberFormat="1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2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3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7" fillId="0" borderId="4" xfId="2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2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4" fontId="5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7" fillId="0" borderId="5" xfId="21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left" vertical="center" wrapText="1"/>
      <protection/>
    </xf>
    <xf numFmtId="44" fontId="5" fillId="0" borderId="6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19" xfId="0" applyBorder="1" applyProtection="1">
      <protection/>
    </xf>
    <xf numFmtId="0" fontId="0" fillId="0" borderId="2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166" fontId="0" fillId="0" borderId="21" xfId="0" applyNumberFormat="1" applyBorder="1" applyAlignment="1" applyProtection="1">
      <alignment horizontal="right" vertical="center" indent="1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166" fontId="0" fillId="0" borderId="23" xfId="0" applyNumberFormat="1" applyBorder="1" applyAlignment="1" applyProtection="1">
      <alignment horizontal="right" vertical="center" indent="1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166" fontId="0" fillId="0" borderId="25" xfId="0" applyNumberFormat="1" applyBorder="1" applyAlignment="1" applyProtection="1">
      <alignment horizontal="right" vertical="center" indent="1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49" fontId="4" fillId="3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/>
      <protection/>
    </xf>
    <xf numFmtId="49" fontId="4" fillId="3" borderId="2" xfId="0" applyNumberFormat="1" applyFont="1" applyFill="1" applyBorder="1" applyAlignment="1" applyProtection="1">
      <alignment horizontal="center" vertical="center" wrapText="1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164" fontId="3" fillId="2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2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2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vertical="center" wrapText="1"/>
      <protection/>
    </xf>
    <xf numFmtId="0" fontId="0" fillId="3" borderId="11" xfId="0" applyFill="1" applyBorder="1" applyAlignment="1" applyProtection="1">
      <alignment vertical="center" wrapText="1"/>
      <protection/>
    </xf>
    <xf numFmtId="164" fontId="6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left" vertical="center" wrapText="1"/>
      <protection/>
    </xf>
    <xf numFmtId="0" fontId="0" fillId="2" borderId="33" xfId="0" applyFill="1" applyBorder="1" applyAlignment="1" applyProtection="1">
      <alignment horizontal="center" vertical="center"/>
      <protection/>
    </xf>
    <xf numFmtId="0" fontId="0" fillId="2" borderId="34" xfId="0" applyFill="1" applyBorder="1" applyAlignment="1" applyProtection="1">
      <alignment horizontal="center" vertical="center"/>
      <protection/>
    </xf>
    <xf numFmtId="49" fontId="0" fillId="0" borderId="35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23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79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32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70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84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799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799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18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75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126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136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798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143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32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513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147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70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95250</xdr:colOff>
      <xdr:row>152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153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846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95250</xdr:colOff>
      <xdr:row>154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799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95250</xdr:colOff>
      <xdr:row>159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95250</xdr:colOff>
      <xdr:row>159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751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95250</xdr:colOff>
      <xdr:row>169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95250</xdr:colOff>
      <xdr:row>169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95250</xdr:colOff>
      <xdr:row>170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95250</xdr:colOff>
      <xdr:row>171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2759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95250</xdr:colOff>
      <xdr:row>172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95250</xdr:colOff>
      <xdr:row>173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95250</xdr:colOff>
      <xdr:row>174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95250</xdr:colOff>
      <xdr:row>175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95250</xdr:colOff>
      <xdr:row>176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22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136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126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79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32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513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70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84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799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75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275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22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131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131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79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32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513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70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84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799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75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275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22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962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126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126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4893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98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32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513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70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08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84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22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60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799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799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75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275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131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2609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0269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136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131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79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32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513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70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84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799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75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275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22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135</xdr:row>
      <xdr:rowOff>180975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989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142</xdr:row>
      <xdr:rowOff>180975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084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95250</xdr:colOff>
      <xdr:row>152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95250</xdr:colOff>
      <xdr:row>154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95250</xdr:colOff>
      <xdr:row>155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227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95250</xdr:colOff>
      <xdr:row>156</xdr:row>
      <xdr:rowOff>180975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608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18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163</xdr:row>
      <xdr:rowOff>180975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166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323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51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95250</xdr:colOff>
      <xdr:row>168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95250</xdr:colOff>
      <xdr:row>169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95250</xdr:colOff>
      <xdr:row>170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95250</xdr:colOff>
      <xdr:row>172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95250</xdr:colOff>
      <xdr:row>173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95250</xdr:colOff>
      <xdr:row>174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95250</xdr:colOff>
      <xdr:row>175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95250</xdr:colOff>
      <xdr:row>177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418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95250</xdr:colOff>
      <xdr:row>177</xdr:row>
      <xdr:rowOff>180975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609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95250</xdr:colOff>
      <xdr:row>179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799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95250</xdr:colOff>
      <xdr:row>180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99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18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95250</xdr:colOff>
      <xdr:row>182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371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95250</xdr:colOff>
      <xdr:row>184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75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95250</xdr:colOff>
      <xdr:row>186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133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95250</xdr:colOff>
      <xdr:row>187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32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95250</xdr:colOff>
      <xdr:row>188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514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95250</xdr:colOff>
      <xdr:row>189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704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95250</xdr:colOff>
      <xdr:row>190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89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95250</xdr:colOff>
      <xdr:row>191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0859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95250</xdr:colOff>
      <xdr:row>191</xdr:row>
      <xdr:rowOff>180975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276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466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95250</xdr:colOff>
      <xdr:row>195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847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95250</xdr:colOff>
      <xdr:row>196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3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95250</xdr:colOff>
      <xdr:row>197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228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95250</xdr:colOff>
      <xdr:row>198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419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95250</xdr:colOff>
      <xdr:row>198</xdr:row>
      <xdr:rowOff>180975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60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95250</xdr:colOff>
      <xdr:row>201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99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95250</xdr:colOff>
      <xdr:row>203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371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95250</xdr:colOff>
      <xdr:row>204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56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95250</xdr:colOff>
      <xdr:row>204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56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95250</xdr:colOff>
      <xdr:row>207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95250</xdr:colOff>
      <xdr:row>207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95250</xdr:colOff>
      <xdr:row>208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324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95250</xdr:colOff>
      <xdr:row>209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514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95250</xdr:colOff>
      <xdr:row>210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705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95250</xdr:colOff>
      <xdr:row>214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95250</xdr:colOff>
      <xdr:row>214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95250</xdr:colOff>
      <xdr:row>215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657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95250</xdr:colOff>
      <xdr:row>216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84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95250</xdr:colOff>
      <xdr:row>217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038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95250</xdr:colOff>
      <xdr:row>218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229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95250</xdr:colOff>
      <xdr:row>219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419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95250</xdr:colOff>
      <xdr:row>219</xdr:row>
      <xdr:rowOff>180975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610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95250</xdr:colOff>
      <xdr:row>221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80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136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133</xdr:row>
      <xdr:rowOff>180975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98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08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22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60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18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32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51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41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60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79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99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18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37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75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133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32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51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70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89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08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191</xdr:row>
      <xdr:rowOff>180975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276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46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84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3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22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41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190500</xdr:colOff>
      <xdr:row>199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60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190500</xdr:colOff>
      <xdr:row>201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99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37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56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56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208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32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51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190500</xdr:colOff>
      <xdr:row>210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70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65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190500</xdr:colOff>
      <xdr:row>216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84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03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190500</xdr:colOff>
      <xdr:row>218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22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41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61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190500</xdr:colOff>
      <xdr:row>221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80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98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08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22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60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18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32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51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98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32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513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84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18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32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98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08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22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60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18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32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51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41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60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79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99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18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37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75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133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32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51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70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89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08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191</xdr:row>
      <xdr:rowOff>180975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276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46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84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3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22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41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190500</xdr:colOff>
      <xdr:row>199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60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190500</xdr:colOff>
      <xdr:row>201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99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37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56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56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208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32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51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190500</xdr:colOff>
      <xdr:row>210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70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65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190500</xdr:colOff>
      <xdr:row>216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84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03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190500</xdr:colOff>
      <xdr:row>218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22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41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61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190500</xdr:colOff>
      <xdr:row>221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80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79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98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70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08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84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22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98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37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75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32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51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275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22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41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60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799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99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18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56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94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133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32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51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70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89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08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27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65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84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38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22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419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190500</xdr:colOff>
      <xdr:row>200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80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18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37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37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190500</xdr:colOff>
      <xdr:row>206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94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190500</xdr:colOff>
      <xdr:row>206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94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208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32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514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190500</xdr:colOff>
      <xdr:row>212</xdr:row>
      <xdr:rowOff>180975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27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190500</xdr:colOff>
      <xdr:row>212</xdr:row>
      <xdr:rowOff>180975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276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657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190500</xdr:colOff>
      <xdr:row>216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84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03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190500</xdr:colOff>
      <xdr:row>218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22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41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610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137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139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180975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41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60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98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17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37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56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75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894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13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989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08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149</xdr:row>
      <xdr:rowOff>180975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275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46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065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03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22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41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160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18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561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294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13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32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51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70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389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08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46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65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484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03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41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60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799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599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18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37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675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13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32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51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70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789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08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191</xdr:row>
      <xdr:rowOff>180975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276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46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884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3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22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41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190500</xdr:colOff>
      <xdr:row>199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60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190500</xdr:colOff>
      <xdr:row>201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99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37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56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056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13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208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32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51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190500</xdr:colOff>
      <xdr:row>210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170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46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65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190500</xdr:colOff>
      <xdr:row>216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284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03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190500</xdr:colOff>
      <xdr:row>218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22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41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61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190500</xdr:colOff>
      <xdr:row>221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8380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133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136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135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190500</xdr:colOff>
      <xdr:row>134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2450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133</xdr:row>
      <xdr:rowOff>0</xdr:rowOff>
    </xdr:from>
    <xdr:to>
      <xdr:col>1</xdr:col>
      <xdr:colOff>238125</xdr:colOff>
      <xdr:row>134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126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126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131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131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131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131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131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131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131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131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131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131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131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131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131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126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126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893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131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6503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190500</xdr:colOff>
      <xdr:row>134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133</xdr:row>
      <xdr:rowOff>0</xdr:rowOff>
    </xdr:from>
    <xdr:to>
      <xdr:col>2</xdr:col>
      <xdr:colOff>114300</xdr:colOff>
      <xdr:row>134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7227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190500</xdr:colOff>
      <xdr:row>134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2450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133</xdr:row>
      <xdr:rowOff>0</xdr:rowOff>
    </xdr:from>
    <xdr:to>
      <xdr:col>1</xdr:col>
      <xdr:colOff>238125</xdr:colOff>
      <xdr:row>134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128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124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95250</xdr:colOff>
      <xdr:row>128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200025</xdr:colOff>
      <xdr:row>126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124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128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128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0463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7046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126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39699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133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6686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914400</xdr:colOff>
      <xdr:row>126</xdr:row>
      <xdr:rowOff>171450</xdr:rowOff>
    </xdr:from>
    <xdr:to>
      <xdr:col>13</xdr:col>
      <xdr:colOff>1104900</xdr:colOff>
      <xdr:row>127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896975" y="65065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125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125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127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125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125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4389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127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5141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200025</xdr:rowOff>
    </xdr:to>
    <xdr:pic>
      <xdr:nvPicPr>
        <xdr:cNvPr id="4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200025</xdr:rowOff>
    </xdr:to>
    <xdr:pic>
      <xdr:nvPicPr>
        <xdr:cNvPr id="4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3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3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3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3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3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3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3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3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3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3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3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200025</xdr:rowOff>
    </xdr:to>
    <xdr:pic>
      <xdr:nvPicPr>
        <xdr:cNvPr id="43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200025</xdr:rowOff>
    </xdr:to>
    <xdr:pic>
      <xdr:nvPicPr>
        <xdr:cNvPr id="43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200025</xdr:rowOff>
    </xdr:to>
    <xdr:pic>
      <xdr:nvPicPr>
        <xdr:cNvPr id="43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3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3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3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3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3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3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3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3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3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3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3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3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3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3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3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3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3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4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4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76</xdr:row>
      <xdr:rowOff>180975</xdr:rowOff>
    </xdr:to>
    <xdr:pic>
      <xdr:nvPicPr>
        <xdr:cNvPr id="4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4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4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44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44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1038225</xdr:rowOff>
    </xdr:to>
    <xdr:pic>
      <xdr:nvPicPr>
        <xdr:cNvPr id="44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44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44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561975</xdr:rowOff>
    </xdr:to>
    <xdr:pic>
      <xdr:nvPicPr>
        <xdr:cNvPr id="44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4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4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1038225</xdr:rowOff>
    </xdr:to>
    <xdr:pic>
      <xdr:nvPicPr>
        <xdr:cNvPr id="44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44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44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561975</xdr:rowOff>
    </xdr:to>
    <xdr:pic>
      <xdr:nvPicPr>
        <xdr:cNvPr id="44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445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44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561975</xdr:rowOff>
    </xdr:to>
    <xdr:pic>
      <xdr:nvPicPr>
        <xdr:cNvPr id="44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44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44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1038225</xdr:rowOff>
    </xdr:to>
    <xdr:pic>
      <xdr:nvPicPr>
        <xdr:cNvPr id="44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44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44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561975</xdr:rowOff>
    </xdr:to>
    <xdr:pic>
      <xdr:nvPicPr>
        <xdr:cNvPr id="44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44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561975</xdr:rowOff>
    </xdr:to>
    <xdr:pic>
      <xdr:nvPicPr>
        <xdr:cNvPr id="44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4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4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1038225</xdr:rowOff>
    </xdr:to>
    <xdr:pic>
      <xdr:nvPicPr>
        <xdr:cNvPr id="44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44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44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4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4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1038225</xdr:rowOff>
    </xdr:to>
    <xdr:pic>
      <xdr:nvPicPr>
        <xdr:cNvPr id="45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45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45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561975</xdr:rowOff>
    </xdr:to>
    <xdr:pic>
      <xdr:nvPicPr>
        <xdr:cNvPr id="45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4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4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180975</xdr:rowOff>
    </xdr:to>
    <xdr:pic>
      <xdr:nvPicPr>
        <xdr:cNvPr id="4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1038225</xdr:rowOff>
    </xdr:to>
    <xdr:pic>
      <xdr:nvPicPr>
        <xdr:cNvPr id="4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4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4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561975</xdr:rowOff>
    </xdr:to>
    <xdr:pic>
      <xdr:nvPicPr>
        <xdr:cNvPr id="45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200025</xdr:rowOff>
    </xdr:to>
    <xdr:pic>
      <xdr:nvPicPr>
        <xdr:cNvPr id="45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200025</xdr:rowOff>
    </xdr:to>
    <xdr:pic>
      <xdr:nvPicPr>
        <xdr:cNvPr id="45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200025</xdr:rowOff>
    </xdr:to>
    <xdr:pic>
      <xdr:nvPicPr>
        <xdr:cNvPr id="45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581025</xdr:rowOff>
    </xdr:to>
    <xdr:pic>
      <xdr:nvPicPr>
        <xdr:cNvPr id="4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76</xdr:row>
      <xdr:rowOff>381000</xdr:rowOff>
    </xdr:to>
    <xdr:pic>
      <xdr:nvPicPr>
        <xdr:cNvPr id="4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71379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95250</xdr:colOff>
      <xdr:row>1</xdr:row>
      <xdr:rowOff>133350</xdr:rowOff>
    </xdr:to>
    <xdr:pic>
      <xdr:nvPicPr>
        <xdr:cNvPr id="45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95250</xdr:colOff>
      <xdr:row>1</xdr:row>
      <xdr:rowOff>180975</xdr:rowOff>
    </xdr:to>
    <xdr:pic>
      <xdr:nvPicPr>
        <xdr:cNvPr id="45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95250</xdr:colOff>
      <xdr:row>1</xdr:row>
      <xdr:rowOff>180975</xdr:rowOff>
    </xdr:to>
    <xdr:pic>
      <xdr:nvPicPr>
        <xdr:cNvPr id="45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95250</xdr:colOff>
      <xdr:row>1</xdr:row>
      <xdr:rowOff>133350</xdr:rowOff>
    </xdr:to>
    <xdr:pic>
      <xdr:nvPicPr>
        <xdr:cNvPr id="45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190500</xdr:colOff>
      <xdr:row>0</xdr:row>
      <xdr:rowOff>238125</xdr:rowOff>
    </xdr:to>
    <xdr:pic>
      <xdr:nvPicPr>
        <xdr:cNvPr id="4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133350</xdr:rowOff>
    </xdr:to>
    <xdr:pic>
      <xdr:nvPicPr>
        <xdr:cNvPr id="4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19050</xdr:rowOff>
    </xdr:to>
    <xdr:pic>
      <xdr:nvPicPr>
        <xdr:cNvPr id="4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19050</xdr:rowOff>
    </xdr:to>
    <xdr:pic>
      <xdr:nvPicPr>
        <xdr:cNvPr id="4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133350</xdr:rowOff>
    </xdr:to>
    <xdr:pic>
      <xdr:nvPicPr>
        <xdr:cNvPr id="4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133350</xdr:rowOff>
    </xdr:to>
    <xdr:pic>
      <xdr:nvPicPr>
        <xdr:cNvPr id="45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19050</xdr:rowOff>
    </xdr:to>
    <xdr:pic>
      <xdr:nvPicPr>
        <xdr:cNvPr id="45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19050</xdr:rowOff>
    </xdr:to>
    <xdr:pic>
      <xdr:nvPicPr>
        <xdr:cNvPr id="45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133350</xdr:rowOff>
    </xdr:to>
    <xdr:pic>
      <xdr:nvPicPr>
        <xdr:cNvPr id="45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133350</xdr:rowOff>
    </xdr:to>
    <xdr:pic>
      <xdr:nvPicPr>
        <xdr:cNvPr id="4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19050</xdr:rowOff>
    </xdr:to>
    <xdr:pic>
      <xdr:nvPicPr>
        <xdr:cNvPr id="4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133350</xdr:rowOff>
    </xdr:to>
    <xdr:pic>
      <xdr:nvPicPr>
        <xdr:cNvPr id="45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19050</xdr:rowOff>
    </xdr:to>
    <xdr:pic>
      <xdr:nvPicPr>
        <xdr:cNvPr id="45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19050</xdr:rowOff>
    </xdr:to>
    <xdr:pic>
      <xdr:nvPicPr>
        <xdr:cNvPr id="45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133350</xdr:rowOff>
    </xdr:to>
    <xdr:pic>
      <xdr:nvPicPr>
        <xdr:cNvPr id="45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133350</xdr:rowOff>
    </xdr:to>
    <xdr:pic>
      <xdr:nvPicPr>
        <xdr:cNvPr id="45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19050</xdr:rowOff>
    </xdr:to>
    <xdr:pic>
      <xdr:nvPicPr>
        <xdr:cNvPr id="45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133350</xdr:rowOff>
    </xdr:to>
    <xdr:pic>
      <xdr:nvPicPr>
        <xdr:cNvPr id="45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19050</xdr:rowOff>
    </xdr:to>
    <xdr:pic>
      <xdr:nvPicPr>
        <xdr:cNvPr id="45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133350</xdr:rowOff>
    </xdr:to>
    <xdr:pic>
      <xdr:nvPicPr>
        <xdr:cNvPr id="45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19050</xdr:rowOff>
    </xdr:to>
    <xdr:pic>
      <xdr:nvPicPr>
        <xdr:cNvPr id="45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19050</xdr:rowOff>
    </xdr:to>
    <xdr:pic>
      <xdr:nvPicPr>
        <xdr:cNvPr id="45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133350</xdr:rowOff>
    </xdr:to>
    <xdr:pic>
      <xdr:nvPicPr>
        <xdr:cNvPr id="45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190500</xdr:rowOff>
    </xdr:to>
    <xdr:pic>
      <xdr:nvPicPr>
        <xdr:cNvPr id="45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133350</xdr:rowOff>
    </xdr:to>
    <xdr:pic>
      <xdr:nvPicPr>
        <xdr:cNvPr id="45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133350</xdr:rowOff>
    </xdr:to>
    <xdr:pic>
      <xdr:nvPicPr>
        <xdr:cNvPr id="45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190500</xdr:rowOff>
    </xdr:to>
    <xdr:pic>
      <xdr:nvPicPr>
        <xdr:cNvPr id="45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133350</xdr:rowOff>
    </xdr:to>
    <xdr:pic>
      <xdr:nvPicPr>
        <xdr:cNvPr id="4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190500</xdr:rowOff>
    </xdr:to>
    <xdr:pic>
      <xdr:nvPicPr>
        <xdr:cNvPr id="4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190500</xdr:rowOff>
    </xdr:to>
    <xdr:pic>
      <xdr:nvPicPr>
        <xdr:cNvPr id="457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1</xdr:row>
      <xdr:rowOff>142875</xdr:rowOff>
    </xdr:to>
    <xdr:pic>
      <xdr:nvPicPr>
        <xdr:cNvPr id="457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97525" y="3048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238125</xdr:rowOff>
    </xdr:to>
    <xdr:pic>
      <xdr:nvPicPr>
        <xdr:cNvPr id="45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01950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4"/>
  <sheetViews>
    <sheetView showGridLines="0" tabSelected="1" workbookViewId="0" topLeftCell="A4">
      <selection activeCell="O7" sqref="O7"/>
    </sheetView>
  </sheetViews>
  <sheetFormatPr defaultColWidth="8.8515625" defaultRowHeight="15"/>
  <cols>
    <col min="1" max="1" width="1.421875" style="1" customWidth="1"/>
    <col min="2" max="2" width="6.8515625" style="1" customWidth="1"/>
    <col min="3" max="3" width="37.8515625" style="2" customWidth="1"/>
    <col min="4" max="4" width="9.7109375" style="3" customWidth="1"/>
    <col min="5" max="5" width="9.00390625" style="4" customWidth="1"/>
    <col min="6" max="6" width="51.8515625" style="2" customWidth="1"/>
    <col min="7" max="7" width="13.28125" style="2" customWidth="1"/>
    <col min="8" max="8" width="22.8515625" style="1" customWidth="1"/>
    <col min="9" max="9" width="19.7109375" style="1" customWidth="1"/>
    <col min="10" max="10" width="22.140625" style="2" customWidth="1"/>
    <col min="11" max="12" width="22.140625" style="2" hidden="1" customWidth="1"/>
    <col min="13" max="13" width="19.8515625" style="2" hidden="1" customWidth="1"/>
    <col min="14" max="14" width="20.8515625" style="1" customWidth="1"/>
    <col min="15" max="15" width="18.421875" style="1" customWidth="1"/>
    <col min="16" max="16" width="21.00390625" style="1" customWidth="1"/>
    <col min="17" max="17" width="19.421875" style="1" customWidth="1"/>
    <col min="18" max="18" width="14.57421875" style="1" customWidth="1"/>
    <col min="19" max="19" width="18.7109375" style="1" customWidth="1"/>
    <col min="20" max="16384" width="8.8515625" style="1" customWidth="1"/>
  </cols>
  <sheetData>
    <row r="1" spans="2:17" ht="24.6" customHeight="1">
      <c r="B1" s="7" t="s">
        <v>227</v>
      </c>
      <c r="C1" s="7"/>
      <c r="O1" s="129" t="s">
        <v>228</v>
      </c>
      <c r="P1" s="129"/>
      <c r="Q1" s="129"/>
    </row>
    <row r="2" spans="3:16" ht="18.75" customHeight="1">
      <c r="C2" s="40"/>
      <c r="D2" s="7"/>
      <c r="E2" s="10"/>
      <c r="G2" s="1"/>
      <c r="O2" s="41"/>
      <c r="P2" s="41"/>
    </row>
    <row r="3" spans="2:16" ht="19.95" customHeight="1">
      <c r="B3" s="130" t="s">
        <v>225</v>
      </c>
      <c r="C3" s="131"/>
      <c r="D3" s="132" t="s">
        <v>2</v>
      </c>
      <c r="E3" s="133"/>
      <c r="F3" s="134" t="s">
        <v>226</v>
      </c>
      <c r="G3" s="135"/>
      <c r="H3" s="135"/>
      <c r="I3" s="135"/>
      <c r="J3" s="135"/>
      <c r="K3" s="135"/>
      <c r="L3" s="135"/>
      <c r="M3" s="135"/>
      <c r="N3" s="135"/>
      <c r="O3" s="135"/>
      <c r="P3" s="41"/>
    </row>
    <row r="4" spans="3:16" ht="19.95" customHeight="1" thickBot="1">
      <c r="C4" s="40"/>
      <c r="D4" s="7"/>
      <c r="E4" s="10"/>
      <c r="F4" s="42"/>
      <c r="G4" s="41"/>
      <c r="H4" s="41"/>
      <c r="I4" s="41"/>
      <c r="J4" s="41"/>
      <c r="N4" s="2"/>
      <c r="O4" s="41"/>
      <c r="P4" s="41"/>
    </row>
    <row r="5" spans="2:15" ht="29.25" customHeight="1" thickBot="1">
      <c r="B5" s="8"/>
      <c r="C5" s="9"/>
      <c r="K5" s="11"/>
      <c r="L5" s="11"/>
      <c r="M5" s="6"/>
      <c r="O5" s="5" t="s">
        <v>2</v>
      </c>
    </row>
    <row r="6" spans="2:17" ht="94.5" customHeight="1" thickBot="1" thickTop="1">
      <c r="B6" s="26" t="s">
        <v>1</v>
      </c>
      <c r="C6" s="27" t="s">
        <v>220</v>
      </c>
      <c r="D6" s="27" t="s">
        <v>0</v>
      </c>
      <c r="E6" s="27" t="s">
        <v>221</v>
      </c>
      <c r="F6" s="27" t="s">
        <v>222</v>
      </c>
      <c r="G6" s="38" t="s">
        <v>224</v>
      </c>
      <c r="H6" s="38" t="s">
        <v>223</v>
      </c>
      <c r="I6" s="114" t="s">
        <v>8</v>
      </c>
      <c r="J6" s="38" t="s">
        <v>9</v>
      </c>
      <c r="K6" s="38" t="s">
        <v>16</v>
      </c>
      <c r="L6" s="38" t="s">
        <v>10</v>
      </c>
      <c r="M6" s="38" t="s">
        <v>11</v>
      </c>
      <c r="N6" s="38" t="s">
        <v>12</v>
      </c>
      <c r="O6" s="25" t="s">
        <v>13</v>
      </c>
      <c r="P6" s="114" t="s">
        <v>14</v>
      </c>
      <c r="Q6" s="39" t="s">
        <v>15</v>
      </c>
    </row>
    <row r="7" spans="1:19" ht="75.75" thickTop="1">
      <c r="A7" s="43"/>
      <c r="B7" s="44">
        <v>1</v>
      </c>
      <c r="C7" s="28" t="s">
        <v>17</v>
      </c>
      <c r="D7" s="45">
        <v>10</v>
      </c>
      <c r="E7" s="46" t="s">
        <v>18</v>
      </c>
      <c r="F7" s="28" t="s">
        <v>19</v>
      </c>
      <c r="G7" s="118" t="s">
        <v>218</v>
      </c>
      <c r="H7" s="118"/>
      <c r="I7" s="118" t="s">
        <v>114</v>
      </c>
      <c r="J7" s="118" t="s">
        <v>115</v>
      </c>
      <c r="K7" s="20">
        <f aca="true" t="shared" si="0" ref="K7:K38">D7*M7</f>
        <v>180</v>
      </c>
      <c r="L7" s="20">
        <f aca="true" t="shared" si="1" ref="L7:L38">D7*N7</f>
        <v>198</v>
      </c>
      <c r="M7" s="47">
        <v>18</v>
      </c>
      <c r="N7" s="20">
        <f>M7*1.1</f>
        <v>19.8</v>
      </c>
      <c r="O7" s="115">
        <v>12.5</v>
      </c>
      <c r="P7" s="104">
        <f>D7*O7</f>
        <v>125</v>
      </c>
      <c r="Q7" s="105" t="str">
        <f>IF(ISNUMBER(O7),IF(O7&gt;N7,"NEVYHOVUJE","VYHOVUJE")," ")</f>
        <v>VYHOVUJE</v>
      </c>
      <c r="R7" s="48"/>
      <c r="S7" s="49"/>
    </row>
    <row r="8" spans="2:19" ht="44.25" customHeight="1">
      <c r="B8" s="50">
        <v>2</v>
      </c>
      <c r="C8" s="28" t="s">
        <v>20</v>
      </c>
      <c r="D8" s="45">
        <v>5</v>
      </c>
      <c r="E8" s="46" t="s">
        <v>18</v>
      </c>
      <c r="F8" s="28" t="s">
        <v>21</v>
      </c>
      <c r="G8" s="119"/>
      <c r="H8" s="119"/>
      <c r="I8" s="119"/>
      <c r="J8" s="119"/>
      <c r="K8" s="21">
        <f t="shared" si="0"/>
        <v>45</v>
      </c>
      <c r="L8" s="21">
        <f t="shared" si="1"/>
        <v>49.5</v>
      </c>
      <c r="M8" s="47">
        <v>9</v>
      </c>
      <c r="N8" s="21">
        <f>M8*1.1</f>
        <v>9.9</v>
      </c>
      <c r="O8" s="116">
        <v>4</v>
      </c>
      <c r="P8" s="106">
        <f>D8*O8</f>
        <v>20</v>
      </c>
      <c r="Q8" s="107" t="str">
        <f>IF(ISNUMBER(O8),IF(O8&gt;N8,"NEVYHOVUJE","VYHOVUJE")," ")</f>
        <v>VYHOVUJE</v>
      </c>
      <c r="R8" s="48"/>
      <c r="S8" s="49"/>
    </row>
    <row r="9" spans="2:19" ht="47.25" customHeight="1">
      <c r="B9" s="50">
        <v>3</v>
      </c>
      <c r="C9" s="28" t="s">
        <v>22</v>
      </c>
      <c r="D9" s="45">
        <v>6</v>
      </c>
      <c r="E9" s="46" t="s">
        <v>18</v>
      </c>
      <c r="F9" s="28" t="s">
        <v>21</v>
      </c>
      <c r="G9" s="119"/>
      <c r="H9" s="119"/>
      <c r="I9" s="119"/>
      <c r="J9" s="119"/>
      <c r="K9" s="21">
        <f t="shared" si="0"/>
        <v>54</v>
      </c>
      <c r="L9" s="21">
        <f t="shared" si="1"/>
        <v>59.400000000000006</v>
      </c>
      <c r="M9" s="47">
        <v>9</v>
      </c>
      <c r="N9" s="21">
        <f aca="true" t="shared" si="2" ref="N9:N66">M9*1.1</f>
        <v>9.9</v>
      </c>
      <c r="O9" s="116">
        <v>4</v>
      </c>
      <c r="P9" s="106">
        <f>D9*O9</f>
        <v>24</v>
      </c>
      <c r="Q9" s="107" t="str">
        <f>IF(ISNUMBER(O9),IF(O9&gt;N9,"NEVYHOVUJE","VYHOVUJE")," ")</f>
        <v>VYHOVUJE</v>
      </c>
      <c r="R9" s="48"/>
      <c r="S9" s="49"/>
    </row>
    <row r="10" spans="2:19" ht="47.25" customHeight="1">
      <c r="B10" s="50">
        <v>4</v>
      </c>
      <c r="C10" s="28" t="s">
        <v>23</v>
      </c>
      <c r="D10" s="45">
        <v>5</v>
      </c>
      <c r="E10" s="46" t="s">
        <v>18</v>
      </c>
      <c r="F10" s="28" t="s">
        <v>24</v>
      </c>
      <c r="G10" s="119"/>
      <c r="H10" s="119"/>
      <c r="I10" s="119"/>
      <c r="J10" s="119"/>
      <c r="K10" s="21">
        <f t="shared" si="0"/>
        <v>50</v>
      </c>
      <c r="L10" s="21">
        <f t="shared" si="1"/>
        <v>55</v>
      </c>
      <c r="M10" s="47">
        <v>10</v>
      </c>
      <c r="N10" s="21">
        <f t="shared" si="2"/>
        <v>11</v>
      </c>
      <c r="O10" s="116">
        <v>5.1</v>
      </c>
      <c r="P10" s="106">
        <f>D10*O10</f>
        <v>25.5</v>
      </c>
      <c r="Q10" s="107" t="str">
        <f>IF(ISNUMBER(O10),IF(O10&gt;N10,"NEVYHOVUJE","VYHOVUJE")," ")</f>
        <v>VYHOVUJE</v>
      </c>
      <c r="R10" s="48"/>
      <c r="S10" s="49"/>
    </row>
    <row r="11" spans="2:19" ht="46.5" customHeight="1">
      <c r="B11" s="50">
        <v>5</v>
      </c>
      <c r="C11" s="28" t="s">
        <v>25</v>
      </c>
      <c r="D11" s="45">
        <v>6</v>
      </c>
      <c r="E11" s="46" t="s">
        <v>18</v>
      </c>
      <c r="F11" s="28" t="s">
        <v>24</v>
      </c>
      <c r="G11" s="119"/>
      <c r="H11" s="119"/>
      <c r="I11" s="119"/>
      <c r="J11" s="119"/>
      <c r="K11" s="21">
        <f t="shared" si="0"/>
        <v>60</v>
      </c>
      <c r="L11" s="21">
        <f t="shared" si="1"/>
        <v>66</v>
      </c>
      <c r="M11" s="47">
        <v>10</v>
      </c>
      <c r="N11" s="21">
        <f t="shared" si="2"/>
        <v>11</v>
      </c>
      <c r="O11" s="116">
        <v>5.1</v>
      </c>
      <c r="P11" s="106">
        <f>D11*O11</f>
        <v>30.599999999999998</v>
      </c>
      <c r="Q11" s="107" t="str">
        <f>IF(ISNUMBER(O11),IF(O11&gt;N11,"NEVYHOVUJE","VYHOVUJE")," ")</f>
        <v>VYHOVUJE</v>
      </c>
      <c r="R11" s="48"/>
      <c r="S11" s="49"/>
    </row>
    <row r="12" spans="2:19" ht="30" customHeight="1">
      <c r="B12" s="50">
        <v>6</v>
      </c>
      <c r="C12" s="28" t="s">
        <v>26</v>
      </c>
      <c r="D12" s="45">
        <v>2</v>
      </c>
      <c r="E12" s="46" t="s">
        <v>18</v>
      </c>
      <c r="F12" s="51" t="s">
        <v>116</v>
      </c>
      <c r="G12" s="119"/>
      <c r="H12" s="119"/>
      <c r="I12" s="119"/>
      <c r="J12" s="119"/>
      <c r="K12" s="21">
        <f t="shared" si="0"/>
        <v>116</v>
      </c>
      <c r="L12" s="21">
        <f t="shared" si="1"/>
        <v>127.60000000000001</v>
      </c>
      <c r="M12" s="47">
        <v>58</v>
      </c>
      <c r="N12" s="21">
        <f aca="true" t="shared" si="3" ref="N12:N23">M12*1.1</f>
        <v>63.800000000000004</v>
      </c>
      <c r="O12" s="115">
        <v>27.85</v>
      </c>
      <c r="P12" s="104">
        <f aca="true" t="shared" si="4" ref="P12:P75">D12*O12</f>
        <v>55.7</v>
      </c>
      <c r="Q12" s="105" t="str">
        <f aca="true" t="shared" si="5" ref="Q12:Q75">IF(ISNUMBER(O12),IF(O12&gt;N12,"NEVYHOVUJE","VYHOVUJE")," ")</f>
        <v>VYHOVUJE</v>
      </c>
      <c r="R12" s="48"/>
      <c r="S12" s="49"/>
    </row>
    <row r="13" spans="2:19" ht="35.25" customHeight="1">
      <c r="B13" s="50">
        <v>7</v>
      </c>
      <c r="C13" s="28" t="s">
        <v>27</v>
      </c>
      <c r="D13" s="45">
        <v>2</v>
      </c>
      <c r="E13" s="46" t="s">
        <v>18</v>
      </c>
      <c r="F13" s="51" t="s">
        <v>116</v>
      </c>
      <c r="G13" s="119"/>
      <c r="H13" s="119"/>
      <c r="I13" s="119"/>
      <c r="J13" s="119"/>
      <c r="K13" s="21">
        <f t="shared" si="0"/>
        <v>116</v>
      </c>
      <c r="L13" s="21">
        <f t="shared" si="1"/>
        <v>127.60000000000001</v>
      </c>
      <c r="M13" s="47">
        <v>58</v>
      </c>
      <c r="N13" s="21">
        <f t="shared" si="3"/>
        <v>63.800000000000004</v>
      </c>
      <c r="O13" s="116">
        <v>27.85</v>
      </c>
      <c r="P13" s="106">
        <f t="shared" si="4"/>
        <v>55.7</v>
      </c>
      <c r="Q13" s="107" t="str">
        <f t="shared" si="5"/>
        <v>VYHOVUJE</v>
      </c>
      <c r="R13" s="48"/>
      <c r="S13" s="49"/>
    </row>
    <row r="14" spans="2:19" ht="24.75" customHeight="1">
      <c r="B14" s="50">
        <v>8</v>
      </c>
      <c r="C14" s="28" t="s">
        <v>28</v>
      </c>
      <c r="D14" s="45">
        <v>2</v>
      </c>
      <c r="E14" s="46" t="s">
        <v>18</v>
      </c>
      <c r="F14" s="51" t="s">
        <v>117</v>
      </c>
      <c r="G14" s="119"/>
      <c r="H14" s="119"/>
      <c r="I14" s="119"/>
      <c r="J14" s="119"/>
      <c r="K14" s="21">
        <f t="shared" si="0"/>
        <v>116</v>
      </c>
      <c r="L14" s="21">
        <f t="shared" si="1"/>
        <v>127.60000000000001</v>
      </c>
      <c r="M14" s="47">
        <v>58</v>
      </c>
      <c r="N14" s="21">
        <f t="shared" si="3"/>
        <v>63.800000000000004</v>
      </c>
      <c r="O14" s="116">
        <v>27.85</v>
      </c>
      <c r="P14" s="106">
        <f t="shared" si="4"/>
        <v>55.7</v>
      </c>
      <c r="Q14" s="107" t="str">
        <f t="shared" si="5"/>
        <v>VYHOVUJE</v>
      </c>
      <c r="R14" s="48"/>
      <c r="S14" s="49"/>
    </row>
    <row r="15" spans="2:19" ht="56.25" customHeight="1">
      <c r="B15" s="50">
        <v>9</v>
      </c>
      <c r="C15" s="28" t="s">
        <v>29</v>
      </c>
      <c r="D15" s="45">
        <v>3</v>
      </c>
      <c r="E15" s="46" t="s">
        <v>18</v>
      </c>
      <c r="F15" s="28" t="s">
        <v>30</v>
      </c>
      <c r="G15" s="119"/>
      <c r="H15" s="119"/>
      <c r="I15" s="119"/>
      <c r="J15" s="119"/>
      <c r="K15" s="21">
        <f t="shared" si="0"/>
        <v>105</v>
      </c>
      <c r="L15" s="21">
        <f t="shared" si="1"/>
        <v>115.5</v>
      </c>
      <c r="M15" s="47">
        <v>35</v>
      </c>
      <c r="N15" s="21">
        <f t="shared" si="3"/>
        <v>38.5</v>
      </c>
      <c r="O15" s="116">
        <v>20.2</v>
      </c>
      <c r="P15" s="106">
        <f t="shared" si="4"/>
        <v>60.599999999999994</v>
      </c>
      <c r="Q15" s="107" t="str">
        <f t="shared" si="5"/>
        <v>VYHOVUJE</v>
      </c>
      <c r="R15" s="48"/>
      <c r="S15" s="49"/>
    </row>
    <row r="16" spans="2:19" ht="15.6">
      <c r="B16" s="50">
        <v>10</v>
      </c>
      <c r="C16" s="28" t="s">
        <v>31</v>
      </c>
      <c r="D16" s="45">
        <v>3</v>
      </c>
      <c r="E16" s="46" t="s">
        <v>18</v>
      </c>
      <c r="F16" s="28" t="s">
        <v>32</v>
      </c>
      <c r="G16" s="119"/>
      <c r="H16" s="119"/>
      <c r="I16" s="119"/>
      <c r="J16" s="119"/>
      <c r="K16" s="21">
        <f t="shared" si="0"/>
        <v>75</v>
      </c>
      <c r="L16" s="21">
        <f t="shared" si="1"/>
        <v>82.50000000000001</v>
      </c>
      <c r="M16" s="47">
        <v>25</v>
      </c>
      <c r="N16" s="21">
        <f t="shared" si="3"/>
        <v>27.500000000000004</v>
      </c>
      <c r="O16" s="116">
        <v>18.05</v>
      </c>
      <c r="P16" s="106">
        <f t="shared" si="4"/>
        <v>54.150000000000006</v>
      </c>
      <c r="Q16" s="107" t="str">
        <f t="shared" si="5"/>
        <v>VYHOVUJE</v>
      </c>
      <c r="R16" s="48"/>
      <c r="S16" s="49"/>
    </row>
    <row r="17" spans="2:19" ht="15.6">
      <c r="B17" s="50">
        <v>11</v>
      </c>
      <c r="C17" s="28" t="s">
        <v>33</v>
      </c>
      <c r="D17" s="45">
        <v>3</v>
      </c>
      <c r="E17" s="46" t="s">
        <v>18</v>
      </c>
      <c r="F17" s="28" t="s">
        <v>32</v>
      </c>
      <c r="G17" s="119"/>
      <c r="H17" s="119"/>
      <c r="I17" s="119"/>
      <c r="J17" s="119"/>
      <c r="K17" s="21">
        <f t="shared" si="0"/>
        <v>75</v>
      </c>
      <c r="L17" s="21">
        <f t="shared" si="1"/>
        <v>82.50000000000001</v>
      </c>
      <c r="M17" s="47">
        <v>25</v>
      </c>
      <c r="N17" s="21">
        <f t="shared" si="3"/>
        <v>27.500000000000004</v>
      </c>
      <c r="O17" s="115">
        <v>18.05</v>
      </c>
      <c r="P17" s="104">
        <f t="shared" si="4"/>
        <v>54.150000000000006</v>
      </c>
      <c r="Q17" s="105" t="str">
        <f t="shared" si="5"/>
        <v>VYHOVUJE</v>
      </c>
      <c r="R17" s="48"/>
      <c r="S17" s="49"/>
    </row>
    <row r="18" spans="2:19" ht="15.6">
      <c r="B18" s="50">
        <v>12</v>
      </c>
      <c r="C18" s="28" t="s">
        <v>34</v>
      </c>
      <c r="D18" s="45">
        <v>3</v>
      </c>
      <c r="E18" s="46" t="s">
        <v>18</v>
      </c>
      <c r="F18" s="28" t="s">
        <v>32</v>
      </c>
      <c r="G18" s="119"/>
      <c r="H18" s="119"/>
      <c r="I18" s="119"/>
      <c r="J18" s="119"/>
      <c r="K18" s="21">
        <f t="shared" si="0"/>
        <v>75</v>
      </c>
      <c r="L18" s="21">
        <f t="shared" si="1"/>
        <v>82.50000000000001</v>
      </c>
      <c r="M18" s="47">
        <v>25</v>
      </c>
      <c r="N18" s="21">
        <f t="shared" si="3"/>
        <v>27.500000000000004</v>
      </c>
      <c r="O18" s="116">
        <v>18.05</v>
      </c>
      <c r="P18" s="106">
        <f t="shared" si="4"/>
        <v>54.150000000000006</v>
      </c>
      <c r="Q18" s="107" t="str">
        <f t="shared" si="5"/>
        <v>VYHOVUJE</v>
      </c>
      <c r="R18" s="48"/>
      <c r="S18" s="49"/>
    </row>
    <row r="19" spans="2:19" ht="23.25" customHeight="1">
      <c r="B19" s="50">
        <v>13</v>
      </c>
      <c r="C19" s="28" t="s">
        <v>35</v>
      </c>
      <c r="D19" s="45">
        <v>3</v>
      </c>
      <c r="E19" s="46" t="s">
        <v>18</v>
      </c>
      <c r="F19" s="28" t="s">
        <v>32</v>
      </c>
      <c r="G19" s="119"/>
      <c r="H19" s="119"/>
      <c r="I19" s="119"/>
      <c r="J19" s="119"/>
      <c r="K19" s="21">
        <f t="shared" si="0"/>
        <v>75</v>
      </c>
      <c r="L19" s="21">
        <f t="shared" si="1"/>
        <v>82.50000000000001</v>
      </c>
      <c r="M19" s="47">
        <v>25</v>
      </c>
      <c r="N19" s="21">
        <f t="shared" si="3"/>
        <v>27.500000000000004</v>
      </c>
      <c r="O19" s="116">
        <v>18.05</v>
      </c>
      <c r="P19" s="106">
        <f t="shared" si="4"/>
        <v>54.150000000000006</v>
      </c>
      <c r="Q19" s="107" t="str">
        <f t="shared" si="5"/>
        <v>VYHOVUJE</v>
      </c>
      <c r="R19" s="48"/>
      <c r="S19" s="49"/>
    </row>
    <row r="20" spans="2:19" ht="33.75" customHeight="1">
      <c r="B20" s="50">
        <v>14</v>
      </c>
      <c r="C20" s="28" t="s">
        <v>36</v>
      </c>
      <c r="D20" s="45">
        <v>10</v>
      </c>
      <c r="E20" s="46" t="s">
        <v>37</v>
      </c>
      <c r="F20" s="28" t="s">
        <v>38</v>
      </c>
      <c r="G20" s="119"/>
      <c r="H20" s="119"/>
      <c r="I20" s="119"/>
      <c r="J20" s="119"/>
      <c r="K20" s="21">
        <f t="shared" si="0"/>
        <v>600</v>
      </c>
      <c r="L20" s="21">
        <f t="shared" si="1"/>
        <v>660</v>
      </c>
      <c r="M20" s="52">
        <v>60</v>
      </c>
      <c r="N20" s="21">
        <f t="shared" si="3"/>
        <v>66</v>
      </c>
      <c r="O20" s="116">
        <v>43</v>
      </c>
      <c r="P20" s="106">
        <f t="shared" si="4"/>
        <v>430</v>
      </c>
      <c r="Q20" s="107" t="str">
        <f t="shared" si="5"/>
        <v>VYHOVUJE</v>
      </c>
      <c r="R20" s="48"/>
      <c r="S20" s="49"/>
    </row>
    <row r="21" spans="2:19" ht="28.8">
      <c r="B21" s="50">
        <v>15</v>
      </c>
      <c r="C21" s="28" t="s">
        <v>39</v>
      </c>
      <c r="D21" s="45">
        <v>50</v>
      </c>
      <c r="E21" s="46" t="s">
        <v>37</v>
      </c>
      <c r="F21" s="28" t="s">
        <v>40</v>
      </c>
      <c r="G21" s="119"/>
      <c r="H21" s="119"/>
      <c r="I21" s="119"/>
      <c r="J21" s="119"/>
      <c r="K21" s="21">
        <f t="shared" si="0"/>
        <v>1850</v>
      </c>
      <c r="L21" s="21">
        <f t="shared" si="1"/>
        <v>2035.0000000000002</v>
      </c>
      <c r="M21" s="52">
        <v>37</v>
      </c>
      <c r="N21" s="21">
        <f t="shared" si="3"/>
        <v>40.7</v>
      </c>
      <c r="O21" s="116">
        <v>30.6</v>
      </c>
      <c r="P21" s="106">
        <f t="shared" si="4"/>
        <v>1530</v>
      </c>
      <c r="Q21" s="107" t="str">
        <f t="shared" si="5"/>
        <v>VYHOVUJE</v>
      </c>
      <c r="R21" s="48"/>
      <c r="S21" s="49"/>
    </row>
    <row r="22" spans="2:19" ht="28.8">
      <c r="B22" s="50">
        <v>16</v>
      </c>
      <c r="C22" s="28" t="s">
        <v>41</v>
      </c>
      <c r="D22" s="45">
        <v>2</v>
      </c>
      <c r="E22" s="46" t="s">
        <v>37</v>
      </c>
      <c r="F22" s="28" t="s">
        <v>40</v>
      </c>
      <c r="G22" s="119"/>
      <c r="H22" s="119"/>
      <c r="I22" s="119"/>
      <c r="J22" s="119"/>
      <c r="K22" s="21">
        <f t="shared" si="0"/>
        <v>74</v>
      </c>
      <c r="L22" s="21">
        <f t="shared" si="1"/>
        <v>81.4</v>
      </c>
      <c r="M22" s="52">
        <v>37</v>
      </c>
      <c r="N22" s="21">
        <f t="shared" si="3"/>
        <v>40.7</v>
      </c>
      <c r="O22" s="115">
        <v>32.4</v>
      </c>
      <c r="P22" s="104">
        <f t="shared" si="4"/>
        <v>64.8</v>
      </c>
      <c r="Q22" s="105" t="str">
        <f t="shared" si="5"/>
        <v>VYHOVUJE</v>
      </c>
      <c r="R22" s="48"/>
      <c r="S22" s="49"/>
    </row>
    <row r="23" spans="2:19" ht="36" customHeight="1">
      <c r="B23" s="50">
        <v>17</v>
      </c>
      <c r="C23" s="28" t="s">
        <v>42</v>
      </c>
      <c r="D23" s="45">
        <v>2</v>
      </c>
      <c r="E23" s="46" t="s">
        <v>37</v>
      </c>
      <c r="F23" s="28" t="s">
        <v>40</v>
      </c>
      <c r="G23" s="119"/>
      <c r="H23" s="119"/>
      <c r="I23" s="119"/>
      <c r="J23" s="119"/>
      <c r="K23" s="21">
        <f t="shared" si="0"/>
        <v>74</v>
      </c>
      <c r="L23" s="21">
        <f t="shared" si="1"/>
        <v>81.4</v>
      </c>
      <c r="M23" s="52">
        <v>37</v>
      </c>
      <c r="N23" s="21">
        <f t="shared" si="3"/>
        <v>40.7</v>
      </c>
      <c r="O23" s="116">
        <v>32.4</v>
      </c>
      <c r="P23" s="106">
        <f t="shared" si="4"/>
        <v>64.8</v>
      </c>
      <c r="Q23" s="107" t="str">
        <f t="shared" si="5"/>
        <v>VYHOVUJE</v>
      </c>
      <c r="R23" s="48"/>
      <c r="S23" s="49"/>
    </row>
    <row r="24" spans="2:19" ht="36.75" customHeight="1">
      <c r="B24" s="50">
        <v>18</v>
      </c>
      <c r="C24" s="28" t="s">
        <v>43</v>
      </c>
      <c r="D24" s="45">
        <v>2</v>
      </c>
      <c r="E24" s="46" t="s">
        <v>37</v>
      </c>
      <c r="F24" s="28" t="s">
        <v>40</v>
      </c>
      <c r="G24" s="119"/>
      <c r="H24" s="119"/>
      <c r="I24" s="119"/>
      <c r="J24" s="119"/>
      <c r="K24" s="21">
        <f t="shared" si="0"/>
        <v>74</v>
      </c>
      <c r="L24" s="21">
        <f t="shared" si="1"/>
        <v>81.4</v>
      </c>
      <c r="M24" s="52">
        <v>37</v>
      </c>
      <c r="N24" s="21">
        <f t="shared" si="2"/>
        <v>40.7</v>
      </c>
      <c r="O24" s="116">
        <v>32.4</v>
      </c>
      <c r="P24" s="106">
        <f t="shared" si="4"/>
        <v>64.8</v>
      </c>
      <c r="Q24" s="107" t="str">
        <f t="shared" si="5"/>
        <v>VYHOVUJE</v>
      </c>
      <c r="R24" s="48"/>
      <c r="S24" s="49"/>
    </row>
    <row r="25" spans="2:19" ht="37.5" customHeight="1">
      <c r="B25" s="50">
        <v>19</v>
      </c>
      <c r="C25" s="28" t="s">
        <v>44</v>
      </c>
      <c r="D25" s="45">
        <v>2</v>
      </c>
      <c r="E25" s="46" t="s">
        <v>37</v>
      </c>
      <c r="F25" s="28" t="s">
        <v>40</v>
      </c>
      <c r="G25" s="119"/>
      <c r="H25" s="119"/>
      <c r="I25" s="119"/>
      <c r="J25" s="119"/>
      <c r="K25" s="21">
        <f t="shared" si="0"/>
        <v>74</v>
      </c>
      <c r="L25" s="21">
        <f t="shared" si="1"/>
        <v>81.4</v>
      </c>
      <c r="M25" s="52">
        <v>37</v>
      </c>
      <c r="N25" s="21">
        <f t="shared" si="2"/>
        <v>40.7</v>
      </c>
      <c r="O25" s="116">
        <v>32.4</v>
      </c>
      <c r="P25" s="106">
        <f t="shared" si="4"/>
        <v>64.8</v>
      </c>
      <c r="Q25" s="107" t="str">
        <f t="shared" si="5"/>
        <v>VYHOVUJE</v>
      </c>
      <c r="R25" s="48"/>
      <c r="S25" s="49"/>
    </row>
    <row r="26" spans="2:19" ht="22.5" customHeight="1">
      <c r="B26" s="50">
        <v>20</v>
      </c>
      <c r="C26" s="29" t="s">
        <v>45</v>
      </c>
      <c r="D26" s="45">
        <v>5</v>
      </c>
      <c r="E26" s="46" t="s">
        <v>18</v>
      </c>
      <c r="F26" s="29" t="s">
        <v>46</v>
      </c>
      <c r="G26" s="119"/>
      <c r="H26" s="119"/>
      <c r="I26" s="119"/>
      <c r="J26" s="119"/>
      <c r="K26" s="21">
        <f t="shared" si="0"/>
        <v>80</v>
      </c>
      <c r="L26" s="21">
        <f t="shared" si="1"/>
        <v>88</v>
      </c>
      <c r="M26" s="52">
        <v>16</v>
      </c>
      <c r="N26" s="21">
        <f t="shared" si="2"/>
        <v>17.6</v>
      </c>
      <c r="O26" s="116">
        <v>10.2</v>
      </c>
      <c r="P26" s="106">
        <f t="shared" si="4"/>
        <v>51</v>
      </c>
      <c r="Q26" s="107" t="str">
        <f t="shared" si="5"/>
        <v>VYHOVUJE</v>
      </c>
      <c r="R26" s="48"/>
      <c r="S26" s="49"/>
    </row>
    <row r="27" spans="2:19" ht="21.75" customHeight="1">
      <c r="B27" s="50">
        <v>21</v>
      </c>
      <c r="C27" s="29" t="s">
        <v>47</v>
      </c>
      <c r="D27" s="45">
        <v>5</v>
      </c>
      <c r="E27" s="46" t="s">
        <v>18</v>
      </c>
      <c r="F27" s="29" t="s">
        <v>48</v>
      </c>
      <c r="G27" s="119"/>
      <c r="H27" s="119"/>
      <c r="I27" s="119"/>
      <c r="J27" s="119"/>
      <c r="K27" s="21">
        <f t="shared" si="0"/>
        <v>90</v>
      </c>
      <c r="L27" s="21">
        <f t="shared" si="1"/>
        <v>99</v>
      </c>
      <c r="M27" s="52">
        <v>18</v>
      </c>
      <c r="N27" s="21">
        <f t="shared" si="2"/>
        <v>19.8</v>
      </c>
      <c r="O27" s="115">
        <v>16.05</v>
      </c>
      <c r="P27" s="104">
        <f t="shared" si="4"/>
        <v>80.25</v>
      </c>
      <c r="Q27" s="105" t="str">
        <f t="shared" si="5"/>
        <v>VYHOVUJE</v>
      </c>
      <c r="R27" s="48"/>
      <c r="S27" s="49"/>
    </row>
    <row r="28" spans="2:19" ht="33.75" customHeight="1">
      <c r="B28" s="50">
        <v>22</v>
      </c>
      <c r="C28" s="28" t="s">
        <v>49</v>
      </c>
      <c r="D28" s="45">
        <v>5</v>
      </c>
      <c r="E28" s="46" t="s">
        <v>18</v>
      </c>
      <c r="F28" s="28" t="s">
        <v>50</v>
      </c>
      <c r="G28" s="119"/>
      <c r="H28" s="119"/>
      <c r="I28" s="119"/>
      <c r="J28" s="119"/>
      <c r="K28" s="21">
        <f t="shared" si="0"/>
        <v>80</v>
      </c>
      <c r="L28" s="21">
        <f t="shared" si="1"/>
        <v>88</v>
      </c>
      <c r="M28" s="52">
        <v>16</v>
      </c>
      <c r="N28" s="21">
        <f t="shared" si="2"/>
        <v>17.6</v>
      </c>
      <c r="O28" s="116">
        <v>9.8</v>
      </c>
      <c r="P28" s="106">
        <f t="shared" si="4"/>
        <v>49</v>
      </c>
      <c r="Q28" s="107" t="str">
        <f t="shared" si="5"/>
        <v>VYHOVUJE</v>
      </c>
      <c r="R28" s="48"/>
      <c r="S28" s="49"/>
    </row>
    <row r="29" spans="2:19" ht="40.5" customHeight="1">
      <c r="B29" s="50">
        <v>23</v>
      </c>
      <c r="C29" s="28" t="s">
        <v>51</v>
      </c>
      <c r="D29" s="45">
        <v>5</v>
      </c>
      <c r="E29" s="46" t="s">
        <v>18</v>
      </c>
      <c r="F29" s="28" t="s">
        <v>52</v>
      </c>
      <c r="G29" s="119"/>
      <c r="H29" s="119"/>
      <c r="I29" s="119"/>
      <c r="J29" s="119"/>
      <c r="K29" s="21">
        <f t="shared" si="0"/>
        <v>65</v>
      </c>
      <c r="L29" s="21">
        <f t="shared" si="1"/>
        <v>71.5</v>
      </c>
      <c r="M29" s="52">
        <v>13</v>
      </c>
      <c r="N29" s="21">
        <f t="shared" si="2"/>
        <v>14.3</v>
      </c>
      <c r="O29" s="116">
        <v>5</v>
      </c>
      <c r="P29" s="106">
        <f t="shared" si="4"/>
        <v>25</v>
      </c>
      <c r="Q29" s="107" t="str">
        <f t="shared" si="5"/>
        <v>VYHOVUJE</v>
      </c>
      <c r="R29" s="48"/>
      <c r="S29" s="49"/>
    </row>
    <row r="30" spans="2:19" ht="46.5" customHeight="1">
      <c r="B30" s="50">
        <v>24</v>
      </c>
      <c r="C30" s="28" t="s">
        <v>53</v>
      </c>
      <c r="D30" s="45">
        <v>5</v>
      </c>
      <c r="E30" s="46" t="s">
        <v>18</v>
      </c>
      <c r="F30" s="28" t="s">
        <v>52</v>
      </c>
      <c r="G30" s="119"/>
      <c r="H30" s="119"/>
      <c r="I30" s="119"/>
      <c r="J30" s="119"/>
      <c r="K30" s="21">
        <f t="shared" si="0"/>
        <v>65</v>
      </c>
      <c r="L30" s="21">
        <f t="shared" si="1"/>
        <v>71.5</v>
      </c>
      <c r="M30" s="52">
        <v>13</v>
      </c>
      <c r="N30" s="21">
        <f t="shared" si="2"/>
        <v>14.3</v>
      </c>
      <c r="O30" s="116">
        <v>5</v>
      </c>
      <c r="P30" s="106">
        <f t="shared" si="4"/>
        <v>25</v>
      </c>
      <c r="Q30" s="107" t="str">
        <f t="shared" si="5"/>
        <v>VYHOVUJE</v>
      </c>
      <c r="R30" s="48"/>
      <c r="S30" s="49"/>
    </row>
    <row r="31" spans="2:19" ht="42.75" customHeight="1">
      <c r="B31" s="50">
        <v>25</v>
      </c>
      <c r="C31" s="28" t="s">
        <v>54</v>
      </c>
      <c r="D31" s="45">
        <v>5</v>
      </c>
      <c r="E31" s="46" t="s">
        <v>18</v>
      </c>
      <c r="F31" s="28" t="s">
        <v>52</v>
      </c>
      <c r="G31" s="119"/>
      <c r="H31" s="119"/>
      <c r="I31" s="119"/>
      <c r="J31" s="119"/>
      <c r="K31" s="21">
        <f t="shared" si="0"/>
        <v>65</v>
      </c>
      <c r="L31" s="21">
        <f t="shared" si="1"/>
        <v>71.5</v>
      </c>
      <c r="M31" s="52">
        <v>13</v>
      </c>
      <c r="N31" s="21">
        <f t="shared" si="2"/>
        <v>14.3</v>
      </c>
      <c r="O31" s="116">
        <v>5</v>
      </c>
      <c r="P31" s="106">
        <f t="shared" si="4"/>
        <v>25</v>
      </c>
      <c r="Q31" s="107" t="str">
        <f t="shared" si="5"/>
        <v>VYHOVUJE</v>
      </c>
      <c r="R31" s="48"/>
      <c r="S31" s="49"/>
    </row>
    <row r="32" spans="2:19" ht="50.25" customHeight="1">
      <c r="B32" s="50">
        <v>26</v>
      </c>
      <c r="C32" s="28" t="s">
        <v>55</v>
      </c>
      <c r="D32" s="45">
        <v>5</v>
      </c>
      <c r="E32" s="46" t="s">
        <v>18</v>
      </c>
      <c r="F32" s="28" t="s">
        <v>52</v>
      </c>
      <c r="G32" s="119"/>
      <c r="H32" s="119"/>
      <c r="I32" s="119"/>
      <c r="J32" s="119"/>
      <c r="K32" s="21">
        <f t="shared" si="0"/>
        <v>65</v>
      </c>
      <c r="L32" s="21">
        <f t="shared" si="1"/>
        <v>71.5</v>
      </c>
      <c r="M32" s="52">
        <v>13</v>
      </c>
      <c r="N32" s="21">
        <f t="shared" si="2"/>
        <v>14.3</v>
      </c>
      <c r="O32" s="115">
        <v>5</v>
      </c>
      <c r="P32" s="104">
        <f t="shared" si="4"/>
        <v>25</v>
      </c>
      <c r="Q32" s="105" t="str">
        <f t="shared" si="5"/>
        <v>VYHOVUJE</v>
      </c>
      <c r="R32" s="48"/>
      <c r="S32" s="49"/>
    </row>
    <row r="33" spans="2:19" ht="15.6">
      <c r="B33" s="50">
        <v>27</v>
      </c>
      <c r="C33" s="28" t="s">
        <v>56</v>
      </c>
      <c r="D33" s="45">
        <v>5</v>
      </c>
      <c r="E33" s="46" t="s">
        <v>18</v>
      </c>
      <c r="F33" s="28" t="s">
        <v>57</v>
      </c>
      <c r="G33" s="119"/>
      <c r="H33" s="119"/>
      <c r="I33" s="119"/>
      <c r="J33" s="119"/>
      <c r="K33" s="21">
        <f t="shared" si="0"/>
        <v>55</v>
      </c>
      <c r="L33" s="21">
        <f t="shared" si="1"/>
        <v>60.50000000000001</v>
      </c>
      <c r="M33" s="52">
        <v>11</v>
      </c>
      <c r="N33" s="21">
        <f t="shared" si="2"/>
        <v>12.100000000000001</v>
      </c>
      <c r="O33" s="116">
        <v>3.25</v>
      </c>
      <c r="P33" s="106">
        <f t="shared" si="4"/>
        <v>16.25</v>
      </c>
      <c r="Q33" s="107" t="str">
        <f t="shared" si="5"/>
        <v>VYHOVUJE</v>
      </c>
      <c r="R33" s="48"/>
      <c r="S33" s="49"/>
    </row>
    <row r="34" spans="2:19" ht="28.8">
      <c r="B34" s="50">
        <v>28</v>
      </c>
      <c r="C34" s="28" t="s">
        <v>58</v>
      </c>
      <c r="D34" s="45">
        <v>5</v>
      </c>
      <c r="E34" s="46" t="s">
        <v>37</v>
      </c>
      <c r="F34" s="28" t="s">
        <v>219</v>
      </c>
      <c r="G34" s="119"/>
      <c r="H34" s="119"/>
      <c r="I34" s="119"/>
      <c r="J34" s="119"/>
      <c r="K34" s="21">
        <f t="shared" si="0"/>
        <v>150</v>
      </c>
      <c r="L34" s="21">
        <f t="shared" si="1"/>
        <v>165</v>
      </c>
      <c r="M34" s="52">
        <v>30</v>
      </c>
      <c r="N34" s="21">
        <f t="shared" si="2"/>
        <v>33</v>
      </c>
      <c r="O34" s="116">
        <v>15.85</v>
      </c>
      <c r="P34" s="106">
        <f t="shared" si="4"/>
        <v>79.25</v>
      </c>
      <c r="Q34" s="107" t="str">
        <f t="shared" si="5"/>
        <v>VYHOVUJE</v>
      </c>
      <c r="R34" s="48"/>
      <c r="S34" s="49"/>
    </row>
    <row r="35" spans="2:19" ht="39" customHeight="1">
      <c r="B35" s="50">
        <v>29</v>
      </c>
      <c r="C35" s="28" t="s">
        <v>59</v>
      </c>
      <c r="D35" s="45">
        <v>20</v>
      </c>
      <c r="E35" s="46" t="s">
        <v>37</v>
      </c>
      <c r="F35" s="28" t="s">
        <v>60</v>
      </c>
      <c r="G35" s="119"/>
      <c r="H35" s="119"/>
      <c r="I35" s="119"/>
      <c r="J35" s="119"/>
      <c r="K35" s="21">
        <f t="shared" si="0"/>
        <v>580</v>
      </c>
      <c r="L35" s="21">
        <f t="shared" si="1"/>
        <v>638</v>
      </c>
      <c r="M35" s="52">
        <v>29</v>
      </c>
      <c r="N35" s="21">
        <f t="shared" si="2"/>
        <v>31.900000000000002</v>
      </c>
      <c r="O35" s="116">
        <v>18.4</v>
      </c>
      <c r="P35" s="106">
        <f t="shared" si="4"/>
        <v>368</v>
      </c>
      <c r="Q35" s="107" t="str">
        <f t="shared" si="5"/>
        <v>VYHOVUJE</v>
      </c>
      <c r="R35" s="48"/>
      <c r="S35" s="49"/>
    </row>
    <row r="36" spans="2:19" ht="28.8">
      <c r="B36" s="50">
        <v>30</v>
      </c>
      <c r="C36" s="28" t="s">
        <v>61</v>
      </c>
      <c r="D36" s="45">
        <v>1</v>
      </c>
      <c r="E36" s="46" t="s">
        <v>37</v>
      </c>
      <c r="F36" s="28" t="s">
        <v>62</v>
      </c>
      <c r="G36" s="119"/>
      <c r="H36" s="119"/>
      <c r="I36" s="119"/>
      <c r="J36" s="119"/>
      <c r="K36" s="21">
        <f t="shared" si="0"/>
        <v>61</v>
      </c>
      <c r="L36" s="21">
        <f t="shared" si="1"/>
        <v>67.10000000000001</v>
      </c>
      <c r="M36" s="52">
        <v>61</v>
      </c>
      <c r="N36" s="21">
        <f t="shared" si="2"/>
        <v>67.10000000000001</v>
      </c>
      <c r="O36" s="116">
        <v>38.8</v>
      </c>
      <c r="P36" s="106">
        <f t="shared" si="4"/>
        <v>38.8</v>
      </c>
      <c r="Q36" s="107" t="str">
        <f t="shared" si="5"/>
        <v>VYHOVUJE</v>
      </c>
      <c r="R36" s="48"/>
      <c r="S36" s="49"/>
    </row>
    <row r="37" spans="2:19" ht="39.75" customHeight="1">
      <c r="B37" s="50">
        <v>31</v>
      </c>
      <c r="C37" s="28" t="s">
        <v>216</v>
      </c>
      <c r="D37" s="45">
        <v>1</v>
      </c>
      <c r="E37" s="46" t="s">
        <v>37</v>
      </c>
      <c r="F37" s="28" t="s">
        <v>62</v>
      </c>
      <c r="G37" s="119"/>
      <c r="H37" s="119"/>
      <c r="I37" s="119"/>
      <c r="J37" s="119"/>
      <c r="K37" s="21">
        <f t="shared" si="0"/>
        <v>61</v>
      </c>
      <c r="L37" s="21">
        <f t="shared" si="1"/>
        <v>67.10000000000001</v>
      </c>
      <c r="M37" s="52">
        <v>61</v>
      </c>
      <c r="N37" s="21">
        <f t="shared" si="2"/>
        <v>67.10000000000001</v>
      </c>
      <c r="O37" s="115">
        <v>38.8</v>
      </c>
      <c r="P37" s="104">
        <f t="shared" si="4"/>
        <v>38.8</v>
      </c>
      <c r="Q37" s="105" t="str">
        <f t="shared" si="5"/>
        <v>VYHOVUJE</v>
      </c>
      <c r="R37" s="48"/>
      <c r="S37" s="49"/>
    </row>
    <row r="38" spans="2:19" ht="28.8">
      <c r="B38" s="50">
        <v>32</v>
      </c>
      <c r="C38" s="28" t="s">
        <v>217</v>
      </c>
      <c r="D38" s="45">
        <v>1</v>
      </c>
      <c r="E38" s="46" t="s">
        <v>37</v>
      </c>
      <c r="F38" s="28" t="s">
        <v>62</v>
      </c>
      <c r="G38" s="119"/>
      <c r="H38" s="119"/>
      <c r="I38" s="119"/>
      <c r="J38" s="119"/>
      <c r="K38" s="21">
        <f t="shared" si="0"/>
        <v>61</v>
      </c>
      <c r="L38" s="21">
        <f t="shared" si="1"/>
        <v>67.10000000000001</v>
      </c>
      <c r="M38" s="52">
        <v>61</v>
      </c>
      <c r="N38" s="21">
        <f t="shared" si="2"/>
        <v>67.10000000000001</v>
      </c>
      <c r="O38" s="116">
        <v>38.8</v>
      </c>
      <c r="P38" s="106">
        <f t="shared" si="4"/>
        <v>38.8</v>
      </c>
      <c r="Q38" s="107" t="str">
        <f t="shared" si="5"/>
        <v>VYHOVUJE</v>
      </c>
      <c r="R38" s="48"/>
      <c r="S38" s="49"/>
    </row>
    <row r="39" spans="2:19" ht="28.8">
      <c r="B39" s="50">
        <v>33</v>
      </c>
      <c r="C39" s="28" t="s">
        <v>63</v>
      </c>
      <c r="D39" s="45">
        <v>1</v>
      </c>
      <c r="E39" s="46" t="s">
        <v>37</v>
      </c>
      <c r="F39" s="28" t="s">
        <v>62</v>
      </c>
      <c r="G39" s="119"/>
      <c r="H39" s="119"/>
      <c r="I39" s="119"/>
      <c r="J39" s="119"/>
      <c r="K39" s="21">
        <f aca="true" t="shared" si="6" ref="K39:K70">D39*M39</f>
        <v>61</v>
      </c>
      <c r="L39" s="21">
        <f aca="true" t="shared" si="7" ref="L39:L70">D39*N39</f>
        <v>67.10000000000001</v>
      </c>
      <c r="M39" s="52">
        <v>61</v>
      </c>
      <c r="N39" s="21">
        <f t="shared" si="2"/>
        <v>67.10000000000001</v>
      </c>
      <c r="O39" s="116">
        <v>38.8</v>
      </c>
      <c r="P39" s="106">
        <f t="shared" si="4"/>
        <v>38.8</v>
      </c>
      <c r="Q39" s="107" t="str">
        <f t="shared" si="5"/>
        <v>VYHOVUJE</v>
      </c>
      <c r="R39" s="48"/>
      <c r="S39" s="49"/>
    </row>
    <row r="40" spans="2:19" ht="15.6">
      <c r="B40" s="50">
        <v>34</v>
      </c>
      <c r="C40" s="28" t="s">
        <v>64</v>
      </c>
      <c r="D40" s="45">
        <v>1</v>
      </c>
      <c r="E40" s="46" t="s">
        <v>37</v>
      </c>
      <c r="F40" s="28" t="s">
        <v>62</v>
      </c>
      <c r="G40" s="119"/>
      <c r="H40" s="119"/>
      <c r="I40" s="119"/>
      <c r="J40" s="119"/>
      <c r="K40" s="21">
        <f t="shared" si="6"/>
        <v>61</v>
      </c>
      <c r="L40" s="21">
        <f t="shared" si="7"/>
        <v>67.10000000000001</v>
      </c>
      <c r="M40" s="52">
        <v>61</v>
      </c>
      <c r="N40" s="21">
        <f t="shared" si="2"/>
        <v>67.10000000000001</v>
      </c>
      <c r="O40" s="116">
        <v>38.8</v>
      </c>
      <c r="P40" s="106">
        <f t="shared" si="4"/>
        <v>38.8</v>
      </c>
      <c r="Q40" s="107" t="str">
        <f t="shared" si="5"/>
        <v>VYHOVUJE</v>
      </c>
      <c r="R40" s="48"/>
      <c r="S40" s="49"/>
    </row>
    <row r="41" spans="2:19" ht="43.2">
      <c r="B41" s="50">
        <v>35</v>
      </c>
      <c r="C41" s="28" t="s">
        <v>65</v>
      </c>
      <c r="D41" s="45">
        <v>4</v>
      </c>
      <c r="E41" s="46" t="s">
        <v>37</v>
      </c>
      <c r="F41" s="28" t="s">
        <v>66</v>
      </c>
      <c r="G41" s="119"/>
      <c r="H41" s="119"/>
      <c r="I41" s="119"/>
      <c r="J41" s="119"/>
      <c r="K41" s="21">
        <f t="shared" si="6"/>
        <v>220</v>
      </c>
      <c r="L41" s="21">
        <f t="shared" si="7"/>
        <v>242.00000000000003</v>
      </c>
      <c r="M41" s="52">
        <v>55</v>
      </c>
      <c r="N41" s="21">
        <f t="shared" si="2"/>
        <v>60.50000000000001</v>
      </c>
      <c r="O41" s="116">
        <v>53.7</v>
      </c>
      <c r="P41" s="106">
        <f t="shared" si="4"/>
        <v>214.8</v>
      </c>
      <c r="Q41" s="107" t="str">
        <f t="shared" si="5"/>
        <v>VYHOVUJE</v>
      </c>
      <c r="R41" s="48"/>
      <c r="S41" s="49"/>
    </row>
    <row r="42" spans="2:19" ht="107.25" customHeight="1">
      <c r="B42" s="50">
        <v>36</v>
      </c>
      <c r="C42" s="28" t="s">
        <v>67</v>
      </c>
      <c r="D42" s="45">
        <v>5</v>
      </c>
      <c r="E42" s="46" t="s">
        <v>37</v>
      </c>
      <c r="F42" s="28" t="s">
        <v>68</v>
      </c>
      <c r="G42" s="119"/>
      <c r="H42" s="119"/>
      <c r="I42" s="119"/>
      <c r="J42" s="119"/>
      <c r="K42" s="21">
        <f t="shared" si="6"/>
        <v>160</v>
      </c>
      <c r="L42" s="21">
        <f t="shared" si="7"/>
        <v>176</v>
      </c>
      <c r="M42" s="52">
        <v>32</v>
      </c>
      <c r="N42" s="21">
        <f t="shared" si="2"/>
        <v>35.2</v>
      </c>
      <c r="O42" s="115">
        <v>27.6</v>
      </c>
      <c r="P42" s="104">
        <f t="shared" si="4"/>
        <v>138</v>
      </c>
      <c r="Q42" s="105" t="str">
        <f t="shared" si="5"/>
        <v>VYHOVUJE</v>
      </c>
      <c r="R42" s="48"/>
      <c r="S42" s="49"/>
    </row>
    <row r="43" spans="2:19" ht="28.8">
      <c r="B43" s="50">
        <v>37</v>
      </c>
      <c r="C43" s="28" t="s">
        <v>69</v>
      </c>
      <c r="D43" s="45">
        <v>10</v>
      </c>
      <c r="E43" s="46" t="s">
        <v>18</v>
      </c>
      <c r="F43" s="28" t="s">
        <v>70</v>
      </c>
      <c r="G43" s="119"/>
      <c r="H43" s="119"/>
      <c r="I43" s="119"/>
      <c r="J43" s="119"/>
      <c r="K43" s="21">
        <f t="shared" si="6"/>
        <v>400</v>
      </c>
      <c r="L43" s="21">
        <f t="shared" si="7"/>
        <v>440</v>
      </c>
      <c r="M43" s="52">
        <v>40</v>
      </c>
      <c r="N43" s="21">
        <f t="shared" si="2"/>
        <v>44</v>
      </c>
      <c r="O43" s="116">
        <v>22.7</v>
      </c>
      <c r="P43" s="106">
        <f t="shared" si="4"/>
        <v>227</v>
      </c>
      <c r="Q43" s="107" t="str">
        <f t="shared" si="5"/>
        <v>VYHOVUJE</v>
      </c>
      <c r="R43" s="48"/>
      <c r="S43" s="49"/>
    </row>
    <row r="44" spans="2:19" ht="28.8">
      <c r="B44" s="50">
        <v>38</v>
      </c>
      <c r="C44" s="28" t="s">
        <v>119</v>
      </c>
      <c r="D44" s="45">
        <v>2</v>
      </c>
      <c r="E44" s="46" t="s">
        <v>18</v>
      </c>
      <c r="F44" s="30" t="s">
        <v>71</v>
      </c>
      <c r="G44" s="119"/>
      <c r="H44" s="119"/>
      <c r="I44" s="119"/>
      <c r="J44" s="119"/>
      <c r="K44" s="21">
        <f t="shared" si="6"/>
        <v>64</v>
      </c>
      <c r="L44" s="21">
        <f t="shared" si="7"/>
        <v>70.4</v>
      </c>
      <c r="M44" s="52">
        <v>32</v>
      </c>
      <c r="N44" s="21">
        <f t="shared" si="2"/>
        <v>35.2</v>
      </c>
      <c r="O44" s="116">
        <v>24.65</v>
      </c>
      <c r="P44" s="106">
        <f t="shared" si="4"/>
        <v>49.3</v>
      </c>
      <c r="Q44" s="107" t="str">
        <f t="shared" si="5"/>
        <v>VYHOVUJE</v>
      </c>
      <c r="R44" s="48"/>
      <c r="S44" s="49"/>
    </row>
    <row r="45" spans="2:19" ht="51.75" customHeight="1">
      <c r="B45" s="50">
        <v>39</v>
      </c>
      <c r="C45" s="28" t="s">
        <v>72</v>
      </c>
      <c r="D45" s="45">
        <v>20</v>
      </c>
      <c r="E45" s="46" t="s">
        <v>18</v>
      </c>
      <c r="F45" s="28" t="s">
        <v>73</v>
      </c>
      <c r="G45" s="119"/>
      <c r="H45" s="119"/>
      <c r="I45" s="119"/>
      <c r="J45" s="119"/>
      <c r="K45" s="21">
        <f t="shared" si="6"/>
        <v>560</v>
      </c>
      <c r="L45" s="21">
        <f t="shared" si="7"/>
        <v>616.0000000000001</v>
      </c>
      <c r="M45" s="52">
        <v>28</v>
      </c>
      <c r="N45" s="21">
        <f t="shared" si="2"/>
        <v>30.800000000000004</v>
      </c>
      <c r="O45" s="116">
        <v>4</v>
      </c>
      <c r="P45" s="106">
        <f t="shared" si="4"/>
        <v>80</v>
      </c>
      <c r="Q45" s="107" t="str">
        <f t="shared" si="5"/>
        <v>VYHOVUJE</v>
      </c>
      <c r="R45" s="48"/>
      <c r="S45" s="49"/>
    </row>
    <row r="46" spans="2:19" ht="15.6">
      <c r="B46" s="50">
        <v>40</v>
      </c>
      <c r="C46" s="28" t="s">
        <v>74</v>
      </c>
      <c r="D46" s="45">
        <v>20</v>
      </c>
      <c r="E46" s="46" t="s">
        <v>18</v>
      </c>
      <c r="F46" s="28" t="s">
        <v>75</v>
      </c>
      <c r="G46" s="119"/>
      <c r="H46" s="119"/>
      <c r="I46" s="119"/>
      <c r="J46" s="119"/>
      <c r="K46" s="21">
        <f t="shared" si="6"/>
        <v>560</v>
      </c>
      <c r="L46" s="21">
        <f t="shared" si="7"/>
        <v>616.0000000000001</v>
      </c>
      <c r="M46" s="52">
        <v>28</v>
      </c>
      <c r="N46" s="21">
        <f t="shared" si="2"/>
        <v>30.800000000000004</v>
      </c>
      <c r="O46" s="116">
        <v>30.8</v>
      </c>
      <c r="P46" s="106">
        <f t="shared" si="4"/>
        <v>616</v>
      </c>
      <c r="Q46" s="107" t="str">
        <f t="shared" si="5"/>
        <v>VYHOVUJE</v>
      </c>
      <c r="R46" s="48"/>
      <c r="S46" s="49"/>
    </row>
    <row r="47" spans="2:19" ht="27" customHeight="1">
      <c r="B47" s="50">
        <v>41</v>
      </c>
      <c r="C47" s="28" t="s">
        <v>76</v>
      </c>
      <c r="D47" s="45">
        <v>10</v>
      </c>
      <c r="E47" s="46" t="s">
        <v>37</v>
      </c>
      <c r="F47" s="28" t="s">
        <v>77</v>
      </c>
      <c r="G47" s="119"/>
      <c r="H47" s="119"/>
      <c r="I47" s="119"/>
      <c r="J47" s="119"/>
      <c r="K47" s="21">
        <f t="shared" si="6"/>
        <v>60</v>
      </c>
      <c r="L47" s="21">
        <f t="shared" si="7"/>
        <v>66</v>
      </c>
      <c r="M47" s="52">
        <v>6</v>
      </c>
      <c r="N47" s="21">
        <f t="shared" si="2"/>
        <v>6.6000000000000005</v>
      </c>
      <c r="O47" s="115">
        <v>3.75</v>
      </c>
      <c r="P47" s="104">
        <f t="shared" si="4"/>
        <v>37.5</v>
      </c>
      <c r="Q47" s="105" t="str">
        <f t="shared" si="5"/>
        <v>VYHOVUJE</v>
      </c>
      <c r="R47" s="48"/>
      <c r="S47" s="49"/>
    </row>
    <row r="48" spans="2:19" ht="30" customHeight="1">
      <c r="B48" s="50">
        <v>42</v>
      </c>
      <c r="C48" s="28" t="s">
        <v>78</v>
      </c>
      <c r="D48" s="45">
        <v>10</v>
      </c>
      <c r="E48" s="46" t="s">
        <v>37</v>
      </c>
      <c r="F48" s="28" t="s">
        <v>77</v>
      </c>
      <c r="G48" s="119"/>
      <c r="H48" s="119"/>
      <c r="I48" s="119"/>
      <c r="J48" s="119"/>
      <c r="K48" s="21">
        <f t="shared" si="6"/>
        <v>80</v>
      </c>
      <c r="L48" s="21">
        <f t="shared" si="7"/>
        <v>88</v>
      </c>
      <c r="M48" s="52">
        <v>8</v>
      </c>
      <c r="N48" s="21">
        <f t="shared" si="2"/>
        <v>8.8</v>
      </c>
      <c r="O48" s="116">
        <v>6.6</v>
      </c>
      <c r="P48" s="106">
        <f t="shared" si="4"/>
        <v>66</v>
      </c>
      <c r="Q48" s="107" t="str">
        <f t="shared" si="5"/>
        <v>VYHOVUJE</v>
      </c>
      <c r="R48" s="48"/>
      <c r="S48" s="49"/>
    </row>
    <row r="49" spans="2:19" ht="60" customHeight="1">
      <c r="B49" s="50">
        <v>43</v>
      </c>
      <c r="C49" s="28" t="s">
        <v>79</v>
      </c>
      <c r="D49" s="45">
        <v>50</v>
      </c>
      <c r="E49" s="46" t="s">
        <v>18</v>
      </c>
      <c r="F49" s="28" t="s">
        <v>80</v>
      </c>
      <c r="G49" s="119"/>
      <c r="H49" s="119"/>
      <c r="I49" s="119"/>
      <c r="J49" s="119"/>
      <c r="K49" s="21">
        <f t="shared" si="6"/>
        <v>450</v>
      </c>
      <c r="L49" s="21">
        <f t="shared" si="7"/>
        <v>495</v>
      </c>
      <c r="M49" s="52">
        <v>9</v>
      </c>
      <c r="N49" s="21">
        <f t="shared" si="2"/>
        <v>9.9</v>
      </c>
      <c r="O49" s="116">
        <v>7.4</v>
      </c>
      <c r="P49" s="106">
        <f t="shared" si="4"/>
        <v>370</v>
      </c>
      <c r="Q49" s="107" t="str">
        <f t="shared" si="5"/>
        <v>VYHOVUJE</v>
      </c>
      <c r="R49" s="48"/>
      <c r="S49" s="49"/>
    </row>
    <row r="50" spans="2:19" ht="28.8">
      <c r="B50" s="50">
        <v>44</v>
      </c>
      <c r="C50" s="28" t="s">
        <v>81</v>
      </c>
      <c r="D50" s="45">
        <v>10</v>
      </c>
      <c r="E50" s="46" t="s">
        <v>18</v>
      </c>
      <c r="F50" s="28" t="s">
        <v>80</v>
      </c>
      <c r="G50" s="119"/>
      <c r="H50" s="119"/>
      <c r="I50" s="119"/>
      <c r="J50" s="119"/>
      <c r="K50" s="21">
        <f t="shared" si="6"/>
        <v>90</v>
      </c>
      <c r="L50" s="21">
        <f t="shared" si="7"/>
        <v>99</v>
      </c>
      <c r="M50" s="52">
        <v>9</v>
      </c>
      <c r="N50" s="21">
        <f t="shared" si="2"/>
        <v>9.9</v>
      </c>
      <c r="O50" s="116">
        <v>6.5</v>
      </c>
      <c r="P50" s="106">
        <f t="shared" si="4"/>
        <v>65</v>
      </c>
      <c r="Q50" s="107" t="str">
        <f t="shared" si="5"/>
        <v>VYHOVUJE</v>
      </c>
      <c r="R50" s="48"/>
      <c r="S50" s="49"/>
    </row>
    <row r="51" spans="2:19" ht="43.2">
      <c r="B51" s="50">
        <v>45</v>
      </c>
      <c r="C51" s="28" t="s">
        <v>82</v>
      </c>
      <c r="D51" s="45">
        <v>10</v>
      </c>
      <c r="E51" s="46" t="s">
        <v>83</v>
      </c>
      <c r="F51" s="28" t="s">
        <v>84</v>
      </c>
      <c r="G51" s="119"/>
      <c r="H51" s="119"/>
      <c r="I51" s="119"/>
      <c r="J51" s="119"/>
      <c r="K51" s="21">
        <f t="shared" si="6"/>
        <v>380</v>
      </c>
      <c r="L51" s="21">
        <f t="shared" si="7"/>
        <v>418.00000000000006</v>
      </c>
      <c r="M51" s="52">
        <v>38</v>
      </c>
      <c r="N51" s="21">
        <f t="shared" si="2"/>
        <v>41.800000000000004</v>
      </c>
      <c r="O51" s="116">
        <v>26.95</v>
      </c>
      <c r="P51" s="106">
        <f t="shared" si="4"/>
        <v>269.5</v>
      </c>
      <c r="Q51" s="107" t="str">
        <f t="shared" si="5"/>
        <v>VYHOVUJE</v>
      </c>
      <c r="R51" s="48"/>
      <c r="S51" s="49"/>
    </row>
    <row r="52" spans="2:19" ht="57.6">
      <c r="B52" s="50">
        <v>46</v>
      </c>
      <c r="C52" s="28" t="s">
        <v>85</v>
      </c>
      <c r="D52" s="45">
        <v>1</v>
      </c>
      <c r="E52" s="46" t="s">
        <v>37</v>
      </c>
      <c r="F52" s="28" t="s">
        <v>86</v>
      </c>
      <c r="G52" s="119"/>
      <c r="H52" s="119"/>
      <c r="I52" s="119"/>
      <c r="J52" s="119"/>
      <c r="K52" s="21">
        <f t="shared" si="6"/>
        <v>70</v>
      </c>
      <c r="L52" s="21">
        <f t="shared" si="7"/>
        <v>77</v>
      </c>
      <c r="M52" s="52">
        <v>70</v>
      </c>
      <c r="N52" s="21">
        <f t="shared" si="2"/>
        <v>77</v>
      </c>
      <c r="O52" s="115">
        <v>43.3</v>
      </c>
      <c r="P52" s="104">
        <f t="shared" si="4"/>
        <v>43.3</v>
      </c>
      <c r="Q52" s="105" t="str">
        <f t="shared" si="5"/>
        <v>VYHOVUJE</v>
      </c>
      <c r="R52" s="48"/>
      <c r="S52" s="49"/>
    </row>
    <row r="53" spans="2:19" ht="94.5" customHeight="1">
      <c r="B53" s="50">
        <v>47</v>
      </c>
      <c r="C53" s="28" t="s">
        <v>87</v>
      </c>
      <c r="D53" s="45">
        <v>5</v>
      </c>
      <c r="E53" s="46" t="s">
        <v>83</v>
      </c>
      <c r="F53" s="28" t="s">
        <v>88</v>
      </c>
      <c r="G53" s="119"/>
      <c r="H53" s="119"/>
      <c r="I53" s="119"/>
      <c r="J53" s="119"/>
      <c r="K53" s="21">
        <f t="shared" si="6"/>
        <v>550</v>
      </c>
      <c r="L53" s="21">
        <f t="shared" si="7"/>
        <v>605.0000000000001</v>
      </c>
      <c r="M53" s="52">
        <v>110</v>
      </c>
      <c r="N53" s="21">
        <f t="shared" si="2"/>
        <v>121.00000000000001</v>
      </c>
      <c r="O53" s="116">
        <v>105</v>
      </c>
      <c r="P53" s="106">
        <f t="shared" si="4"/>
        <v>525</v>
      </c>
      <c r="Q53" s="107" t="str">
        <f t="shared" si="5"/>
        <v>VYHOVUJE</v>
      </c>
      <c r="R53" s="48"/>
      <c r="S53" s="49"/>
    </row>
    <row r="54" spans="2:19" ht="42.75" customHeight="1">
      <c r="B54" s="50">
        <v>48</v>
      </c>
      <c r="C54" s="28" t="s">
        <v>89</v>
      </c>
      <c r="D54" s="45">
        <v>20</v>
      </c>
      <c r="E54" s="46" t="s">
        <v>18</v>
      </c>
      <c r="F54" s="28" t="s">
        <v>90</v>
      </c>
      <c r="G54" s="119"/>
      <c r="H54" s="119"/>
      <c r="I54" s="119"/>
      <c r="J54" s="119"/>
      <c r="K54" s="21">
        <f t="shared" si="6"/>
        <v>2000</v>
      </c>
      <c r="L54" s="21">
        <f t="shared" si="7"/>
        <v>2200.0000000000005</v>
      </c>
      <c r="M54" s="52">
        <v>100</v>
      </c>
      <c r="N54" s="21">
        <f t="shared" si="2"/>
        <v>110.00000000000001</v>
      </c>
      <c r="O54" s="116">
        <v>56.3</v>
      </c>
      <c r="P54" s="106">
        <f t="shared" si="4"/>
        <v>1126</v>
      </c>
      <c r="Q54" s="107" t="str">
        <f t="shared" si="5"/>
        <v>VYHOVUJE</v>
      </c>
      <c r="R54" s="48"/>
      <c r="S54" s="49"/>
    </row>
    <row r="55" spans="2:19" ht="30" customHeight="1">
      <c r="B55" s="50">
        <v>49</v>
      </c>
      <c r="C55" s="28" t="s">
        <v>91</v>
      </c>
      <c r="D55" s="45">
        <v>20</v>
      </c>
      <c r="E55" s="46" t="s">
        <v>18</v>
      </c>
      <c r="F55" s="28" t="s">
        <v>92</v>
      </c>
      <c r="G55" s="119"/>
      <c r="H55" s="119"/>
      <c r="I55" s="119"/>
      <c r="J55" s="119"/>
      <c r="K55" s="21">
        <f t="shared" si="6"/>
        <v>1900</v>
      </c>
      <c r="L55" s="21">
        <f t="shared" si="7"/>
        <v>2090.0000000000005</v>
      </c>
      <c r="M55" s="52">
        <v>95</v>
      </c>
      <c r="N55" s="21">
        <f t="shared" si="2"/>
        <v>104.50000000000001</v>
      </c>
      <c r="O55" s="116">
        <v>104.5</v>
      </c>
      <c r="P55" s="106">
        <f t="shared" si="4"/>
        <v>2090</v>
      </c>
      <c r="Q55" s="107" t="str">
        <f t="shared" si="5"/>
        <v>VYHOVUJE</v>
      </c>
      <c r="R55" s="48"/>
      <c r="S55" s="49"/>
    </row>
    <row r="56" spans="2:19" ht="47.25" customHeight="1">
      <c r="B56" s="50">
        <v>50</v>
      </c>
      <c r="C56" s="28" t="s">
        <v>118</v>
      </c>
      <c r="D56" s="45">
        <v>20</v>
      </c>
      <c r="E56" s="46" t="s">
        <v>37</v>
      </c>
      <c r="F56" s="28" t="s">
        <v>93</v>
      </c>
      <c r="G56" s="119"/>
      <c r="H56" s="119"/>
      <c r="I56" s="119"/>
      <c r="J56" s="119"/>
      <c r="K56" s="21">
        <f t="shared" si="6"/>
        <v>2400</v>
      </c>
      <c r="L56" s="21">
        <f t="shared" si="7"/>
        <v>2640</v>
      </c>
      <c r="M56" s="52">
        <v>120</v>
      </c>
      <c r="N56" s="21">
        <f t="shared" si="2"/>
        <v>132</v>
      </c>
      <c r="O56" s="116">
        <v>84</v>
      </c>
      <c r="P56" s="106">
        <f t="shared" si="4"/>
        <v>1680</v>
      </c>
      <c r="Q56" s="107" t="str">
        <f t="shared" si="5"/>
        <v>VYHOVUJE</v>
      </c>
      <c r="R56" s="48"/>
      <c r="S56" s="49"/>
    </row>
    <row r="57" spans="2:19" ht="33" customHeight="1">
      <c r="B57" s="50">
        <v>51</v>
      </c>
      <c r="C57" s="28" t="s">
        <v>94</v>
      </c>
      <c r="D57" s="45">
        <v>15</v>
      </c>
      <c r="E57" s="46" t="s">
        <v>37</v>
      </c>
      <c r="F57" s="28" t="s">
        <v>95</v>
      </c>
      <c r="G57" s="119"/>
      <c r="H57" s="119"/>
      <c r="I57" s="119"/>
      <c r="J57" s="119"/>
      <c r="K57" s="21">
        <f t="shared" si="6"/>
        <v>60</v>
      </c>
      <c r="L57" s="21">
        <f t="shared" si="7"/>
        <v>66</v>
      </c>
      <c r="M57" s="52">
        <v>4</v>
      </c>
      <c r="N57" s="21">
        <f t="shared" si="2"/>
        <v>4.4</v>
      </c>
      <c r="O57" s="115">
        <v>4.4</v>
      </c>
      <c r="P57" s="104">
        <f t="shared" si="4"/>
        <v>66</v>
      </c>
      <c r="Q57" s="105" t="str">
        <f t="shared" si="5"/>
        <v>VYHOVUJE</v>
      </c>
      <c r="R57" s="48"/>
      <c r="S57" s="49"/>
    </row>
    <row r="58" spans="2:19" ht="48" customHeight="1">
      <c r="B58" s="50">
        <v>52</v>
      </c>
      <c r="C58" s="28" t="s">
        <v>96</v>
      </c>
      <c r="D58" s="45">
        <v>2</v>
      </c>
      <c r="E58" s="46" t="s">
        <v>18</v>
      </c>
      <c r="F58" s="28" t="s">
        <v>97</v>
      </c>
      <c r="G58" s="119"/>
      <c r="H58" s="119"/>
      <c r="I58" s="119"/>
      <c r="J58" s="119"/>
      <c r="K58" s="21">
        <f t="shared" si="6"/>
        <v>40</v>
      </c>
      <c r="L58" s="21">
        <f t="shared" si="7"/>
        <v>44</v>
      </c>
      <c r="M58" s="52">
        <v>20</v>
      </c>
      <c r="N58" s="21">
        <f t="shared" si="2"/>
        <v>22</v>
      </c>
      <c r="O58" s="116">
        <v>15.2</v>
      </c>
      <c r="P58" s="106">
        <f t="shared" si="4"/>
        <v>30.4</v>
      </c>
      <c r="Q58" s="107" t="str">
        <f t="shared" si="5"/>
        <v>VYHOVUJE</v>
      </c>
      <c r="R58" s="48"/>
      <c r="S58" s="49"/>
    </row>
    <row r="59" spans="2:19" ht="15.6">
      <c r="B59" s="50">
        <v>53</v>
      </c>
      <c r="C59" s="28" t="s">
        <v>98</v>
      </c>
      <c r="D59" s="45">
        <v>5</v>
      </c>
      <c r="E59" s="46" t="s">
        <v>37</v>
      </c>
      <c r="F59" s="28" t="s">
        <v>99</v>
      </c>
      <c r="G59" s="119"/>
      <c r="H59" s="119"/>
      <c r="I59" s="119"/>
      <c r="J59" s="119"/>
      <c r="K59" s="21">
        <f t="shared" si="6"/>
        <v>30</v>
      </c>
      <c r="L59" s="21">
        <f t="shared" si="7"/>
        <v>33</v>
      </c>
      <c r="M59" s="52">
        <v>6</v>
      </c>
      <c r="N59" s="21">
        <f t="shared" si="2"/>
        <v>6.6000000000000005</v>
      </c>
      <c r="O59" s="116">
        <v>4.75</v>
      </c>
      <c r="P59" s="106">
        <f t="shared" si="4"/>
        <v>23.75</v>
      </c>
      <c r="Q59" s="107" t="str">
        <f t="shared" si="5"/>
        <v>VYHOVUJE</v>
      </c>
      <c r="R59" s="48"/>
      <c r="S59" s="49"/>
    </row>
    <row r="60" spans="2:19" ht="15.6">
      <c r="B60" s="50">
        <v>54</v>
      </c>
      <c r="C60" s="28" t="s">
        <v>100</v>
      </c>
      <c r="D60" s="45">
        <v>10</v>
      </c>
      <c r="E60" s="46" t="s">
        <v>37</v>
      </c>
      <c r="F60" s="28" t="s">
        <v>101</v>
      </c>
      <c r="G60" s="119"/>
      <c r="H60" s="119"/>
      <c r="I60" s="119"/>
      <c r="J60" s="119"/>
      <c r="K60" s="21">
        <f t="shared" si="6"/>
        <v>60</v>
      </c>
      <c r="L60" s="21">
        <f t="shared" si="7"/>
        <v>66</v>
      </c>
      <c r="M60" s="52">
        <v>6</v>
      </c>
      <c r="N60" s="21">
        <f t="shared" si="2"/>
        <v>6.6000000000000005</v>
      </c>
      <c r="O60" s="116">
        <v>4.4</v>
      </c>
      <c r="P60" s="106">
        <f t="shared" si="4"/>
        <v>44</v>
      </c>
      <c r="Q60" s="107" t="str">
        <f t="shared" si="5"/>
        <v>VYHOVUJE</v>
      </c>
      <c r="R60" s="48"/>
      <c r="S60" s="49"/>
    </row>
    <row r="61" spans="2:19" ht="15.6">
      <c r="B61" s="50">
        <v>55</v>
      </c>
      <c r="C61" s="28" t="s">
        <v>102</v>
      </c>
      <c r="D61" s="45">
        <v>10</v>
      </c>
      <c r="E61" s="46" t="s">
        <v>37</v>
      </c>
      <c r="F61" s="28" t="s">
        <v>103</v>
      </c>
      <c r="G61" s="119"/>
      <c r="H61" s="119"/>
      <c r="I61" s="119"/>
      <c r="J61" s="119"/>
      <c r="K61" s="21">
        <f t="shared" si="6"/>
        <v>160</v>
      </c>
      <c r="L61" s="21">
        <f t="shared" si="7"/>
        <v>176</v>
      </c>
      <c r="M61" s="52">
        <v>16</v>
      </c>
      <c r="N61" s="21">
        <f t="shared" si="2"/>
        <v>17.6</v>
      </c>
      <c r="O61" s="116">
        <v>9.6</v>
      </c>
      <c r="P61" s="106">
        <f t="shared" si="4"/>
        <v>96</v>
      </c>
      <c r="Q61" s="107" t="str">
        <f t="shared" si="5"/>
        <v>VYHOVUJE</v>
      </c>
      <c r="R61" s="48"/>
      <c r="S61" s="49"/>
    </row>
    <row r="62" spans="2:19" ht="43.2">
      <c r="B62" s="50">
        <v>56</v>
      </c>
      <c r="C62" s="28" t="s">
        <v>104</v>
      </c>
      <c r="D62" s="45">
        <v>10</v>
      </c>
      <c r="E62" s="46" t="s">
        <v>18</v>
      </c>
      <c r="F62" s="28" t="s">
        <v>105</v>
      </c>
      <c r="G62" s="119"/>
      <c r="H62" s="119"/>
      <c r="I62" s="119"/>
      <c r="J62" s="119"/>
      <c r="K62" s="21">
        <f t="shared" si="6"/>
        <v>800</v>
      </c>
      <c r="L62" s="21">
        <f t="shared" si="7"/>
        <v>880</v>
      </c>
      <c r="M62" s="52">
        <v>80</v>
      </c>
      <c r="N62" s="21">
        <f t="shared" si="2"/>
        <v>88</v>
      </c>
      <c r="O62" s="115">
        <v>67</v>
      </c>
      <c r="P62" s="104">
        <f t="shared" si="4"/>
        <v>670</v>
      </c>
      <c r="Q62" s="105" t="str">
        <f t="shared" si="5"/>
        <v>VYHOVUJE</v>
      </c>
      <c r="R62" s="48"/>
      <c r="S62" s="49"/>
    </row>
    <row r="63" spans="2:19" ht="30" customHeight="1">
      <c r="B63" s="50">
        <v>57</v>
      </c>
      <c r="C63" s="28" t="s">
        <v>106</v>
      </c>
      <c r="D63" s="45">
        <v>10</v>
      </c>
      <c r="E63" s="46" t="s">
        <v>18</v>
      </c>
      <c r="F63" s="28" t="s">
        <v>107</v>
      </c>
      <c r="G63" s="119"/>
      <c r="H63" s="119"/>
      <c r="I63" s="119"/>
      <c r="J63" s="119"/>
      <c r="K63" s="21">
        <f t="shared" si="6"/>
        <v>530</v>
      </c>
      <c r="L63" s="21">
        <f t="shared" si="7"/>
        <v>583</v>
      </c>
      <c r="M63" s="52">
        <v>53</v>
      </c>
      <c r="N63" s="21">
        <f t="shared" si="2"/>
        <v>58.300000000000004</v>
      </c>
      <c r="O63" s="116">
        <v>45</v>
      </c>
      <c r="P63" s="106">
        <f t="shared" si="4"/>
        <v>450</v>
      </c>
      <c r="Q63" s="107" t="str">
        <f t="shared" si="5"/>
        <v>VYHOVUJE</v>
      </c>
      <c r="R63" s="48"/>
      <c r="S63" s="49"/>
    </row>
    <row r="64" spans="2:19" ht="36.75" customHeight="1">
      <c r="B64" s="50">
        <v>58</v>
      </c>
      <c r="C64" s="28" t="s">
        <v>108</v>
      </c>
      <c r="D64" s="45">
        <v>10</v>
      </c>
      <c r="E64" s="46" t="s">
        <v>18</v>
      </c>
      <c r="F64" s="28" t="s">
        <v>109</v>
      </c>
      <c r="G64" s="119"/>
      <c r="H64" s="119"/>
      <c r="I64" s="119"/>
      <c r="J64" s="119"/>
      <c r="K64" s="21">
        <f t="shared" si="6"/>
        <v>200</v>
      </c>
      <c r="L64" s="21">
        <f t="shared" si="7"/>
        <v>220</v>
      </c>
      <c r="M64" s="52">
        <v>20</v>
      </c>
      <c r="N64" s="21">
        <f t="shared" si="2"/>
        <v>22</v>
      </c>
      <c r="O64" s="116">
        <v>17.3</v>
      </c>
      <c r="P64" s="106">
        <f t="shared" si="4"/>
        <v>173</v>
      </c>
      <c r="Q64" s="107" t="str">
        <f t="shared" si="5"/>
        <v>VYHOVUJE</v>
      </c>
      <c r="R64" s="48"/>
      <c r="S64" s="49"/>
    </row>
    <row r="65" spans="2:19" ht="30" customHeight="1">
      <c r="B65" s="50">
        <v>59</v>
      </c>
      <c r="C65" s="28" t="s">
        <v>110</v>
      </c>
      <c r="D65" s="45">
        <v>2</v>
      </c>
      <c r="E65" s="46" t="s">
        <v>18</v>
      </c>
      <c r="F65" s="28" t="s">
        <v>111</v>
      </c>
      <c r="G65" s="119"/>
      <c r="H65" s="119"/>
      <c r="I65" s="119"/>
      <c r="J65" s="119"/>
      <c r="K65" s="21">
        <f t="shared" si="6"/>
        <v>16</v>
      </c>
      <c r="L65" s="21">
        <f t="shared" si="7"/>
        <v>17.6</v>
      </c>
      <c r="M65" s="52">
        <v>8</v>
      </c>
      <c r="N65" s="21">
        <f t="shared" si="2"/>
        <v>8.8</v>
      </c>
      <c r="O65" s="116">
        <v>8.8</v>
      </c>
      <c r="P65" s="106">
        <f t="shared" si="4"/>
        <v>17.6</v>
      </c>
      <c r="Q65" s="107" t="str">
        <f t="shared" si="5"/>
        <v>VYHOVUJE</v>
      </c>
      <c r="R65" s="48"/>
      <c r="S65" s="49"/>
    </row>
    <row r="66" spans="1:19" ht="16.2" thickBot="1">
      <c r="A66" s="53"/>
      <c r="B66" s="54">
        <v>60</v>
      </c>
      <c r="C66" s="31" t="s">
        <v>112</v>
      </c>
      <c r="D66" s="55">
        <v>5</v>
      </c>
      <c r="E66" s="56" t="s">
        <v>18</v>
      </c>
      <c r="F66" s="31" t="s">
        <v>113</v>
      </c>
      <c r="G66" s="120"/>
      <c r="H66" s="120"/>
      <c r="I66" s="120"/>
      <c r="J66" s="120"/>
      <c r="K66" s="22">
        <f t="shared" si="6"/>
        <v>60</v>
      </c>
      <c r="L66" s="22">
        <f t="shared" si="7"/>
        <v>66</v>
      </c>
      <c r="M66" s="57">
        <v>12</v>
      </c>
      <c r="N66" s="21">
        <f t="shared" si="2"/>
        <v>13.200000000000001</v>
      </c>
      <c r="O66" s="117">
        <v>10</v>
      </c>
      <c r="P66" s="109">
        <f t="shared" si="4"/>
        <v>50</v>
      </c>
      <c r="Q66" s="110" t="str">
        <f t="shared" si="5"/>
        <v>VYHOVUJE</v>
      </c>
      <c r="R66" s="48"/>
      <c r="S66" s="49"/>
    </row>
    <row r="67" spans="1:19" ht="58.2" thickTop="1">
      <c r="A67" s="58"/>
      <c r="B67" s="59">
        <v>61</v>
      </c>
      <c r="C67" s="60" t="s">
        <v>120</v>
      </c>
      <c r="D67" s="61">
        <v>20</v>
      </c>
      <c r="E67" s="62" t="s">
        <v>37</v>
      </c>
      <c r="F67" s="63" t="s">
        <v>121</v>
      </c>
      <c r="G67" s="118" t="s">
        <v>218</v>
      </c>
      <c r="H67" s="118"/>
      <c r="I67" s="118" t="s">
        <v>133</v>
      </c>
      <c r="J67" s="118" t="s">
        <v>134</v>
      </c>
      <c r="K67" s="23">
        <f t="shared" si="6"/>
        <v>1620</v>
      </c>
      <c r="L67" s="23">
        <f t="shared" si="7"/>
        <v>1800</v>
      </c>
      <c r="M67" s="23">
        <f>N67*0.9</f>
        <v>81</v>
      </c>
      <c r="N67" s="20">
        <v>90</v>
      </c>
      <c r="O67" s="115">
        <v>58.1</v>
      </c>
      <c r="P67" s="104">
        <f t="shared" si="4"/>
        <v>1162</v>
      </c>
      <c r="Q67" s="105" t="str">
        <f t="shared" si="5"/>
        <v>VYHOVUJE</v>
      </c>
      <c r="R67" s="48"/>
      <c r="S67" s="49"/>
    </row>
    <row r="68" spans="2:19" ht="43.5" customHeight="1">
      <c r="B68" s="50">
        <v>62</v>
      </c>
      <c r="C68" s="64" t="s">
        <v>122</v>
      </c>
      <c r="D68" s="65">
        <v>5</v>
      </c>
      <c r="E68" s="66" t="s">
        <v>37</v>
      </c>
      <c r="F68" s="67" t="s">
        <v>123</v>
      </c>
      <c r="G68" s="119"/>
      <c r="H68" s="119"/>
      <c r="I68" s="119"/>
      <c r="J68" s="119"/>
      <c r="K68" s="21">
        <f t="shared" si="6"/>
        <v>315</v>
      </c>
      <c r="L68" s="21">
        <f t="shared" si="7"/>
        <v>350</v>
      </c>
      <c r="M68" s="23">
        <f aca="true" t="shared" si="8" ref="M68:M73">N68*0.9</f>
        <v>63</v>
      </c>
      <c r="N68" s="21">
        <v>70</v>
      </c>
      <c r="O68" s="116">
        <v>43.1</v>
      </c>
      <c r="P68" s="106">
        <f t="shared" si="4"/>
        <v>215.5</v>
      </c>
      <c r="Q68" s="107" t="str">
        <f t="shared" si="5"/>
        <v>VYHOVUJE</v>
      </c>
      <c r="R68" s="48"/>
      <c r="S68" s="49"/>
    </row>
    <row r="69" spans="2:19" ht="43.5" customHeight="1">
      <c r="B69" s="50">
        <v>63</v>
      </c>
      <c r="C69" s="64" t="s">
        <v>124</v>
      </c>
      <c r="D69" s="45">
        <v>1</v>
      </c>
      <c r="E69" s="66" t="s">
        <v>18</v>
      </c>
      <c r="F69" s="67" t="s">
        <v>125</v>
      </c>
      <c r="G69" s="119"/>
      <c r="H69" s="119"/>
      <c r="I69" s="119"/>
      <c r="J69" s="119"/>
      <c r="K69" s="21">
        <f t="shared" si="6"/>
        <v>31.5</v>
      </c>
      <c r="L69" s="21">
        <f t="shared" si="7"/>
        <v>35</v>
      </c>
      <c r="M69" s="23">
        <f t="shared" si="8"/>
        <v>31.5</v>
      </c>
      <c r="N69" s="21">
        <v>35</v>
      </c>
      <c r="O69" s="116">
        <v>24.6</v>
      </c>
      <c r="P69" s="106">
        <f t="shared" si="4"/>
        <v>24.6</v>
      </c>
      <c r="Q69" s="107" t="str">
        <f t="shared" si="5"/>
        <v>VYHOVUJE</v>
      </c>
      <c r="R69" s="48"/>
      <c r="S69" s="49"/>
    </row>
    <row r="70" spans="2:19" ht="60.75" customHeight="1">
      <c r="B70" s="50">
        <v>64</v>
      </c>
      <c r="C70" s="64" t="s">
        <v>126</v>
      </c>
      <c r="D70" s="65">
        <v>1</v>
      </c>
      <c r="E70" s="66" t="s">
        <v>37</v>
      </c>
      <c r="F70" s="67" t="s">
        <v>127</v>
      </c>
      <c r="G70" s="119"/>
      <c r="H70" s="119"/>
      <c r="I70" s="119"/>
      <c r="J70" s="119"/>
      <c r="K70" s="21">
        <f t="shared" si="6"/>
        <v>198</v>
      </c>
      <c r="L70" s="21">
        <f t="shared" si="7"/>
        <v>220</v>
      </c>
      <c r="M70" s="23">
        <f t="shared" si="8"/>
        <v>198</v>
      </c>
      <c r="N70" s="21">
        <v>220</v>
      </c>
      <c r="O70" s="116">
        <v>97.2</v>
      </c>
      <c r="P70" s="106">
        <f t="shared" si="4"/>
        <v>97.2</v>
      </c>
      <c r="Q70" s="107" t="str">
        <f t="shared" si="5"/>
        <v>VYHOVUJE</v>
      </c>
      <c r="R70" s="48"/>
      <c r="S70" s="49"/>
    </row>
    <row r="71" spans="2:19" ht="55.5" customHeight="1">
      <c r="B71" s="50">
        <v>65</v>
      </c>
      <c r="C71" s="64" t="s">
        <v>128</v>
      </c>
      <c r="D71" s="65">
        <v>15</v>
      </c>
      <c r="E71" s="66" t="s">
        <v>18</v>
      </c>
      <c r="F71" s="67" t="s">
        <v>129</v>
      </c>
      <c r="G71" s="119"/>
      <c r="H71" s="119"/>
      <c r="I71" s="119"/>
      <c r="J71" s="119"/>
      <c r="K71" s="21">
        <f aca="true" t="shared" si="9" ref="K71:K102">D71*M71</f>
        <v>540</v>
      </c>
      <c r="L71" s="21">
        <f aca="true" t="shared" si="10" ref="L71:L102">D71*N71</f>
        <v>600</v>
      </c>
      <c r="M71" s="23">
        <f t="shared" si="8"/>
        <v>36</v>
      </c>
      <c r="N71" s="21">
        <v>40</v>
      </c>
      <c r="O71" s="116">
        <v>30.55</v>
      </c>
      <c r="P71" s="106">
        <f t="shared" si="4"/>
        <v>458.25</v>
      </c>
      <c r="Q71" s="107" t="str">
        <f t="shared" si="5"/>
        <v>VYHOVUJE</v>
      </c>
      <c r="R71" s="48"/>
      <c r="S71" s="49"/>
    </row>
    <row r="72" spans="2:19" ht="41.25" customHeight="1">
      <c r="B72" s="50">
        <v>66</v>
      </c>
      <c r="C72" s="64" t="s">
        <v>98</v>
      </c>
      <c r="D72" s="65">
        <v>10</v>
      </c>
      <c r="E72" s="66" t="s">
        <v>37</v>
      </c>
      <c r="F72" s="67" t="s">
        <v>132</v>
      </c>
      <c r="G72" s="119"/>
      <c r="H72" s="119"/>
      <c r="I72" s="119"/>
      <c r="J72" s="119"/>
      <c r="K72" s="21">
        <f t="shared" si="9"/>
        <v>63</v>
      </c>
      <c r="L72" s="21">
        <f t="shared" si="10"/>
        <v>70</v>
      </c>
      <c r="M72" s="23">
        <f t="shared" si="8"/>
        <v>6.3</v>
      </c>
      <c r="N72" s="21">
        <v>7</v>
      </c>
      <c r="O72" s="115">
        <v>4.75</v>
      </c>
      <c r="P72" s="104">
        <f t="shared" si="4"/>
        <v>47.5</v>
      </c>
      <c r="Q72" s="105" t="str">
        <f t="shared" si="5"/>
        <v>VYHOVUJE</v>
      </c>
      <c r="R72" s="48"/>
      <c r="S72" s="49"/>
    </row>
    <row r="73" spans="1:19" ht="42" customHeight="1" thickBot="1">
      <c r="A73" s="53"/>
      <c r="B73" s="54">
        <v>67</v>
      </c>
      <c r="C73" s="68" t="s">
        <v>130</v>
      </c>
      <c r="D73" s="69">
        <v>5</v>
      </c>
      <c r="E73" s="70" t="s">
        <v>37</v>
      </c>
      <c r="F73" s="71" t="s">
        <v>131</v>
      </c>
      <c r="G73" s="120"/>
      <c r="H73" s="120"/>
      <c r="I73" s="120"/>
      <c r="J73" s="120"/>
      <c r="K73" s="22">
        <f t="shared" si="9"/>
        <v>58.50000000000001</v>
      </c>
      <c r="L73" s="22">
        <f t="shared" si="10"/>
        <v>65</v>
      </c>
      <c r="M73" s="32">
        <f t="shared" si="8"/>
        <v>11.700000000000001</v>
      </c>
      <c r="N73" s="22">
        <v>13</v>
      </c>
      <c r="O73" s="117">
        <v>5.4</v>
      </c>
      <c r="P73" s="109">
        <f t="shared" si="4"/>
        <v>27</v>
      </c>
      <c r="Q73" s="110" t="str">
        <f t="shared" si="5"/>
        <v>VYHOVUJE</v>
      </c>
      <c r="R73" s="48"/>
      <c r="S73" s="49"/>
    </row>
    <row r="74" spans="2:19" ht="30.75" customHeight="1" thickTop="1">
      <c r="B74" s="59">
        <v>68</v>
      </c>
      <c r="C74" s="28" t="s">
        <v>135</v>
      </c>
      <c r="D74" s="45">
        <v>1</v>
      </c>
      <c r="E74" s="46" t="s">
        <v>37</v>
      </c>
      <c r="F74" s="28" t="s">
        <v>136</v>
      </c>
      <c r="G74" s="118" t="s">
        <v>218</v>
      </c>
      <c r="H74" s="118"/>
      <c r="I74" s="118" t="s">
        <v>138</v>
      </c>
      <c r="J74" s="118" t="s">
        <v>139</v>
      </c>
      <c r="K74" s="23">
        <f t="shared" si="9"/>
        <v>130</v>
      </c>
      <c r="L74" s="23">
        <f t="shared" si="10"/>
        <v>143</v>
      </c>
      <c r="M74" s="72">
        <v>130</v>
      </c>
      <c r="N74" s="23">
        <f>M74*1.1</f>
        <v>143</v>
      </c>
      <c r="O74" s="115">
        <v>99.4</v>
      </c>
      <c r="P74" s="104">
        <f t="shared" si="4"/>
        <v>99.4</v>
      </c>
      <c r="Q74" s="105" t="str">
        <f t="shared" si="5"/>
        <v>VYHOVUJE</v>
      </c>
      <c r="R74" s="48"/>
      <c r="S74" s="49"/>
    </row>
    <row r="75" spans="1:19" ht="45" customHeight="1" thickBot="1">
      <c r="A75" s="53"/>
      <c r="B75" s="54">
        <v>69</v>
      </c>
      <c r="C75" s="31" t="s">
        <v>137</v>
      </c>
      <c r="D75" s="55">
        <v>1</v>
      </c>
      <c r="E75" s="56" t="s">
        <v>37</v>
      </c>
      <c r="F75" s="31" t="s">
        <v>136</v>
      </c>
      <c r="G75" s="120"/>
      <c r="H75" s="120"/>
      <c r="I75" s="120"/>
      <c r="J75" s="120"/>
      <c r="K75" s="22">
        <f t="shared" si="9"/>
        <v>210</v>
      </c>
      <c r="L75" s="22">
        <f t="shared" si="10"/>
        <v>231.00000000000003</v>
      </c>
      <c r="M75" s="57">
        <v>210</v>
      </c>
      <c r="N75" s="32">
        <f>M75*1.1</f>
        <v>231.00000000000003</v>
      </c>
      <c r="O75" s="117">
        <v>179</v>
      </c>
      <c r="P75" s="109">
        <f t="shared" si="4"/>
        <v>179</v>
      </c>
      <c r="Q75" s="110" t="str">
        <f t="shared" si="5"/>
        <v>VYHOVUJE</v>
      </c>
      <c r="R75" s="48"/>
      <c r="S75" s="49"/>
    </row>
    <row r="76" spans="1:19" ht="126.75" customHeight="1" thickBot="1" thickTop="1">
      <c r="A76" s="73"/>
      <c r="B76" s="74">
        <v>70</v>
      </c>
      <c r="C76" s="33" t="s">
        <v>140</v>
      </c>
      <c r="D76" s="75">
        <v>40</v>
      </c>
      <c r="E76" s="76" t="s">
        <v>37</v>
      </c>
      <c r="F76" s="33" t="s">
        <v>141</v>
      </c>
      <c r="G76" s="77" t="s">
        <v>218</v>
      </c>
      <c r="H76" s="77" t="s">
        <v>142</v>
      </c>
      <c r="I76" s="77" t="s">
        <v>143</v>
      </c>
      <c r="J76" s="77" t="s">
        <v>144</v>
      </c>
      <c r="K76" s="24">
        <f t="shared" si="9"/>
        <v>3000</v>
      </c>
      <c r="L76" s="24">
        <f t="shared" si="10"/>
        <v>3300</v>
      </c>
      <c r="M76" s="78">
        <v>75</v>
      </c>
      <c r="N76" s="24">
        <f aca="true" t="shared" si="11" ref="N76:N122">M76*1.1</f>
        <v>82.5</v>
      </c>
      <c r="O76" s="117">
        <v>58.1</v>
      </c>
      <c r="P76" s="109">
        <f aca="true" t="shared" si="12" ref="P76:P122">D76*O76</f>
        <v>2324</v>
      </c>
      <c r="Q76" s="110" t="str">
        <f aca="true" t="shared" si="13" ref="Q76:Q122">IF(ISNUMBER(O76),IF(O76&gt;N76,"NEVYHOVUJE","VYHOVUJE")," ")</f>
        <v>VYHOVUJE</v>
      </c>
      <c r="R76" s="48"/>
      <c r="S76" s="49"/>
    </row>
    <row r="77" spans="1:19" ht="132" customHeight="1" thickTop="1">
      <c r="A77" s="58"/>
      <c r="B77" s="59">
        <v>71</v>
      </c>
      <c r="C77" s="34" t="s">
        <v>140</v>
      </c>
      <c r="D77" s="79">
        <v>20</v>
      </c>
      <c r="E77" s="80" t="s">
        <v>37</v>
      </c>
      <c r="F77" s="34" t="s">
        <v>141</v>
      </c>
      <c r="G77" s="118" t="s">
        <v>218</v>
      </c>
      <c r="H77" s="118"/>
      <c r="I77" s="118" t="s">
        <v>147</v>
      </c>
      <c r="J77" s="118" t="s">
        <v>148</v>
      </c>
      <c r="K77" s="23">
        <f t="shared" si="9"/>
        <v>1500</v>
      </c>
      <c r="L77" s="23">
        <f t="shared" si="10"/>
        <v>1650</v>
      </c>
      <c r="M77" s="23">
        <v>75</v>
      </c>
      <c r="N77" s="23">
        <f t="shared" si="11"/>
        <v>82.5</v>
      </c>
      <c r="O77" s="115">
        <v>58.1</v>
      </c>
      <c r="P77" s="104">
        <f t="shared" si="12"/>
        <v>1162</v>
      </c>
      <c r="Q77" s="105" t="str">
        <f t="shared" si="13"/>
        <v>VYHOVUJE</v>
      </c>
      <c r="R77" s="48"/>
      <c r="S77" s="49"/>
    </row>
    <row r="78" spans="1:19" ht="146.25" customHeight="1" thickBot="1">
      <c r="A78" s="53"/>
      <c r="B78" s="54">
        <v>72</v>
      </c>
      <c r="C78" s="31" t="s">
        <v>145</v>
      </c>
      <c r="D78" s="55">
        <v>10</v>
      </c>
      <c r="E78" s="56" t="s">
        <v>37</v>
      </c>
      <c r="F78" s="31" t="s">
        <v>146</v>
      </c>
      <c r="G78" s="120"/>
      <c r="H78" s="120"/>
      <c r="I78" s="120"/>
      <c r="J78" s="120"/>
      <c r="K78" s="22">
        <f t="shared" si="9"/>
        <v>650</v>
      </c>
      <c r="L78" s="22">
        <f t="shared" si="10"/>
        <v>715</v>
      </c>
      <c r="M78" s="57">
        <v>65</v>
      </c>
      <c r="N78" s="32">
        <f t="shared" si="11"/>
        <v>71.5</v>
      </c>
      <c r="O78" s="117">
        <v>52</v>
      </c>
      <c r="P78" s="109">
        <f t="shared" si="12"/>
        <v>520</v>
      </c>
      <c r="Q78" s="110" t="str">
        <f t="shared" si="13"/>
        <v>VYHOVUJE</v>
      </c>
      <c r="R78" s="48"/>
      <c r="S78" s="49"/>
    </row>
    <row r="79" spans="1:19" ht="81.75" customHeight="1" thickTop="1">
      <c r="A79" s="81"/>
      <c r="B79" s="59">
        <v>73</v>
      </c>
      <c r="C79" s="28" t="s">
        <v>149</v>
      </c>
      <c r="D79" s="45">
        <v>10</v>
      </c>
      <c r="E79" s="46" t="s">
        <v>18</v>
      </c>
      <c r="F79" s="28" t="s">
        <v>150</v>
      </c>
      <c r="G79" s="118" t="s">
        <v>218</v>
      </c>
      <c r="H79" s="118"/>
      <c r="I79" s="118" t="s">
        <v>187</v>
      </c>
      <c r="J79" s="118" t="s">
        <v>188</v>
      </c>
      <c r="K79" s="23">
        <f t="shared" si="9"/>
        <v>350</v>
      </c>
      <c r="L79" s="23">
        <f t="shared" si="10"/>
        <v>385</v>
      </c>
      <c r="M79" s="47">
        <v>35</v>
      </c>
      <c r="N79" s="20">
        <f t="shared" si="11"/>
        <v>38.5</v>
      </c>
      <c r="O79" s="115">
        <v>30.55</v>
      </c>
      <c r="P79" s="104">
        <f t="shared" si="12"/>
        <v>305.5</v>
      </c>
      <c r="Q79" s="105" t="str">
        <f t="shared" si="13"/>
        <v>VYHOVUJE</v>
      </c>
      <c r="R79" s="48"/>
      <c r="S79" s="49"/>
    </row>
    <row r="80" spans="2:19" ht="40.5" customHeight="1">
      <c r="B80" s="50">
        <v>74</v>
      </c>
      <c r="C80" s="28" t="s">
        <v>151</v>
      </c>
      <c r="D80" s="45">
        <v>2</v>
      </c>
      <c r="E80" s="46" t="s">
        <v>37</v>
      </c>
      <c r="F80" s="28" t="s">
        <v>152</v>
      </c>
      <c r="G80" s="119"/>
      <c r="H80" s="119"/>
      <c r="I80" s="119"/>
      <c r="J80" s="119"/>
      <c r="K80" s="21">
        <f t="shared" si="9"/>
        <v>74</v>
      </c>
      <c r="L80" s="21">
        <f t="shared" si="10"/>
        <v>81.4</v>
      </c>
      <c r="M80" s="47">
        <v>37</v>
      </c>
      <c r="N80" s="23">
        <f t="shared" si="11"/>
        <v>40.7</v>
      </c>
      <c r="O80" s="116">
        <v>35.3</v>
      </c>
      <c r="P80" s="106">
        <f t="shared" si="12"/>
        <v>70.6</v>
      </c>
      <c r="Q80" s="107" t="str">
        <f t="shared" si="13"/>
        <v>VYHOVUJE</v>
      </c>
      <c r="R80" s="48"/>
      <c r="S80" s="49"/>
    </row>
    <row r="81" spans="2:19" ht="22.5" customHeight="1">
      <c r="B81" s="50">
        <v>75</v>
      </c>
      <c r="C81" s="28" t="s">
        <v>153</v>
      </c>
      <c r="D81" s="45">
        <v>6</v>
      </c>
      <c r="E81" s="46" t="s">
        <v>18</v>
      </c>
      <c r="F81" s="28" t="s">
        <v>154</v>
      </c>
      <c r="G81" s="119"/>
      <c r="H81" s="119"/>
      <c r="I81" s="119"/>
      <c r="J81" s="119"/>
      <c r="K81" s="21">
        <f t="shared" si="9"/>
        <v>168</v>
      </c>
      <c r="L81" s="21">
        <f t="shared" si="10"/>
        <v>184.8</v>
      </c>
      <c r="M81" s="47">
        <v>28</v>
      </c>
      <c r="N81" s="23">
        <f t="shared" si="11"/>
        <v>30.800000000000004</v>
      </c>
      <c r="O81" s="116">
        <v>18.35</v>
      </c>
      <c r="P81" s="106">
        <f t="shared" si="12"/>
        <v>110.10000000000001</v>
      </c>
      <c r="Q81" s="107" t="str">
        <f t="shared" si="13"/>
        <v>VYHOVUJE</v>
      </c>
      <c r="R81" s="48"/>
      <c r="S81" s="49"/>
    </row>
    <row r="82" spans="2:19" ht="29.25" customHeight="1">
      <c r="B82" s="50">
        <v>76</v>
      </c>
      <c r="C82" s="28" t="s">
        <v>36</v>
      </c>
      <c r="D82" s="45">
        <v>2</v>
      </c>
      <c r="E82" s="46" t="s">
        <v>37</v>
      </c>
      <c r="F82" s="28" t="s">
        <v>38</v>
      </c>
      <c r="G82" s="119"/>
      <c r="H82" s="119"/>
      <c r="I82" s="119"/>
      <c r="J82" s="119"/>
      <c r="K82" s="21">
        <f t="shared" si="9"/>
        <v>120</v>
      </c>
      <c r="L82" s="21">
        <f t="shared" si="10"/>
        <v>132</v>
      </c>
      <c r="M82" s="52">
        <v>60</v>
      </c>
      <c r="N82" s="23">
        <f t="shared" si="11"/>
        <v>66</v>
      </c>
      <c r="O82" s="115">
        <v>43.1</v>
      </c>
      <c r="P82" s="104">
        <f t="shared" si="12"/>
        <v>86.2</v>
      </c>
      <c r="Q82" s="105" t="str">
        <f t="shared" si="13"/>
        <v>VYHOVUJE</v>
      </c>
      <c r="R82" s="48"/>
      <c r="S82" s="49"/>
    </row>
    <row r="83" spans="2:19" ht="15.6">
      <c r="B83" s="50">
        <v>77</v>
      </c>
      <c r="C83" s="28" t="s">
        <v>56</v>
      </c>
      <c r="D83" s="45">
        <v>5</v>
      </c>
      <c r="E83" s="46" t="s">
        <v>18</v>
      </c>
      <c r="F83" s="28" t="s">
        <v>57</v>
      </c>
      <c r="G83" s="119"/>
      <c r="H83" s="119"/>
      <c r="I83" s="119"/>
      <c r="J83" s="119"/>
      <c r="K83" s="21">
        <f t="shared" si="9"/>
        <v>55</v>
      </c>
      <c r="L83" s="21">
        <f t="shared" si="10"/>
        <v>60.50000000000001</v>
      </c>
      <c r="M83" s="52">
        <v>11</v>
      </c>
      <c r="N83" s="23">
        <f t="shared" si="11"/>
        <v>12.100000000000001</v>
      </c>
      <c r="O83" s="116">
        <v>3.5</v>
      </c>
      <c r="P83" s="106">
        <f t="shared" si="12"/>
        <v>17.5</v>
      </c>
      <c r="Q83" s="107" t="str">
        <f t="shared" si="13"/>
        <v>VYHOVUJE</v>
      </c>
      <c r="R83" s="48"/>
      <c r="S83" s="49"/>
    </row>
    <row r="84" spans="2:19" ht="25.5" customHeight="1">
      <c r="B84" s="50">
        <v>78</v>
      </c>
      <c r="C84" s="28" t="s">
        <v>155</v>
      </c>
      <c r="D84" s="45">
        <v>1</v>
      </c>
      <c r="E84" s="46" t="s">
        <v>156</v>
      </c>
      <c r="F84" s="28" t="s">
        <v>157</v>
      </c>
      <c r="G84" s="119"/>
      <c r="H84" s="119"/>
      <c r="I84" s="119"/>
      <c r="J84" s="119"/>
      <c r="K84" s="21">
        <f t="shared" si="9"/>
        <v>25</v>
      </c>
      <c r="L84" s="21">
        <f t="shared" si="10"/>
        <v>27.500000000000004</v>
      </c>
      <c r="M84" s="52">
        <v>25</v>
      </c>
      <c r="N84" s="23">
        <f t="shared" si="11"/>
        <v>27.500000000000004</v>
      </c>
      <c r="O84" s="116">
        <v>17.55</v>
      </c>
      <c r="P84" s="106">
        <f t="shared" si="12"/>
        <v>17.55</v>
      </c>
      <c r="Q84" s="107" t="str">
        <f t="shared" si="13"/>
        <v>VYHOVUJE</v>
      </c>
      <c r="R84" s="48"/>
      <c r="S84" s="49"/>
    </row>
    <row r="85" spans="2:19" ht="29.25" customHeight="1">
      <c r="B85" s="50">
        <v>79</v>
      </c>
      <c r="C85" s="28" t="s">
        <v>158</v>
      </c>
      <c r="D85" s="45">
        <v>1</v>
      </c>
      <c r="E85" s="46" t="s">
        <v>18</v>
      </c>
      <c r="F85" s="28" t="s">
        <v>159</v>
      </c>
      <c r="G85" s="119"/>
      <c r="H85" s="119"/>
      <c r="I85" s="119"/>
      <c r="J85" s="119"/>
      <c r="K85" s="21">
        <f t="shared" si="9"/>
        <v>18</v>
      </c>
      <c r="L85" s="21">
        <f t="shared" si="10"/>
        <v>19.8</v>
      </c>
      <c r="M85" s="52">
        <v>18</v>
      </c>
      <c r="N85" s="23">
        <f t="shared" si="11"/>
        <v>19.8</v>
      </c>
      <c r="O85" s="116">
        <v>9.6</v>
      </c>
      <c r="P85" s="106">
        <f t="shared" si="12"/>
        <v>9.6</v>
      </c>
      <c r="Q85" s="107" t="str">
        <f t="shared" si="13"/>
        <v>VYHOVUJE</v>
      </c>
      <c r="R85" s="48"/>
      <c r="S85" s="49"/>
    </row>
    <row r="86" spans="2:19" ht="42.75" customHeight="1">
      <c r="B86" s="50">
        <v>80</v>
      </c>
      <c r="C86" s="28" t="s">
        <v>79</v>
      </c>
      <c r="D86" s="82">
        <v>7</v>
      </c>
      <c r="E86" s="46" t="s">
        <v>18</v>
      </c>
      <c r="F86" s="28" t="s">
        <v>80</v>
      </c>
      <c r="G86" s="119"/>
      <c r="H86" s="119"/>
      <c r="I86" s="119"/>
      <c r="J86" s="119"/>
      <c r="K86" s="21">
        <f t="shared" si="9"/>
        <v>63</v>
      </c>
      <c r="L86" s="21">
        <f t="shared" si="10"/>
        <v>69.3</v>
      </c>
      <c r="M86" s="52">
        <v>9</v>
      </c>
      <c r="N86" s="23">
        <f t="shared" si="11"/>
        <v>9.9</v>
      </c>
      <c r="O86" s="116">
        <v>6.5</v>
      </c>
      <c r="P86" s="106">
        <f t="shared" si="12"/>
        <v>45.5</v>
      </c>
      <c r="Q86" s="107" t="str">
        <f t="shared" si="13"/>
        <v>VYHOVUJE</v>
      </c>
      <c r="R86" s="48"/>
      <c r="S86" s="49"/>
    </row>
    <row r="87" spans="2:19" ht="26.25" customHeight="1">
      <c r="B87" s="50">
        <v>81</v>
      </c>
      <c r="C87" s="28" t="s">
        <v>160</v>
      </c>
      <c r="D87" s="82">
        <v>7</v>
      </c>
      <c r="E87" s="46" t="s">
        <v>18</v>
      </c>
      <c r="F87" s="28" t="s">
        <v>189</v>
      </c>
      <c r="G87" s="119"/>
      <c r="H87" s="119"/>
      <c r="I87" s="119"/>
      <c r="J87" s="119"/>
      <c r="K87" s="21">
        <f t="shared" si="9"/>
        <v>42</v>
      </c>
      <c r="L87" s="21">
        <f t="shared" si="10"/>
        <v>46.2</v>
      </c>
      <c r="M87" s="52">
        <v>6</v>
      </c>
      <c r="N87" s="23">
        <f t="shared" si="11"/>
        <v>6.6000000000000005</v>
      </c>
      <c r="O87" s="115">
        <v>4.25</v>
      </c>
      <c r="P87" s="104">
        <f t="shared" si="12"/>
        <v>29.75</v>
      </c>
      <c r="Q87" s="105" t="str">
        <f t="shared" si="13"/>
        <v>VYHOVUJE</v>
      </c>
      <c r="R87" s="48"/>
      <c r="S87" s="49"/>
    </row>
    <row r="88" spans="2:19" ht="15.6">
      <c r="B88" s="50">
        <v>82</v>
      </c>
      <c r="C88" s="28" t="s">
        <v>161</v>
      </c>
      <c r="D88" s="45">
        <v>10</v>
      </c>
      <c r="E88" s="46" t="s">
        <v>18</v>
      </c>
      <c r="F88" s="28" t="s">
        <v>162</v>
      </c>
      <c r="G88" s="119"/>
      <c r="H88" s="119"/>
      <c r="I88" s="119"/>
      <c r="J88" s="119"/>
      <c r="K88" s="21">
        <f t="shared" si="9"/>
        <v>90</v>
      </c>
      <c r="L88" s="21">
        <f t="shared" si="10"/>
        <v>99</v>
      </c>
      <c r="M88" s="52">
        <v>9</v>
      </c>
      <c r="N88" s="23">
        <f t="shared" si="11"/>
        <v>9.9</v>
      </c>
      <c r="O88" s="116">
        <v>3.7</v>
      </c>
      <c r="P88" s="106">
        <f t="shared" si="12"/>
        <v>37</v>
      </c>
      <c r="Q88" s="107" t="str">
        <f t="shared" si="13"/>
        <v>VYHOVUJE</v>
      </c>
      <c r="R88" s="48"/>
      <c r="S88" s="49"/>
    </row>
    <row r="89" spans="2:19" ht="36.75" customHeight="1">
      <c r="B89" s="50">
        <v>83</v>
      </c>
      <c r="C89" s="28" t="s">
        <v>163</v>
      </c>
      <c r="D89" s="45">
        <v>10</v>
      </c>
      <c r="E89" s="46" t="s">
        <v>83</v>
      </c>
      <c r="F89" s="28" t="s">
        <v>164</v>
      </c>
      <c r="G89" s="119"/>
      <c r="H89" s="119"/>
      <c r="I89" s="119"/>
      <c r="J89" s="119"/>
      <c r="K89" s="21">
        <f t="shared" si="9"/>
        <v>460</v>
      </c>
      <c r="L89" s="21">
        <f t="shared" si="10"/>
        <v>506</v>
      </c>
      <c r="M89" s="52">
        <v>46</v>
      </c>
      <c r="N89" s="23">
        <f t="shared" si="11"/>
        <v>50.6</v>
      </c>
      <c r="O89" s="116">
        <v>35.3</v>
      </c>
      <c r="P89" s="106">
        <f t="shared" si="12"/>
        <v>353</v>
      </c>
      <c r="Q89" s="107" t="str">
        <f t="shared" si="13"/>
        <v>VYHOVUJE</v>
      </c>
      <c r="R89" s="48"/>
      <c r="S89" s="49"/>
    </row>
    <row r="90" spans="2:19" ht="33" customHeight="1">
      <c r="B90" s="50">
        <v>84</v>
      </c>
      <c r="C90" s="28" t="s">
        <v>165</v>
      </c>
      <c r="D90" s="45">
        <v>1</v>
      </c>
      <c r="E90" s="46" t="s">
        <v>18</v>
      </c>
      <c r="F90" s="83" t="s">
        <v>166</v>
      </c>
      <c r="G90" s="119"/>
      <c r="H90" s="119"/>
      <c r="I90" s="119"/>
      <c r="J90" s="119"/>
      <c r="K90" s="21">
        <f t="shared" si="9"/>
        <v>135</v>
      </c>
      <c r="L90" s="21">
        <f t="shared" si="10"/>
        <v>148.5</v>
      </c>
      <c r="M90" s="52">
        <v>135</v>
      </c>
      <c r="N90" s="23">
        <f t="shared" si="11"/>
        <v>148.5</v>
      </c>
      <c r="O90" s="116">
        <v>113</v>
      </c>
      <c r="P90" s="106">
        <f t="shared" si="12"/>
        <v>113</v>
      </c>
      <c r="Q90" s="107" t="str">
        <f t="shared" si="13"/>
        <v>VYHOVUJE</v>
      </c>
      <c r="R90" s="48"/>
      <c r="S90" s="49"/>
    </row>
    <row r="91" spans="2:19" ht="28.8">
      <c r="B91" s="50">
        <v>85</v>
      </c>
      <c r="C91" s="28" t="s">
        <v>167</v>
      </c>
      <c r="D91" s="45">
        <v>1</v>
      </c>
      <c r="E91" s="46" t="s">
        <v>37</v>
      </c>
      <c r="F91" s="28" t="s">
        <v>168</v>
      </c>
      <c r="G91" s="119"/>
      <c r="H91" s="119"/>
      <c r="I91" s="119"/>
      <c r="J91" s="119"/>
      <c r="K91" s="21">
        <f t="shared" si="9"/>
        <v>220</v>
      </c>
      <c r="L91" s="21">
        <f t="shared" si="10"/>
        <v>242.00000000000003</v>
      </c>
      <c r="M91" s="52">
        <v>220</v>
      </c>
      <c r="N91" s="23">
        <f t="shared" si="11"/>
        <v>242.00000000000003</v>
      </c>
      <c r="O91" s="116">
        <v>97.2</v>
      </c>
      <c r="P91" s="106">
        <f t="shared" si="12"/>
        <v>97.2</v>
      </c>
      <c r="Q91" s="107" t="str">
        <f t="shared" si="13"/>
        <v>VYHOVUJE</v>
      </c>
      <c r="R91" s="48"/>
      <c r="S91" s="49"/>
    </row>
    <row r="92" spans="2:19" ht="39" customHeight="1">
      <c r="B92" s="50">
        <v>86</v>
      </c>
      <c r="C92" s="28" t="s">
        <v>169</v>
      </c>
      <c r="D92" s="45">
        <v>2</v>
      </c>
      <c r="E92" s="46" t="s">
        <v>37</v>
      </c>
      <c r="F92" s="28" t="s">
        <v>170</v>
      </c>
      <c r="G92" s="119"/>
      <c r="H92" s="119"/>
      <c r="I92" s="119"/>
      <c r="J92" s="119"/>
      <c r="K92" s="21">
        <f t="shared" si="9"/>
        <v>440</v>
      </c>
      <c r="L92" s="21">
        <f t="shared" si="10"/>
        <v>484.00000000000006</v>
      </c>
      <c r="M92" s="52">
        <v>220</v>
      </c>
      <c r="N92" s="23">
        <f t="shared" si="11"/>
        <v>242.00000000000003</v>
      </c>
      <c r="O92" s="115">
        <v>107</v>
      </c>
      <c r="P92" s="104">
        <f t="shared" si="12"/>
        <v>214</v>
      </c>
      <c r="Q92" s="105" t="str">
        <f t="shared" si="13"/>
        <v>VYHOVUJE</v>
      </c>
      <c r="R92" s="48"/>
      <c r="S92" s="49"/>
    </row>
    <row r="93" spans="2:19" ht="23.25" customHeight="1">
      <c r="B93" s="50">
        <v>87</v>
      </c>
      <c r="C93" s="28" t="s">
        <v>171</v>
      </c>
      <c r="D93" s="45">
        <v>1</v>
      </c>
      <c r="E93" s="46" t="s">
        <v>18</v>
      </c>
      <c r="F93" s="28" t="s">
        <v>172</v>
      </c>
      <c r="G93" s="119"/>
      <c r="H93" s="119"/>
      <c r="I93" s="119"/>
      <c r="J93" s="119"/>
      <c r="K93" s="21">
        <f t="shared" si="9"/>
        <v>130</v>
      </c>
      <c r="L93" s="21">
        <f t="shared" si="10"/>
        <v>143</v>
      </c>
      <c r="M93" s="52">
        <v>130</v>
      </c>
      <c r="N93" s="23">
        <f t="shared" si="11"/>
        <v>143</v>
      </c>
      <c r="O93" s="116">
        <v>102</v>
      </c>
      <c r="P93" s="106">
        <f t="shared" si="12"/>
        <v>102</v>
      </c>
      <c r="Q93" s="107" t="str">
        <f t="shared" si="13"/>
        <v>VYHOVUJE</v>
      </c>
      <c r="R93" s="48"/>
      <c r="S93" s="49"/>
    </row>
    <row r="94" spans="2:19" ht="43.2">
      <c r="B94" s="50">
        <v>88</v>
      </c>
      <c r="C94" s="28" t="s">
        <v>173</v>
      </c>
      <c r="D94" s="45">
        <v>1</v>
      </c>
      <c r="E94" s="46" t="s">
        <v>18</v>
      </c>
      <c r="F94" s="28" t="s">
        <v>174</v>
      </c>
      <c r="G94" s="119"/>
      <c r="H94" s="119"/>
      <c r="I94" s="119"/>
      <c r="J94" s="119"/>
      <c r="K94" s="21">
        <f t="shared" si="9"/>
        <v>100</v>
      </c>
      <c r="L94" s="21">
        <f t="shared" si="10"/>
        <v>110.00000000000001</v>
      </c>
      <c r="M94" s="52">
        <v>100</v>
      </c>
      <c r="N94" s="23">
        <f t="shared" si="11"/>
        <v>110.00000000000001</v>
      </c>
      <c r="O94" s="116">
        <v>79.3</v>
      </c>
      <c r="P94" s="106">
        <f t="shared" si="12"/>
        <v>79.3</v>
      </c>
      <c r="Q94" s="107" t="str">
        <f t="shared" si="13"/>
        <v>VYHOVUJE</v>
      </c>
      <c r="R94" s="48"/>
      <c r="S94" s="49"/>
    </row>
    <row r="95" spans="2:19" ht="27" customHeight="1">
      <c r="B95" s="50">
        <v>89</v>
      </c>
      <c r="C95" s="28" t="s">
        <v>175</v>
      </c>
      <c r="D95" s="45">
        <v>2</v>
      </c>
      <c r="E95" s="46" t="s">
        <v>18</v>
      </c>
      <c r="F95" s="28" t="s">
        <v>176</v>
      </c>
      <c r="G95" s="119"/>
      <c r="H95" s="119"/>
      <c r="I95" s="119"/>
      <c r="J95" s="119"/>
      <c r="K95" s="21">
        <f t="shared" si="9"/>
        <v>30</v>
      </c>
      <c r="L95" s="21">
        <f t="shared" si="10"/>
        <v>33</v>
      </c>
      <c r="M95" s="52">
        <v>15</v>
      </c>
      <c r="N95" s="23">
        <f t="shared" si="11"/>
        <v>16.5</v>
      </c>
      <c r="O95" s="116">
        <v>13.85</v>
      </c>
      <c r="P95" s="106">
        <f t="shared" si="12"/>
        <v>27.7</v>
      </c>
      <c r="Q95" s="107" t="str">
        <f t="shared" si="13"/>
        <v>VYHOVUJE</v>
      </c>
      <c r="R95" s="48"/>
      <c r="S95" s="49"/>
    </row>
    <row r="96" spans="2:19" ht="39" customHeight="1">
      <c r="B96" s="50">
        <v>90</v>
      </c>
      <c r="C96" s="28" t="s">
        <v>177</v>
      </c>
      <c r="D96" s="45">
        <v>2</v>
      </c>
      <c r="E96" s="84" t="s">
        <v>37</v>
      </c>
      <c r="F96" s="36" t="s">
        <v>178</v>
      </c>
      <c r="G96" s="119"/>
      <c r="H96" s="119"/>
      <c r="I96" s="119"/>
      <c r="J96" s="119"/>
      <c r="K96" s="21">
        <f t="shared" si="9"/>
        <v>220</v>
      </c>
      <c r="L96" s="21">
        <f t="shared" si="10"/>
        <v>242.00000000000003</v>
      </c>
      <c r="M96" s="52">
        <v>110</v>
      </c>
      <c r="N96" s="23">
        <f t="shared" si="11"/>
        <v>121.00000000000001</v>
      </c>
      <c r="O96" s="116">
        <v>63.7</v>
      </c>
      <c r="P96" s="106">
        <f t="shared" si="12"/>
        <v>127.4</v>
      </c>
      <c r="Q96" s="107" t="str">
        <f t="shared" si="13"/>
        <v>VYHOVUJE</v>
      </c>
      <c r="R96" s="48"/>
      <c r="S96" s="49"/>
    </row>
    <row r="97" spans="2:19" ht="29.25" customHeight="1">
      <c r="B97" s="50">
        <v>91</v>
      </c>
      <c r="C97" s="28" t="s">
        <v>179</v>
      </c>
      <c r="D97" s="45">
        <v>4</v>
      </c>
      <c r="E97" s="46" t="s">
        <v>18</v>
      </c>
      <c r="F97" s="28" t="s">
        <v>180</v>
      </c>
      <c r="G97" s="119"/>
      <c r="H97" s="119"/>
      <c r="I97" s="119"/>
      <c r="J97" s="119"/>
      <c r="K97" s="21">
        <f t="shared" si="9"/>
        <v>12</v>
      </c>
      <c r="L97" s="21">
        <f t="shared" si="10"/>
        <v>13.200000000000001</v>
      </c>
      <c r="M97" s="52">
        <v>3</v>
      </c>
      <c r="N97" s="23">
        <f t="shared" si="11"/>
        <v>3.3000000000000003</v>
      </c>
      <c r="O97" s="115">
        <v>1.2</v>
      </c>
      <c r="P97" s="104">
        <f t="shared" si="12"/>
        <v>4.8</v>
      </c>
      <c r="Q97" s="105" t="str">
        <f t="shared" si="13"/>
        <v>VYHOVUJE</v>
      </c>
      <c r="R97" s="48"/>
      <c r="S97" s="49"/>
    </row>
    <row r="98" spans="2:19" ht="44.25" customHeight="1">
      <c r="B98" s="50">
        <v>92</v>
      </c>
      <c r="C98" s="28" t="s">
        <v>112</v>
      </c>
      <c r="D98" s="45">
        <v>2</v>
      </c>
      <c r="E98" s="46" t="s">
        <v>18</v>
      </c>
      <c r="F98" s="28" t="s">
        <v>113</v>
      </c>
      <c r="G98" s="119"/>
      <c r="H98" s="119"/>
      <c r="I98" s="119"/>
      <c r="J98" s="119"/>
      <c r="K98" s="21">
        <f t="shared" si="9"/>
        <v>24</v>
      </c>
      <c r="L98" s="21">
        <f t="shared" si="10"/>
        <v>26.400000000000002</v>
      </c>
      <c r="M98" s="52">
        <v>12</v>
      </c>
      <c r="N98" s="23">
        <f t="shared" si="11"/>
        <v>13.200000000000001</v>
      </c>
      <c r="O98" s="116">
        <v>5.85</v>
      </c>
      <c r="P98" s="106">
        <f t="shared" si="12"/>
        <v>11.7</v>
      </c>
      <c r="Q98" s="107" t="str">
        <f t="shared" si="13"/>
        <v>VYHOVUJE</v>
      </c>
      <c r="R98" s="48"/>
      <c r="S98" s="49"/>
    </row>
    <row r="99" spans="2:19" ht="25.5" customHeight="1">
      <c r="B99" s="50">
        <v>93</v>
      </c>
      <c r="C99" s="28" t="s">
        <v>181</v>
      </c>
      <c r="D99" s="45">
        <v>1</v>
      </c>
      <c r="E99" s="46" t="s">
        <v>18</v>
      </c>
      <c r="F99" s="28" t="s">
        <v>182</v>
      </c>
      <c r="G99" s="119"/>
      <c r="H99" s="119"/>
      <c r="I99" s="119"/>
      <c r="J99" s="119"/>
      <c r="K99" s="21">
        <f t="shared" si="9"/>
        <v>18</v>
      </c>
      <c r="L99" s="21">
        <f t="shared" si="10"/>
        <v>19.8</v>
      </c>
      <c r="M99" s="52">
        <v>18</v>
      </c>
      <c r="N99" s="23">
        <f t="shared" si="11"/>
        <v>19.8</v>
      </c>
      <c r="O99" s="116">
        <v>12.95</v>
      </c>
      <c r="P99" s="106">
        <f t="shared" si="12"/>
        <v>12.95</v>
      </c>
      <c r="Q99" s="107" t="str">
        <f t="shared" si="13"/>
        <v>VYHOVUJE</v>
      </c>
      <c r="R99" s="48"/>
      <c r="S99" s="49"/>
    </row>
    <row r="100" spans="2:19" ht="43.5" customHeight="1">
      <c r="B100" s="50">
        <v>94</v>
      </c>
      <c r="C100" s="35" t="s">
        <v>23</v>
      </c>
      <c r="D100" s="85">
        <v>20</v>
      </c>
      <c r="E100" s="86" t="s">
        <v>18</v>
      </c>
      <c r="F100" s="87" t="s">
        <v>24</v>
      </c>
      <c r="G100" s="119"/>
      <c r="H100" s="119"/>
      <c r="I100" s="119"/>
      <c r="J100" s="119"/>
      <c r="K100" s="21">
        <f t="shared" si="9"/>
        <v>200</v>
      </c>
      <c r="L100" s="21">
        <f t="shared" si="10"/>
        <v>220</v>
      </c>
      <c r="M100" s="88">
        <v>10</v>
      </c>
      <c r="N100" s="23">
        <f t="shared" si="11"/>
        <v>11</v>
      </c>
      <c r="O100" s="116">
        <v>5.1</v>
      </c>
      <c r="P100" s="106">
        <f t="shared" si="12"/>
        <v>102</v>
      </c>
      <c r="Q100" s="107" t="str">
        <f t="shared" si="13"/>
        <v>VYHOVUJE</v>
      </c>
      <c r="R100" s="48"/>
      <c r="S100" s="49"/>
    </row>
    <row r="101" spans="2:19" ht="58.5" customHeight="1">
      <c r="B101" s="50">
        <v>95</v>
      </c>
      <c r="C101" s="35" t="s">
        <v>183</v>
      </c>
      <c r="D101" s="85">
        <v>1</v>
      </c>
      <c r="E101" s="86" t="s">
        <v>37</v>
      </c>
      <c r="F101" s="87" t="s">
        <v>184</v>
      </c>
      <c r="G101" s="119"/>
      <c r="H101" s="119"/>
      <c r="I101" s="119"/>
      <c r="J101" s="119"/>
      <c r="K101" s="21">
        <f t="shared" si="9"/>
        <v>270</v>
      </c>
      <c r="L101" s="21">
        <f t="shared" si="10"/>
        <v>297</v>
      </c>
      <c r="M101" s="88">
        <v>270</v>
      </c>
      <c r="N101" s="23">
        <f t="shared" si="11"/>
        <v>297</v>
      </c>
      <c r="O101" s="116">
        <v>107</v>
      </c>
      <c r="P101" s="106">
        <f t="shared" si="12"/>
        <v>107</v>
      </c>
      <c r="Q101" s="107" t="str">
        <f t="shared" si="13"/>
        <v>VYHOVUJE</v>
      </c>
      <c r="R101" s="48"/>
      <c r="S101" s="49"/>
    </row>
    <row r="102" spans="1:19" ht="51" customHeight="1" thickBot="1">
      <c r="A102" s="53"/>
      <c r="B102" s="89">
        <v>96</v>
      </c>
      <c r="C102" s="31" t="s">
        <v>185</v>
      </c>
      <c r="D102" s="55">
        <v>1</v>
      </c>
      <c r="E102" s="90" t="s">
        <v>37</v>
      </c>
      <c r="F102" s="91" t="s">
        <v>186</v>
      </c>
      <c r="G102" s="120"/>
      <c r="H102" s="120"/>
      <c r="I102" s="120"/>
      <c r="J102" s="120"/>
      <c r="K102" s="22">
        <f t="shared" si="9"/>
        <v>250</v>
      </c>
      <c r="L102" s="22">
        <f t="shared" si="10"/>
        <v>275</v>
      </c>
      <c r="M102" s="57">
        <v>250</v>
      </c>
      <c r="N102" s="22">
        <f t="shared" si="11"/>
        <v>275</v>
      </c>
      <c r="O102" s="117">
        <v>103</v>
      </c>
      <c r="P102" s="109">
        <f t="shared" si="12"/>
        <v>103</v>
      </c>
      <c r="Q102" s="110" t="str">
        <f t="shared" si="13"/>
        <v>VYHOVUJE</v>
      </c>
      <c r="R102" s="48"/>
      <c r="S102" s="49"/>
    </row>
    <row r="103" spans="1:19" ht="45" customHeight="1" thickTop="1">
      <c r="A103" s="58"/>
      <c r="B103" s="44">
        <v>97</v>
      </c>
      <c r="C103" s="28" t="s">
        <v>23</v>
      </c>
      <c r="D103" s="45">
        <v>10</v>
      </c>
      <c r="E103" s="46" t="s">
        <v>18</v>
      </c>
      <c r="F103" s="28" t="s">
        <v>24</v>
      </c>
      <c r="G103" s="118" t="s">
        <v>218</v>
      </c>
      <c r="H103" s="118"/>
      <c r="I103" s="118" t="s">
        <v>215</v>
      </c>
      <c r="J103" s="118" t="s">
        <v>214</v>
      </c>
      <c r="K103" s="23">
        <f aca="true" t="shared" si="14" ref="K103:K122">D103*M103</f>
        <v>100</v>
      </c>
      <c r="L103" s="23">
        <f aca="true" t="shared" si="15" ref="L103:L122">D103*N103</f>
        <v>110</v>
      </c>
      <c r="M103" s="92">
        <v>10</v>
      </c>
      <c r="N103" s="23">
        <f t="shared" si="11"/>
        <v>11</v>
      </c>
      <c r="O103" s="115">
        <v>5.1</v>
      </c>
      <c r="P103" s="104">
        <f t="shared" si="12"/>
        <v>51</v>
      </c>
      <c r="Q103" s="105" t="str">
        <f t="shared" si="13"/>
        <v>VYHOVUJE</v>
      </c>
      <c r="R103" s="48"/>
      <c r="S103" s="49"/>
    </row>
    <row r="104" spans="2:19" ht="50.25" customHeight="1">
      <c r="B104" s="50">
        <v>98</v>
      </c>
      <c r="C104" s="28" t="s">
        <v>190</v>
      </c>
      <c r="D104" s="45">
        <v>10</v>
      </c>
      <c r="E104" s="46" t="s">
        <v>18</v>
      </c>
      <c r="F104" s="28" t="s">
        <v>24</v>
      </c>
      <c r="G104" s="119"/>
      <c r="H104" s="119"/>
      <c r="I104" s="119"/>
      <c r="J104" s="119"/>
      <c r="K104" s="21">
        <f t="shared" si="14"/>
        <v>100</v>
      </c>
      <c r="L104" s="21">
        <f t="shared" si="15"/>
        <v>110</v>
      </c>
      <c r="M104" s="47">
        <v>10</v>
      </c>
      <c r="N104" s="23">
        <f t="shared" si="11"/>
        <v>11</v>
      </c>
      <c r="O104" s="116">
        <v>5.1</v>
      </c>
      <c r="P104" s="106">
        <f t="shared" si="12"/>
        <v>51</v>
      </c>
      <c r="Q104" s="107" t="str">
        <f t="shared" si="13"/>
        <v>VYHOVUJE</v>
      </c>
      <c r="R104" s="48"/>
      <c r="S104" s="49"/>
    </row>
    <row r="105" spans="2:19" ht="26.25" customHeight="1">
      <c r="B105" s="50">
        <v>99</v>
      </c>
      <c r="C105" s="28" t="s">
        <v>191</v>
      </c>
      <c r="D105" s="45">
        <v>10</v>
      </c>
      <c r="E105" s="46" t="s">
        <v>18</v>
      </c>
      <c r="F105" s="28" t="s">
        <v>192</v>
      </c>
      <c r="G105" s="119"/>
      <c r="H105" s="119"/>
      <c r="I105" s="119"/>
      <c r="J105" s="119"/>
      <c r="K105" s="21">
        <f t="shared" si="14"/>
        <v>100</v>
      </c>
      <c r="L105" s="21">
        <f t="shared" si="15"/>
        <v>110</v>
      </c>
      <c r="M105" s="47">
        <v>10</v>
      </c>
      <c r="N105" s="23">
        <f t="shared" si="11"/>
        <v>11</v>
      </c>
      <c r="O105" s="116">
        <v>6</v>
      </c>
      <c r="P105" s="106">
        <f t="shared" si="12"/>
        <v>60</v>
      </c>
      <c r="Q105" s="107" t="str">
        <f t="shared" si="13"/>
        <v>VYHOVUJE</v>
      </c>
      <c r="R105" s="48"/>
      <c r="S105" s="49"/>
    </row>
    <row r="106" spans="2:19" ht="28.8">
      <c r="B106" s="50">
        <v>100</v>
      </c>
      <c r="C106" s="28" t="s">
        <v>193</v>
      </c>
      <c r="D106" s="45">
        <v>10</v>
      </c>
      <c r="E106" s="46" t="s">
        <v>18</v>
      </c>
      <c r="F106" s="28" t="s">
        <v>194</v>
      </c>
      <c r="G106" s="119"/>
      <c r="H106" s="119"/>
      <c r="I106" s="119"/>
      <c r="J106" s="119"/>
      <c r="K106" s="21">
        <f t="shared" si="14"/>
        <v>60</v>
      </c>
      <c r="L106" s="21">
        <f t="shared" si="15"/>
        <v>66</v>
      </c>
      <c r="M106" s="52">
        <v>6</v>
      </c>
      <c r="N106" s="23">
        <f t="shared" si="11"/>
        <v>6.6000000000000005</v>
      </c>
      <c r="O106" s="116">
        <v>3.9</v>
      </c>
      <c r="P106" s="106">
        <f t="shared" si="12"/>
        <v>39</v>
      </c>
      <c r="Q106" s="107" t="str">
        <f t="shared" si="13"/>
        <v>VYHOVUJE</v>
      </c>
      <c r="R106" s="48"/>
      <c r="S106" s="49"/>
    </row>
    <row r="107" spans="2:19" ht="28.8">
      <c r="B107" s="50">
        <v>101</v>
      </c>
      <c r="C107" s="28" t="s">
        <v>195</v>
      </c>
      <c r="D107" s="45">
        <v>10</v>
      </c>
      <c r="E107" s="46" t="s">
        <v>18</v>
      </c>
      <c r="F107" s="28" t="s">
        <v>194</v>
      </c>
      <c r="G107" s="119"/>
      <c r="H107" s="119"/>
      <c r="I107" s="119"/>
      <c r="J107" s="119"/>
      <c r="K107" s="21">
        <f t="shared" si="14"/>
        <v>60</v>
      </c>
      <c r="L107" s="21">
        <f t="shared" si="15"/>
        <v>66</v>
      </c>
      <c r="M107" s="52">
        <v>6</v>
      </c>
      <c r="N107" s="23">
        <f t="shared" si="11"/>
        <v>6.6000000000000005</v>
      </c>
      <c r="O107" s="115">
        <v>3.9</v>
      </c>
      <c r="P107" s="104">
        <f t="shared" si="12"/>
        <v>39</v>
      </c>
      <c r="Q107" s="105" t="str">
        <f t="shared" si="13"/>
        <v>VYHOVUJE</v>
      </c>
      <c r="R107" s="48"/>
      <c r="S107" s="49"/>
    </row>
    <row r="108" spans="2:19" ht="28.8">
      <c r="B108" s="50">
        <v>102</v>
      </c>
      <c r="C108" s="28" t="s">
        <v>196</v>
      </c>
      <c r="D108" s="45">
        <v>10</v>
      </c>
      <c r="E108" s="46" t="s">
        <v>18</v>
      </c>
      <c r="F108" s="28" t="s">
        <v>194</v>
      </c>
      <c r="G108" s="119"/>
      <c r="H108" s="119"/>
      <c r="I108" s="119"/>
      <c r="J108" s="119"/>
      <c r="K108" s="21">
        <f t="shared" si="14"/>
        <v>60</v>
      </c>
      <c r="L108" s="21">
        <f t="shared" si="15"/>
        <v>66</v>
      </c>
      <c r="M108" s="52">
        <v>6</v>
      </c>
      <c r="N108" s="23">
        <f t="shared" si="11"/>
        <v>6.6000000000000005</v>
      </c>
      <c r="O108" s="116">
        <v>3.9</v>
      </c>
      <c r="P108" s="106">
        <f t="shared" si="12"/>
        <v>39</v>
      </c>
      <c r="Q108" s="107" t="str">
        <f t="shared" si="13"/>
        <v>VYHOVUJE</v>
      </c>
      <c r="R108" s="48"/>
      <c r="S108" s="49"/>
    </row>
    <row r="109" spans="2:19" ht="28.8">
      <c r="B109" s="50">
        <v>103</v>
      </c>
      <c r="C109" s="28" t="s">
        <v>197</v>
      </c>
      <c r="D109" s="45">
        <v>10</v>
      </c>
      <c r="E109" s="46" t="s">
        <v>18</v>
      </c>
      <c r="F109" s="28" t="s">
        <v>198</v>
      </c>
      <c r="G109" s="119"/>
      <c r="H109" s="119"/>
      <c r="I109" s="119"/>
      <c r="J109" s="119"/>
      <c r="K109" s="21">
        <f t="shared" si="14"/>
        <v>120</v>
      </c>
      <c r="L109" s="21">
        <f t="shared" si="15"/>
        <v>132</v>
      </c>
      <c r="M109" s="52">
        <v>12</v>
      </c>
      <c r="N109" s="23">
        <f t="shared" si="11"/>
        <v>13.200000000000001</v>
      </c>
      <c r="O109" s="116">
        <v>7.55</v>
      </c>
      <c r="P109" s="106">
        <f t="shared" si="12"/>
        <v>75.5</v>
      </c>
      <c r="Q109" s="107" t="str">
        <f t="shared" si="13"/>
        <v>VYHOVUJE</v>
      </c>
      <c r="R109" s="48"/>
      <c r="S109" s="49"/>
    </row>
    <row r="110" spans="2:19" ht="28.8">
      <c r="B110" s="50">
        <v>104</v>
      </c>
      <c r="C110" s="36" t="s">
        <v>199</v>
      </c>
      <c r="D110" s="45">
        <v>10</v>
      </c>
      <c r="E110" s="46" t="s">
        <v>18</v>
      </c>
      <c r="F110" s="28" t="s">
        <v>198</v>
      </c>
      <c r="G110" s="119"/>
      <c r="H110" s="119"/>
      <c r="I110" s="119"/>
      <c r="J110" s="119"/>
      <c r="K110" s="21">
        <f t="shared" si="14"/>
        <v>120</v>
      </c>
      <c r="L110" s="21">
        <f t="shared" si="15"/>
        <v>132</v>
      </c>
      <c r="M110" s="52">
        <v>12</v>
      </c>
      <c r="N110" s="23">
        <f t="shared" si="11"/>
        <v>13.200000000000001</v>
      </c>
      <c r="O110" s="116">
        <v>7.55</v>
      </c>
      <c r="P110" s="106">
        <f t="shared" si="12"/>
        <v>75.5</v>
      </c>
      <c r="Q110" s="107" t="str">
        <f t="shared" si="13"/>
        <v>VYHOVUJE</v>
      </c>
      <c r="R110" s="48"/>
      <c r="S110" s="49"/>
    </row>
    <row r="111" spans="2:19" ht="28.8">
      <c r="B111" s="50">
        <v>105</v>
      </c>
      <c r="C111" s="36" t="s">
        <v>200</v>
      </c>
      <c r="D111" s="45">
        <v>10</v>
      </c>
      <c r="E111" s="46" t="s">
        <v>18</v>
      </c>
      <c r="F111" s="28" t="s">
        <v>198</v>
      </c>
      <c r="G111" s="119"/>
      <c r="H111" s="119"/>
      <c r="I111" s="119"/>
      <c r="J111" s="119"/>
      <c r="K111" s="21">
        <f t="shared" si="14"/>
        <v>120</v>
      </c>
      <c r="L111" s="21">
        <f t="shared" si="15"/>
        <v>132</v>
      </c>
      <c r="M111" s="52">
        <v>12</v>
      </c>
      <c r="N111" s="23">
        <f t="shared" si="11"/>
        <v>13.200000000000001</v>
      </c>
      <c r="O111" s="116">
        <v>7.55</v>
      </c>
      <c r="P111" s="106">
        <f t="shared" si="12"/>
        <v>75.5</v>
      </c>
      <c r="Q111" s="107" t="str">
        <f t="shared" si="13"/>
        <v>VYHOVUJE</v>
      </c>
      <c r="R111" s="48"/>
      <c r="S111" s="49"/>
    </row>
    <row r="112" spans="2:19" ht="35.25" customHeight="1">
      <c r="B112" s="50">
        <v>106</v>
      </c>
      <c r="C112" s="28" t="s">
        <v>36</v>
      </c>
      <c r="D112" s="45">
        <v>2</v>
      </c>
      <c r="E112" s="46" t="s">
        <v>37</v>
      </c>
      <c r="F112" s="28" t="s">
        <v>38</v>
      </c>
      <c r="G112" s="119"/>
      <c r="H112" s="119"/>
      <c r="I112" s="119"/>
      <c r="J112" s="119"/>
      <c r="K112" s="21">
        <f t="shared" si="14"/>
        <v>120</v>
      </c>
      <c r="L112" s="21">
        <f t="shared" si="15"/>
        <v>132</v>
      </c>
      <c r="M112" s="52">
        <v>60</v>
      </c>
      <c r="N112" s="23">
        <f t="shared" si="11"/>
        <v>66</v>
      </c>
      <c r="O112" s="115">
        <v>43.05</v>
      </c>
      <c r="P112" s="104">
        <f t="shared" si="12"/>
        <v>86.1</v>
      </c>
      <c r="Q112" s="105" t="str">
        <f t="shared" si="13"/>
        <v>VYHOVUJE</v>
      </c>
      <c r="R112" s="48"/>
      <c r="S112" s="49"/>
    </row>
    <row r="113" spans="2:19" ht="65.25" customHeight="1">
      <c r="B113" s="50">
        <v>107</v>
      </c>
      <c r="C113" s="28" t="s">
        <v>39</v>
      </c>
      <c r="D113" s="45">
        <v>5</v>
      </c>
      <c r="E113" s="46" t="s">
        <v>37</v>
      </c>
      <c r="F113" s="28" t="s">
        <v>40</v>
      </c>
      <c r="G113" s="119"/>
      <c r="H113" s="119"/>
      <c r="I113" s="119"/>
      <c r="J113" s="119"/>
      <c r="K113" s="21">
        <f t="shared" si="14"/>
        <v>185</v>
      </c>
      <c r="L113" s="21">
        <f t="shared" si="15"/>
        <v>203.5</v>
      </c>
      <c r="M113" s="52">
        <v>37</v>
      </c>
      <c r="N113" s="23">
        <f t="shared" si="11"/>
        <v>40.7</v>
      </c>
      <c r="O113" s="116">
        <v>34.5</v>
      </c>
      <c r="P113" s="106">
        <f t="shared" si="12"/>
        <v>172.5</v>
      </c>
      <c r="Q113" s="107" t="str">
        <f t="shared" si="13"/>
        <v>VYHOVUJE</v>
      </c>
      <c r="R113" s="48"/>
      <c r="S113" s="49"/>
    </row>
    <row r="114" spans="2:19" ht="46.5" customHeight="1">
      <c r="B114" s="50">
        <v>108</v>
      </c>
      <c r="C114" s="37" t="s">
        <v>201</v>
      </c>
      <c r="D114" s="45">
        <v>20</v>
      </c>
      <c r="E114" s="46" t="s">
        <v>18</v>
      </c>
      <c r="F114" s="28" t="s">
        <v>202</v>
      </c>
      <c r="G114" s="119"/>
      <c r="H114" s="119"/>
      <c r="I114" s="119"/>
      <c r="J114" s="119"/>
      <c r="K114" s="21">
        <f t="shared" si="14"/>
        <v>140</v>
      </c>
      <c r="L114" s="21">
        <f t="shared" si="15"/>
        <v>154.00000000000003</v>
      </c>
      <c r="M114" s="52">
        <v>7</v>
      </c>
      <c r="N114" s="23">
        <f t="shared" si="11"/>
        <v>7.700000000000001</v>
      </c>
      <c r="O114" s="116">
        <v>6.65</v>
      </c>
      <c r="P114" s="106">
        <f t="shared" si="12"/>
        <v>133</v>
      </c>
      <c r="Q114" s="107" t="str">
        <f t="shared" si="13"/>
        <v>VYHOVUJE</v>
      </c>
      <c r="R114" s="48"/>
      <c r="S114" s="49"/>
    </row>
    <row r="115" spans="2:19" ht="48" customHeight="1">
      <c r="B115" s="50">
        <v>109</v>
      </c>
      <c r="C115" s="28" t="s">
        <v>119</v>
      </c>
      <c r="D115" s="45">
        <v>5</v>
      </c>
      <c r="E115" s="46" t="s">
        <v>18</v>
      </c>
      <c r="F115" s="30" t="s">
        <v>71</v>
      </c>
      <c r="G115" s="119"/>
      <c r="H115" s="119"/>
      <c r="I115" s="119"/>
      <c r="J115" s="119"/>
      <c r="K115" s="21">
        <f t="shared" si="14"/>
        <v>160</v>
      </c>
      <c r="L115" s="21">
        <f t="shared" si="15"/>
        <v>176</v>
      </c>
      <c r="M115" s="52">
        <v>32</v>
      </c>
      <c r="N115" s="23">
        <f t="shared" si="11"/>
        <v>35.2</v>
      </c>
      <c r="O115" s="116">
        <v>24.7</v>
      </c>
      <c r="P115" s="106">
        <f t="shared" si="12"/>
        <v>123.5</v>
      </c>
      <c r="Q115" s="107" t="str">
        <f t="shared" si="13"/>
        <v>VYHOVUJE</v>
      </c>
      <c r="R115" s="48"/>
      <c r="S115" s="49"/>
    </row>
    <row r="116" spans="2:19" ht="51" customHeight="1">
      <c r="B116" s="50">
        <v>110</v>
      </c>
      <c r="C116" s="28" t="s">
        <v>79</v>
      </c>
      <c r="D116" s="45">
        <v>50</v>
      </c>
      <c r="E116" s="46" t="s">
        <v>18</v>
      </c>
      <c r="F116" s="28" t="s">
        <v>80</v>
      </c>
      <c r="G116" s="119"/>
      <c r="H116" s="119"/>
      <c r="I116" s="119"/>
      <c r="J116" s="119"/>
      <c r="K116" s="21">
        <f t="shared" si="14"/>
        <v>450</v>
      </c>
      <c r="L116" s="21">
        <f t="shared" si="15"/>
        <v>495</v>
      </c>
      <c r="M116" s="52">
        <v>9</v>
      </c>
      <c r="N116" s="23">
        <f t="shared" si="11"/>
        <v>9.9</v>
      </c>
      <c r="O116" s="116">
        <v>6.5</v>
      </c>
      <c r="P116" s="106">
        <f t="shared" si="12"/>
        <v>325</v>
      </c>
      <c r="Q116" s="107" t="str">
        <f t="shared" si="13"/>
        <v>VYHOVUJE</v>
      </c>
      <c r="R116" s="48"/>
      <c r="S116" s="49"/>
    </row>
    <row r="117" spans="2:19" ht="49.5" customHeight="1">
      <c r="B117" s="50">
        <v>111</v>
      </c>
      <c r="C117" s="28" t="s">
        <v>81</v>
      </c>
      <c r="D117" s="45">
        <v>50</v>
      </c>
      <c r="E117" s="46" t="s">
        <v>18</v>
      </c>
      <c r="F117" s="28" t="s">
        <v>80</v>
      </c>
      <c r="G117" s="119"/>
      <c r="H117" s="119"/>
      <c r="I117" s="119"/>
      <c r="J117" s="119"/>
      <c r="K117" s="21">
        <f t="shared" si="14"/>
        <v>450</v>
      </c>
      <c r="L117" s="21">
        <f t="shared" si="15"/>
        <v>495</v>
      </c>
      <c r="M117" s="52">
        <v>9</v>
      </c>
      <c r="N117" s="23">
        <f t="shared" si="11"/>
        <v>9.9</v>
      </c>
      <c r="O117" s="115">
        <v>6.5</v>
      </c>
      <c r="P117" s="104">
        <f t="shared" si="12"/>
        <v>325</v>
      </c>
      <c r="Q117" s="105" t="str">
        <f t="shared" si="13"/>
        <v>VYHOVUJE</v>
      </c>
      <c r="R117" s="48"/>
      <c r="S117" s="49"/>
    </row>
    <row r="118" spans="2:19" ht="63" customHeight="1">
      <c r="B118" s="50">
        <v>112</v>
      </c>
      <c r="C118" s="28" t="s">
        <v>203</v>
      </c>
      <c r="D118" s="45">
        <v>5</v>
      </c>
      <c r="E118" s="46" t="s">
        <v>83</v>
      </c>
      <c r="F118" s="28" t="s">
        <v>204</v>
      </c>
      <c r="G118" s="119"/>
      <c r="H118" s="119"/>
      <c r="I118" s="119"/>
      <c r="J118" s="119"/>
      <c r="K118" s="21">
        <f t="shared" si="14"/>
        <v>230</v>
      </c>
      <c r="L118" s="21">
        <f t="shared" si="15"/>
        <v>253</v>
      </c>
      <c r="M118" s="52">
        <v>46</v>
      </c>
      <c r="N118" s="23">
        <f t="shared" si="11"/>
        <v>50.6</v>
      </c>
      <c r="O118" s="116">
        <v>34.7</v>
      </c>
      <c r="P118" s="106">
        <f t="shared" si="12"/>
        <v>173.5</v>
      </c>
      <c r="Q118" s="107" t="str">
        <f t="shared" si="13"/>
        <v>VYHOVUJE</v>
      </c>
      <c r="R118" s="48"/>
      <c r="S118" s="49"/>
    </row>
    <row r="119" spans="2:19" ht="46.5" customHeight="1">
      <c r="B119" s="50">
        <v>113</v>
      </c>
      <c r="C119" s="28" t="s">
        <v>205</v>
      </c>
      <c r="D119" s="45">
        <v>30</v>
      </c>
      <c r="E119" s="46" t="s">
        <v>206</v>
      </c>
      <c r="F119" s="28" t="s">
        <v>207</v>
      </c>
      <c r="G119" s="119"/>
      <c r="H119" s="119"/>
      <c r="I119" s="119"/>
      <c r="J119" s="119"/>
      <c r="K119" s="21">
        <f t="shared" si="14"/>
        <v>270</v>
      </c>
      <c r="L119" s="21">
        <f t="shared" si="15"/>
        <v>297</v>
      </c>
      <c r="M119" s="52">
        <v>9</v>
      </c>
      <c r="N119" s="23">
        <f t="shared" si="11"/>
        <v>9.9</v>
      </c>
      <c r="O119" s="116">
        <v>6.7</v>
      </c>
      <c r="P119" s="106">
        <f t="shared" si="12"/>
        <v>201</v>
      </c>
      <c r="Q119" s="107" t="str">
        <f t="shared" si="13"/>
        <v>VYHOVUJE</v>
      </c>
      <c r="R119" s="48"/>
      <c r="S119" s="49"/>
    </row>
    <row r="120" spans="2:19" ht="37.5" customHeight="1">
      <c r="B120" s="50">
        <v>114</v>
      </c>
      <c r="C120" s="28" t="s">
        <v>208</v>
      </c>
      <c r="D120" s="45">
        <v>5</v>
      </c>
      <c r="E120" s="46" t="s">
        <v>18</v>
      </c>
      <c r="F120" s="28" t="s">
        <v>209</v>
      </c>
      <c r="G120" s="119"/>
      <c r="H120" s="119"/>
      <c r="I120" s="119"/>
      <c r="J120" s="119"/>
      <c r="K120" s="21">
        <f t="shared" si="14"/>
        <v>65</v>
      </c>
      <c r="L120" s="21">
        <f t="shared" si="15"/>
        <v>71.5</v>
      </c>
      <c r="M120" s="52">
        <v>13</v>
      </c>
      <c r="N120" s="23">
        <f t="shared" si="11"/>
        <v>14.3</v>
      </c>
      <c r="O120" s="116">
        <v>12.95</v>
      </c>
      <c r="P120" s="106">
        <f t="shared" si="12"/>
        <v>64.75</v>
      </c>
      <c r="Q120" s="107" t="str">
        <f t="shared" si="13"/>
        <v>VYHOVUJE</v>
      </c>
      <c r="R120" s="48"/>
      <c r="S120" s="49"/>
    </row>
    <row r="121" spans="2:19" ht="78" customHeight="1">
      <c r="B121" s="50">
        <v>115</v>
      </c>
      <c r="C121" s="93" t="s">
        <v>210</v>
      </c>
      <c r="D121" s="65">
        <v>30</v>
      </c>
      <c r="E121" s="66" t="s">
        <v>18</v>
      </c>
      <c r="F121" s="67" t="s">
        <v>211</v>
      </c>
      <c r="G121" s="119"/>
      <c r="H121" s="119"/>
      <c r="I121" s="119"/>
      <c r="J121" s="119"/>
      <c r="K121" s="21">
        <f t="shared" si="14"/>
        <v>1050</v>
      </c>
      <c r="L121" s="21">
        <f t="shared" si="15"/>
        <v>1155</v>
      </c>
      <c r="M121" s="21">
        <v>35</v>
      </c>
      <c r="N121" s="23">
        <f t="shared" si="11"/>
        <v>38.5</v>
      </c>
      <c r="O121" s="116">
        <v>23.5</v>
      </c>
      <c r="P121" s="106">
        <f t="shared" si="12"/>
        <v>705</v>
      </c>
      <c r="Q121" s="107" t="str">
        <f t="shared" si="13"/>
        <v>VYHOVUJE</v>
      </c>
      <c r="R121" s="48"/>
      <c r="S121" s="49"/>
    </row>
    <row r="122" spans="1:19" ht="98.25" customHeight="1" thickBot="1">
      <c r="A122" s="94"/>
      <c r="B122" s="54">
        <v>116</v>
      </c>
      <c r="C122" s="68" t="s">
        <v>213</v>
      </c>
      <c r="D122" s="69">
        <v>1</v>
      </c>
      <c r="E122" s="70" t="s">
        <v>37</v>
      </c>
      <c r="F122" s="71" t="s">
        <v>212</v>
      </c>
      <c r="G122" s="120"/>
      <c r="H122" s="120"/>
      <c r="I122" s="120"/>
      <c r="J122" s="120"/>
      <c r="K122" s="22">
        <f t="shared" si="14"/>
        <v>212</v>
      </c>
      <c r="L122" s="22">
        <f t="shared" si="15"/>
        <v>233.20000000000002</v>
      </c>
      <c r="M122" s="22">
        <v>212</v>
      </c>
      <c r="N122" s="22">
        <f t="shared" si="11"/>
        <v>233.20000000000002</v>
      </c>
      <c r="O122" s="117">
        <v>97.2</v>
      </c>
      <c r="P122" s="109">
        <f t="shared" si="12"/>
        <v>97.2</v>
      </c>
      <c r="Q122" s="110" t="str">
        <f t="shared" si="13"/>
        <v>VYHOVUJE</v>
      </c>
      <c r="R122" s="48"/>
      <c r="S122" s="49"/>
    </row>
    <row r="123" spans="1:19" ht="13.5" customHeight="1" thickBot="1" thickTop="1">
      <c r="A123" s="40"/>
      <c r="B123" s="95"/>
      <c r="C123" s="95"/>
      <c r="D123" s="95"/>
      <c r="E123" s="95"/>
      <c r="F123" s="40"/>
      <c r="G123" s="40"/>
      <c r="H123" s="40"/>
      <c r="I123" s="40"/>
      <c r="J123" s="40"/>
      <c r="K123" s="40"/>
      <c r="L123" s="40"/>
      <c r="M123" s="96"/>
      <c r="N123" s="40"/>
      <c r="O123" s="40"/>
      <c r="P123" s="40"/>
      <c r="Q123" s="108"/>
      <c r="R123" s="48"/>
      <c r="S123" s="49"/>
    </row>
    <row r="124" spans="1:17" ht="60.75" customHeight="1" thickBot="1" thickTop="1">
      <c r="A124" s="97"/>
      <c r="B124" s="127" t="s">
        <v>3</v>
      </c>
      <c r="C124" s="127"/>
      <c r="D124" s="127"/>
      <c r="E124" s="127"/>
      <c r="F124" s="127"/>
      <c r="G124" s="12"/>
      <c r="H124" s="12"/>
      <c r="I124" s="98"/>
      <c r="J124" s="98"/>
      <c r="K124" s="98"/>
      <c r="L124" s="13"/>
      <c r="M124" s="111" t="s">
        <v>4</v>
      </c>
      <c r="N124" s="113" t="s">
        <v>5</v>
      </c>
      <c r="O124" s="121" t="s">
        <v>6</v>
      </c>
      <c r="P124" s="122"/>
      <c r="Q124" s="123"/>
    </row>
    <row r="125" spans="1:17" ht="33" customHeight="1" thickBot="1" thickTop="1">
      <c r="A125" s="97"/>
      <c r="B125" s="128" t="s">
        <v>7</v>
      </c>
      <c r="C125" s="128"/>
      <c r="D125" s="128"/>
      <c r="E125" s="128"/>
      <c r="F125" s="128"/>
      <c r="G125" s="99"/>
      <c r="I125" s="14"/>
      <c r="J125" s="14"/>
      <c r="K125" s="14"/>
      <c r="L125" s="15"/>
      <c r="M125" s="112">
        <f>ROUND(SUM(K7:K122),0)</f>
        <v>33390</v>
      </c>
      <c r="N125" s="16">
        <f>ROUND(SUM(L7:L122),0)</f>
        <v>36760</v>
      </c>
      <c r="O125" s="124">
        <f>ROUND(SUM(P7:P122),0)</f>
        <v>24457</v>
      </c>
      <c r="P125" s="125"/>
      <c r="Q125" s="126"/>
    </row>
    <row r="126" spans="1:17" ht="39.75" customHeight="1" thickTop="1">
      <c r="A126" s="97"/>
      <c r="H126" s="17"/>
      <c r="I126" s="18"/>
      <c r="J126" s="18"/>
      <c r="K126" s="18"/>
      <c r="L126" s="100"/>
      <c r="M126" s="100"/>
      <c r="N126" s="100"/>
      <c r="O126" s="101"/>
      <c r="P126" s="101"/>
      <c r="Q126" s="101"/>
    </row>
    <row r="127" spans="1:17" ht="19.95" customHeight="1">
      <c r="A127" s="97"/>
      <c r="I127" s="18"/>
      <c r="J127" s="18"/>
      <c r="K127" s="18"/>
      <c r="L127" s="100"/>
      <c r="M127" s="100"/>
      <c r="N127" s="19"/>
      <c r="O127" s="19"/>
      <c r="P127" s="19"/>
      <c r="Q127" s="101"/>
    </row>
    <row r="128" spans="1:17" ht="71.25" customHeight="1">
      <c r="A128" s="97"/>
      <c r="I128" s="18"/>
      <c r="J128" s="18"/>
      <c r="K128" s="18"/>
      <c r="L128" s="100"/>
      <c r="M128" s="100"/>
      <c r="N128" s="19"/>
      <c r="O128" s="19"/>
      <c r="P128" s="19"/>
      <c r="Q128" s="101"/>
    </row>
    <row r="129" spans="1:17" ht="36" customHeight="1">
      <c r="A129" s="97"/>
      <c r="I129" s="81"/>
      <c r="J129" s="81"/>
      <c r="K129" s="81"/>
      <c r="L129" s="81"/>
      <c r="M129" s="81"/>
      <c r="N129" s="100"/>
      <c r="O129" s="101"/>
      <c r="P129" s="101"/>
      <c r="Q129" s="101"/>
    </row>
    <row r="130" spans="1:17" ht="14.25" customHeight="1">
      <c r="A130" s="97"/>
      <c r="B130" s="101"/>
      <c r="C130" s="100"/>
      <c r="D130" s="102"/>
      <c r="E130" s="103"/>
      <c r="F130" s="100"/>
      <c r="G130" s="100"/>
      <c r="H130" s="101"/>
      <c r="I130" s="101"/>
      <c r="J130" s="101"/>
      <c r="K130" s="100"/>
      <c r="L130" s="100"/>
      <c r="M130" s="100"/>
      <c r="N130" s="100"/>
      <c r="O130" s="101"/>
      <c r="P130" s="101"/>
      <c r="Q130" s="101"/>
    </row>
    <row r="131" spans="1:17" ht="14.25" customHeight="1">
      <c r="A131" s="97"/>
      <c r="B131" s="101"/>
      <c r="C131" s="100"/>
      <c r="D131" s="102"/>
      <c r="E131" s="103"/>
      <c r="F131" s="100"/>
      <c r="G131" s="100"/>
      <c r="H131" s="101"/>
      <c r="I131" s="101"/>
      <c r="J131" s="101"/>
      <c r="K131" s="100"/>
      <c r="L131" s="100"/>
      <c r="M131" s="100"/>
      <c r="N131" s="100"/>
      <c r="O131" s="101"/>
      <c r="P131" s="101"/>
      <c r="Q131" s="101"/>
    </row>
    <row r="132" spans="1:17" ht="14.25" customHeight="1">
      <c r="A132" s="97"/>
      <c r="B132" s="101"/>
      <c r="C132" s="100"/>
      <c r="D132" s="102"/>
      <c r="E132" s="103"/>
      <c r="F132" s="100"/>
      <c r="G132" s="100"/>
      <c r="H132" s="101"/>
      <c r="I132" s="101"/>
      <c r="J132" s="101"/>
      <c r="K132" s="100"/>
      <c r="L132" s="100"/>
      <c r="M132" s="100"/>
      <c r="N132" s="100"/>
      <c r="O132" s="101"/>
      <c r="P132" s="101"/>
      <c r="Q132" s="101"/>
    </row>
    <row r="133" spans="1:17" ht="14.25" customHeight="1">
      <c r="A133" s="97"/>
      <c r="B133" s="101"/>
      <c r="C133" s="100"/>
      <c r="D133" s="102"/>
      <c r="E133" s="103"/>
      <c r="F133" s="100"/>
      <c r="G133" s="100"/>
      <c r="H133" s="101"/>
      <c r="I133" s="101"/>
      <c r="J133" s="101"/>
      <c r="K133" s="100"/>
      <c r="L133" s="100"/>
      <c r="M133" s="100"/>
      <c r="N133" s="100"/>
      <c r="O133" s="101"/>
      <c r="P133" s="101"/>
      <c r="Q133" s="101"/>
    </row>
    <row r="134" spans="3:13" ht="15">
      <c r="C134" s="1"/>
      <c r="D134" s="1"/>
      <c r="E134" s="1"/>
      <c r="F134" s="1"/>
      <c r="G134" s="1"/>
      <c r="J134" s="1"/>
      <c r="K134" s="1"/>
      <c r="L134" s="1"/>
      <c r="M134" s="1"/>
    </row>
    <row r="135" spans="3:13" ht="15">
      <c r="C135" s="1"/>
      <c r="D135" s="1"/>
      <c r="E135" s="1"/>
      <c r="F135" s="1"/>
      <c r="G135" s="1"/>
      <c r="J135" s="1"/>
      <c r="K135" s="1"/>
      <c r="L135" s="1"/>
      <c r="M135" s="1"/>
    </row>
    <row r="136" spans="3:13" ht="15">
      <c r="C136" s="1"/>
      <c r="D136" s="1"/>
      <c r="E136" s="1"/>
      <c r="F136" s="1"/>
      <c r="G136" s="1"/>
      <c r="J136" s="1"/>
      <c r="K136" s="1"/>
      <c r="L136" s="1"/>
      <c r="M136" s="1"/>
    </row>
    <row r="137" spans="3:13" ht="15">
      <c r="C137" s="1"/>
      <c r="D137" s="1"/>
      <c r="E137" s="1"/>
      <c r="F137" s="1"/>
      <c r="G137" s="1"/>
      <c r="J137" s="1"/>
      <c r="K137" s="1"/>
      <c r="L137" s="1"/>
      <c r="M137" s="1"/>
    </row>
    <row r="138" spans="3:13" ht="15">
      <c r="C138" s="1"/>
      <c r="D138" s="1"/>
      <c r="E138" s="1"/>
      <c r="F138" s="1"/>
      <c r="G138" s="1"/>
      <c r="J138" s="1"/>
      <c r="K138" s="1"/>
      <c r="L138" s="1"/>
      <c r="M138" s="1"/>
    </row>
    <row r="139" spans="3:13" ht="15">
      <c r="C139" s="1"/>
      <c r="D139" s="1"/>
      <c r="E139" s="1"/>
      <c r="F139" s="1"/>
      <c r="G139" s="1"/>
      <c r="J139" s="1"/>
      <c r="K139" s="1"/>
      <c r="L139" s="1"/>
      <c r="M139" s="1"/>
    </row>
    <row r="140" spans="3:13" ht="15">
      <c r="C140" s="1"/>
      <c r="D140" s="1"/>
      <c r="E140" s="1"/>
      <c r="F140" s="1"/>
      <c r="G140" s="1"/>
      <c r="J140" s="1"/>
      <c r="K140" s="1"/>
      <c r="L140" s="1"/>
      <c r="M140" s="1"/>
    </row>
    <row r="141" spans="3:13" ht="15">
      <c r="C141" s="1"/>
      <c r="D141" s="1"/>
      <c r="E141" s="1"/>
      <c r="F141" s="1"/>
      <c r="G141" s="1"/>
      <c r="J141" s="1"/>
      <c r="K141" s="1"/>
      <c r="L141" s="1"/>
      <c r="M141" s="1"/>
    </row>
    <row r="142" spans="3:13" ht="15">
      <c r="C142" s="1"/>
      <c r="D142" s="1"/>
      <c r="E142" s="1"/>
      <c r="F142" s="1"/>
      <c r="G142" s="1"/>
      <c r="J142" s="1"/>
      <c r="K142" s="1"/>
      <c r="L142" s="1"/>
      <c r="M142" s="1"/>
    </row>
    <row r="143" spans="3:13" ht="15">
      <c r="C143" s="1"/>
      <c r="D143" s="1"/>
      <c r="E143" s="1"/>
      <c r="F143" s="1"/>
      <c r="G143" s="1"/>
      <c r="J143" s="1"/>
      <c r="K143" s="1"/>
      <c r="L143" s="1"/>
      <c r="M143" s="1"/>
    </row>
    <row r="144" spans="3:13" ht="15">
      <c r="C144" s="1"/>
      <c r="D144" s="1"/>
      <c r="E144" s="1"/>
      <c r="F144" s="1"/>
      <c r="G144" s="1"/>
      <c r="J144" s="1"/>
      <c r="K144" s="1"/>
      <c r="L144" s="1"/>
      <c r="M144" s="1"/>
    </row>
  </sheetData>
  <sheetProtection password="F79C" sheet="1" objects="1" scenarios="1" selectLockedCells="1"/>
  <mergeCells count="32">
    <mergeCell ref="B3:C3"/>
    <mergeCell ref="D3:E3"/>
    <mergeCell ref="F3:O3"/>
    <mergeCell ref="I7:I66"/>
    <mergeCell ref="J7:J66"/>
    <mergeCell ref="H7:H66"/>
    <mergeCell ref="G7:G66"/>
    <mergeCell ref="H67:H73"/>
    <mergeCell ref="G67:G73"/>
    <mergeCell ref="O1:Q1"/>
    <mergeCell ref="H74:H75"/>
    <mergeCell ref="G74:G75"/>
    <mergeCell ref="H77:H78"/>
    <mergeCell ref="G77:G78"/>
    <mergeCell ref="H79:H102"/>
    <mergeCell ref="G79:G102"/>
    <mergeCell ref="I67:I73"/>
    <mergeCell ref="J67:J73"/>
    <mergeCell ref="O124:Q124"/>
    <mergeCell ref="O125:Q125"/>
    <mergeCell ref="B124:F124"/>
    <mergeCell ref="B125:F125"/>
    <mergeCell ref="I79:I102"/>
    <mergeCell ref="J79:J102"/>
    <mergeCell ref="I103:I122"/>
    <mergeCell ref="J103:J122"/>
    <mergeCell ref="I74:I75"/>
    <mergeCell ref="J74:J75"/>
    <mergeCell ref="I77:I78"/>
    <mergeCell ref="J77:J78"/>
    <mergeCell ref="H103:H122"/>
    <mergeCell ref="G103:G122"/>
  </mergeCells>
  <conditionalFormatting sqref="Q7:Q9 Q12:Q14 Q17:Q19 Q22:Q24 Q27:Q29 Q32:Q34 Q37:Q39 Q42:Q44 Q47:Q49 Q52:Q54 Q57:Q59 Q62:Q64 Q67:Q69 Q72:Q74 Q77:Q79 Q82:Q84 Q87:Q89 Q92:Q94 Q97:Q99 Q102:Q104 Q107:Q109 Q112:Q114 Q117:Q119 Q122">
    <cfRule type="cellIs" priority="49" dxfId="17" operator="equal">
      <formula>"NEVYHOVUJE"</formula>
    </cfRule>
    <cfRule type="cellIs" priority="50" dxfId="16" operator="equal">
      <formula>"VYHOVUJE"</formula>
    </cfRule>
  </conditionalFormatting>
  <conditionalFormatting sqref="O7:O9 O12:O14 O17:O19 O22:O24 O27:O29 O32:O34 O37:O39 O42:O44 O47:O49 O52:O54 O57:O59 O62:O64 O67:O69 O72:O74 O77:O79 O82:O84 O87:O89 O92:O94 O97:O99 O102:O104 O107:O109 O112:O114 O117:O119 O122">
    <cfRule type="notContainsBlanks" priority="47" dxfId="15">
      <formula>LEN(TRIM(O7))&gt;0</formula>
    </cfRule>
    <cfRule type="containsBlanks" priority="48" dxfId="14">
      <formula>LEN(TRIM(O7))=0</formula>
    </cfRule>
  </conditionalFormatting>
  <conditionalFormatting sqref="O7:O9 O12:O14 O17:O19 O22:O24 O27:O29 O32:O34 O37:O39 O42:O44 O47:O49 O52:O54 O57:O59 O62:O64 O67:O69 O72:O74 O77:O79 O82:O84 O87:O89 O92:O94 O97:O99 O102:O104 O107:O109 O112:O114 O117:O119 O122">
    <cfRule type="notContainsBlanks" priority="46" dxfId="13">
      <formula>LEN(TRIM(O7))&gt;0</formula>
    </cfRule>
  </conditionalFormatting>
  <conditionalFormatting sqref="Q10:Q11 Q15:Q16 Q20:Q21 Q25:Q26 Q30:Q31 Q35:Q36 Q40:Q41 Q45:Q46 Q50:Q51 Q55:Q56 Q60:Q61 Q65:Q66 Q70:Q71 Q75:Q76 Q80:Q81 Q85:Q86 Q90:Q91 Q95:Q96 Q100:Q101 Q105:Q106 Q110:Q111 Q115:Q116 Q120:Q121">
    <cfRule type="cellIs" priority="44" dxfId="17" operator="equal">
      <formula>"NEVYHOVUJE"</formula>
    </cfRule>
    <cfRule type="cellIs" priority="45" dxfId="16" operator="equal">
      <formula>"VYHOVUJE"</formula>
    </cfRule>
  </conditionalFormatting>
  <conditionalFormatting sqref="O10:O11 O15:O16 O20:O21 O25:O26 O30:O31 O35:O36 O40:O41 O45:O46 O50:O51 O55:O56 O60:O61 O65:O66 O70:O71 O75:O76 O80:O81 O85:O86 O90:O91 O95:O96 O100:O101 O105:O106 O110:O111 O115:O116 O120:O121">
    <cfRule type="notContainsBlanks" priority="42" dxfId="15">
      <formula>LEN(TRIM(O10))&gt;0</formula>
    </cfRule>
    <cfRule type="containsBlanks" priority="43" dxfId="14">
      <formula>LEN(TRIM(O10))=0</formula>
    </cfRule>
  </conditionalFormatting>
  <conditionalFormatting sqref="O10:O11 O15:O16 O20:O21 O25:O26 O30:O31 O35:O36 O40:O41 O45:O46 O50:O51 O55:O56 O60:O61 O65:O66 O70:O71 O75:O76 O80:O81 O85:O86 O90:O91 O95:O96 O100:O101 O105:O106 O110:O111 O115:O116 O120:O121">
    <cfRule type="notContainsBlanks" priority="41" dxfId="13">
      <formula>LEN(TRIM(O10))&gt;0</formula>
    </cfRule>
  </conditionalFormatting>
  <conditionalFormatting sqref="B7:B122">
    <cfRule type="containsBlanks" priority="82" dxfId="0">
      <formula>LEN(TRIM(B7))=0</formula>
    </cfRule>
  </conditionalFormatting>
  <conditionalFormatting sqref="B7:B122">
    <cfRule type="cellIs" priority="77" dxfId="11" operator="greaterThanOrEqual">
      <formula>1</formula>
    </cfRule>
  </conditionalFormatting>
  <conditionalFormatting sqref="D7:D66">
    <cfRule type="containsBlanks" priority="62" dxfId="0">
      <formula>LEN(TRIM(D7))=0</formula>
    </cfRule>
  </conditionalFormatting>
  <conditionalFormatting sqref="D67 D70:D71 D73">
    <cfRule type="containsBlanks" priority="61" dxfId="0">
      <formula>LEN(TRIM(D67))=0</formula>
    </cfRule>
  </conditionalFormatting>
  <conditionalFormatting sqref="D68">
    <cfRule type="containsBlanks" priority="60" dxfId="0">
      <formula>LEN(TRIM(D68))=0</formula>
    </cfRule>
  </conditionalFormatting>
  <conditionalFormatting sqref="D69">
    <cfRule type="containsBlanks" priority="59" dxfId="0">
      <formula>LEN(TRIM(D69))=0</formula>
    </cfRule>
  </conditionalFormatting>
  <conditionalFormatting sqref="D72">
    <cfRule type="containsBlanks" priority="58" dxfId="0">
      <formula>LEN(TRIM(D72))=0</formula>
    </cfRule>
  </conditionalFormatting>
  <conditionalFormatting sqref="D74:D75">
    <cfRule type="containsBlanks" priority="57" dxfId="0">
      <formula>LEN(TRIM(D74))=0</formula>
    </cfRule>
  </conditionalFormatting>
  <conditionalFormatting sqref="D76">
    <cfRule type="containsBlanks" priority="56" dxfId="0">
      <formula>LEN(TRIM(D76))=0</formula>
    </cfRule>
  </conditionalFormatting>
  <conditionalFormatting sqref="D77">
    <cfRule type="containsBlanks" priority="55" dxfId="0">
      <formula>LEN(TRIM(D77))=0</formula>
    </cfRule>
  </conditionalFormatting>
  <conditionalFormatting sqref="D78">
    <cfRule type="containsBlanks" priority="54" dxfId="0">
      <formula>LEN(TRIM(D78))=0</formula>
    </cfRule>
  </conditionalFormatting>
  <conditionalFormatting sqref="D103:D122">
    <cfRule type="containsBlanks" priority="51" dxfId="0">
      <formula>LEN(TRIM(D103))=0</formula>
    </cfRule>
  </conditionalFormatting>
  <conditionalFormatting sqref="D79:D102">
    <cfRule type="containsBlanks" priority="53" dxfId="0">
      <formula>LEN(TRIM(D79))=0</formula>
    </cfRule>
  </conditionalFormatting>
  <dataValidations count="1" disablePrompts="1">
    <dataValidation type="list" showInputMessage="1" showErrorMessage="1" sqref="E78:E122">
      <formula1>"ks,bal,sada,"</formula1>
    </dataValidation>
  </dataValidations>
  <printOptions/>
  <pageMargins left="0.21" right="0.19" top="0.7874015748031497" bottom="0.7874015748031497" header="0.31496062992125984" footer="0.31496062992125984"/>
  <pageSetup fitToHeight="0" fitToWidth="1" horizontalDpi="600" verticalDpi="600" orientation="landscape" paperSize="9" scale="52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fn207M0A6z61/MWiL6dN+GojptY=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uILeZSXdJ+79++9Pdlnd7+PMV/Y=</DigestValue>
    </Reference>
  </SignedInfo>
  <SignatureValue>Mevs+tq3o4gPnPCcoC6JGQBzZUeaj0pAso23IOpbohNDEyaHzNo8twZkvcP1709KNxmPZgop54Tl
rHEAYLhMVle7TFvCJS6lxcRTT2DEPUe3pPMpSIVm9+ndwQHBVJ2Zx80rrs702TVjeFLbDR++P4WN
EnjV0t566Z3RFRKDx/Yal5YblBJUPPZpG88Q++P/8MZ0ihHbEaGMnOekaDQlX1d4KcNZAkXUpJNq
uobxMfucWYKNpPRJnR4g4TCdf9+HLPQN9osz3LRx5S1RbU3/na0Js4MsZPSy7K4IZdOGgb51+y9f
RYPNQbPMuFrGFjxDHu/+xQcEnmYveVxdTKs/XA==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CJlicVD3aj+GdvIzck6rpgf844w=</DigestValue>
      </Reference>
      <Reference URI="/xl/drawings/drawing1.xml?ContentType=application/vnd.openxmlformats-officedocument.drawing+xml">
        <DigestMethod Algorithm="http://www.w3.org/2000/09/xmldsig#sha1"/>
        <DigestValue>5m82sl+C4dL8v/hM0BzmNnnQvt8=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l+0mBfilz6LT9LEMI094k3lwk+Y=</DigestValue>
      </Reference>
      <Reference URI="/xl/styles.xml?ContentType=application/vnd.openxmlformats-officedocument.spreadsheetml.styles+xml">
        <DigestMethod Algorithm="http://www.w3.org/2000/09/xmldsig#sha1"/>
        <DigestValue>5iQ4heDQA7xyLSxsYoam6vLizEM=</DigestValue>
      </Reference>
      <Reference URI="/xl/worksheets/sheet1.xml?ContentType=application/vnd.openxmlformats-officedocument.spreadsheetml.worksheet+xml">
        <DigestMethod Algorithm="http://www.w3.org/2000/09/xmldsig#sha1"/>
        <DigestValue>ZcKV1NPlxCItCDqtVQGglpBEZts=</DigestValue>
      </Reference>
      <Reference URI="/xl/sharedStrings.xml?ContentType=application/vnd.openxmlformats-officedocument.spreadsheetml.sharedStrings+xml">
        <DigestMethod Algorithm="http://www.w3.org/2000/09/xmldsig#sha1"/>
        <DigestValue>EvfNyWBrL+iiQOQVR29KzGy7rO0=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Zv03XV2btpQGRm0k+MjXf+06oBU=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2016-05-23T08:53:43Z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2016-05-23T08:53:43Z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2016-04-28T11:40:44Z</cp:lastPrinted>
  <dcterms:created xsi:type="dcterms:W3CDTF">2014-03-05T12:43:32Z</dcterms:created>
  <dcterms:modified xsi:type="dcterms:W3CDTF">2016-05-23T08:53:43Z</dcterms:modified>
  <cp:category/>
  <cp:version/>
  <cp:contentType/>
  <cp:contentStatus/>
</cp:coreProperties>
</file>