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potřeby'!$B$1:$P$105</definedName>
  </definedNames>
  <calcPr calcId="145621"/>
</workbook>
</file>

<file path=xl/sharedStrings.xml><?xml version="1.0" encoding="utf-8"?>
<sst xmlns="http://schemas.openxmlformats.org/spreadsheetml/2006/main" count="330" uniqueCount="191">
  <si>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</si>
  <si>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</si>
  <si>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</si>
  <si>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</si>
  <si>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</si>
  <si>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</si>
  <si>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</si>
  <si>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</si>
  <si>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</si>
  <si>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</si>
  <si>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</si>
  <si>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</si>
  <si>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</si>
  <si>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</si>
  <si>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</si>
  <si>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</si>
  <si>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Pořadač 4-kroužkový A4 - 5 cm - zelený</t>
  </si>
  <si>
    <t>ks</t>
  </si>
  <si>
    <t>plast, formát A4, šíře hřbetu 5 cm, hřbetní kapsa se štítkem na popisky.</t>
  </si>
  <si>
    <t>Pořadač pákový A4 - 7,5 cm - zelený</t>
  </si>
  <si>
    <t xml:space="preserve"> vnějšek plast, vnitřek hladký papír.</t>
  </si>
  <si>
    <t>Euroobal A4 - hladký</t>
  </si>
  <si>
    <t>bal</t>
  </si>
  <si>
    <t>čiré, min. 45 mic., balení 100 ks.</t>
  </si>
  <si>
    <t>Blok lepený bílý -  špalík 8-9 x 8-9 cm</t>
  </si>
  <si>
    <t>slepený špalíček bílých papírů.</t>
  </si>
  <si>
    <t xml:space="preserve">Blok A4 lepený čistý </t>
  </si>
  <si>
    <t xml:space="preserve">min. 50 listů , lepená vazba </t>
  </si>
  <si>
    <t>Blok A5 spirálový speciál linka</t>
  </si>
  <si>
    <t>min.50 listů, boční spirálová vazba twin wire, papír bezdřevý bělený papír, perforace pro snadné odtržení listů, děrování pro zakládání do pořadačů, kroužkových záznamníků apod.</t>
  </si>
  <si>
    <t>Sešit A4 linka</t>
  </si>
  <si>
    <t xml:space="preserve">min.40 listů. </t>
  </si>
  <si>
    <t>Záznamní kniha A4 - linka</t>
  </si>
  <si>
    <t xml:space="preserve">min. 200 list, bělený bezdřevý papír,  šitá vazba, laminovaný povrch desek. </t>
  </si>
  <si>
    <t>Lepicí páska 38mm x 66m transparentní</t>
  </si>
  <si>
    <t>kvalitní lepicí páska průhledná.</t>
  </si>
  <si>
    <t>Lepicí tyčinka  min. 40g</t>
  </si>
  <si>
    <t>Vhodné na papír, karton, nevysychá, neobsahuje rozpouštědla.</t>
  </si>
  <si>
    <t>Zvýrazňovač 1-4 mm, sada 4ks</t>
  </si>
  <si>
    <t>sada</t>
  </si>
  <si>
    <t>klínový hrot, šíře stopy 1-4 mm, ventilační uzávěr , vhodný i na faxový papír. 4 ks v balení.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</si>
  <si>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</si>
  <si>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</si>
  <si>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</si>
  <si>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</si>
  <si>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Spony dopisní barevné 32</t>
  </si>
  <si>
    <t xml:space="preserve">rozměr 32 mm , barevný drát, min. 75ks v balení </t>
  </si>
  <si>
    <t>Spony aktové 50</t>
  </si>
  <si>
    <t>rozměr 50mm, pozinkované , lesklé, min. 75ks v balení.</t>
  </si>
  <si>
    <t>Kniha příchodů a odchodů A4</t>
  </si>
  <si>
    <t>formát A4, min. 40listů.</t>
  </si>
  <si>
    <t>Nůžky kancelářské střední</t>
  </si>
  <si>
    <t>vysoce kvalitní nůžky, nožnice vyrobené z tvrzené japonské oceli s nerezovou úpravou , ergonomické držení - měkký dotek,délka nůžek min 21cm.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</si>
  <si>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</si>
  <si>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</si>
  <si>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</si>
  <si>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</si>
  <si>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Pravítko 20cm</t>
  </si>
  <si>
    <t xml:space="preserve"> transparentní.</t>
  </si>
  <si>
    <t>1.</t>
  </si>
  <si>
    <t>Červenková 377634870</t>
  </si>
  <si>
    <t>Menza 1, Kollárova 19, Plzeň</t>
  </si>
  <si>
    <t>2.</t>
  </si>
  <si>
    <t xml:space="preserve">Skartovačka </t>
  </si>
  <si>
    <t>Fakulta ekonomická, Husova 11, Plzeň</t>
  </si>
  <si>
    <t>Obálka plastová PVC s drukem  A4 - barva</t>
  </si>
  <si>
    <t xml:space="preserve"> kvalitní průhledný polypropylen, zavírání jedním drukem na delší straně, mix barev 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</si>
  <si>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</si>
  <si>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</si>
  <si>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zelený</t>
  </si>
  <si>
    <t>Pořadač 2-kroužkový A4 - 3,5 cm - červený</t>
  </si>
  <si>
    <t>Pořadač 2-kroužkový A4 - 3,5 cm - žlutý</t>
  </si>
  <si>
    <t>Pořadač 2-kroužkový A4 - 3,5 cm - černý</t>
  </si>
  <si>
    <t>Pořadač 2-kroužkový A4 - 3,5 cm - bílý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</si>
  <si>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</si>
  <si>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</si>
  <si>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zelený</t>
  </si>
  <si>
    <t>Pořadač 4-kroužkový A4 - 3,5 cm - červený</t>
  </si>
  <si>
    <t>Pořadač 4-kroužkový A4 - 3,5 cm - žlutý</t>
  </si>
  <si>
    <t>Pořadač 4-kroužkový A4 - 3,5 cm - černý</t>
  </si>
  <si>
    <t>Pořadač 4-kroužkový A4 - 3,5 cm - bílý</t>
  </si>
  <si>
    <t>Pořadač 4-kroužkový A4 - 5 cm - modrý</t>
  </si>
  <si>
    <t>Pořadač 4-kroužkový A4 - 5 cm - červený</t>
  </si>
  <si>
    <t>Pořadač 4-kroužkový A4 - 5 cm - žlutý</t>
  </si>
  <si>
    <t>Pořadač 4-kroužkový A4 - 5 cm - černý</t>
  </si>
  <si>
    <t>Pořadač 4-kroužkový A4 - 5 cm - bílý</t>
  </si>
  <si>
    <t>Rozlišovač papírový ("jazyk") - mix 5 barev</t>
  </si>
  <si>
    <t>oddělování stránek v pořadačích všech typů,
rozměr 10,5x24 cm, 100 ks /balení.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</si>
  <si>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</si>
  <si>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</si>
  <si>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zelená zadní strana</t>
  </si>
  <si>
    <t>Desky s klipem A4 - červená zadní strana</t>
  </si>
  <si>
    <t>Desky s klipem A4 - žlutá zadní strana</t>
  </si>
  <si>
    <t>Desky s klipem A4 - černá zadní strana</t>
  </si>
  <si>
    <t xml:space="preserve">Podložka A4 s klipem jednoduchá </t>
  </si>
  <si>
    <t>formát A4, plast, kovový klip.</t>
  </si>
  <si>
    <t>Podložka A4 s klipem uzaviratelná</t>
  </si>
  <si>
    <t>formát A4, plast, kovový klip, uzavíratelná (pro řidiče).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</si>
  <si>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</si>
  <si>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</si>
  <si>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</si>
  <si>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</si>
  <si>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Blok lepený barevný - špalík 8-9 x 8-9 cm</t>
  </si>
  <si>
    <t>slepený špalíček barevných papírů.</t>
  </si>
  <si>
    <t xml:space="preserve">Samolepící bločky 38 x 51 mm,  4 x neon  </t>
  </si>
  <si>
    <t>samolepicí blok, každý lístek má podél jedné strany lepivý pásek, 4 barvy po 50 listech v balení.</t>
  </si>
  <si>
    <t>Samolepící blok 75 x 75 mm ± 2 mm- neon žlutá</t>
  </si>
  <si>
    <t>adhezní bloček - neon, opatřen lepicí vrstvou pouze zpoloviny, nezanechává stopy po lepidle. 100 lístků.</t>
  </si>
  <si>
    <t>Samolepící blok 75 x 75 mm ± 2 mm- neon oranž</t>
  </si>
  <si>
    <t xml:space="preserve">Blok A4 lepený linka </t>
  </si>
  <si>
    <t>Sešit A6 linka</t>
  </si>
  <si>
    <t>min.40 listů.</t>
  </si>
  <si>
    <t>Sešit A5 linka</t>
  </si>
  <si>
    <t>Univerzální denní diář A6</t>
  </si>
  <si>
    <t xml:space="preserve">denní záznamy A6, min.190 listů, desky potištěné a laminované, různé motivy.  </t>
  </si>
  <si>
    <t xml:space="preserve">Záznamník kroužkový  A4 </t>
  </si>
  <si>
    <t>karisblok, kroužková mechanika, plast, dodávka s linkovanou náplní min.100 listů, všestranné použití.</t>
  </si>
  <si>
    <t>Vložky do záznamníků A4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</si>
  <si>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</si>
  <si>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</si>
  <si>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Lepící páska 19mm x 66 m  transparentní</t>
  </si>
  <si>
    <t>Lepicí páska 50mm x 66m transparentní</t>
  </si>
  <si>
    <t>Lepicí páska s odvíječem lepenky 19mm</t>
  </si>
  <si>
    <t>čirá páska, šíře 19 mm, návin min 30 m, odvíječ s kovovým nožem.</t>
  </si>
  <si>
    <t>Kontaktní lepidlo bez obsahu toluenu, univerzální lepení savých i nesavých - materiálů, např.: dřevo, plasty, guma, kůže, plech, sklo, korek, karton. Nevhodné např.pro PVC, PE, PP apod.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</si>
  <si>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</si>
  <si>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</si>
  <si>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 xml:space="preserve">Mikro tužka 0,7 </t>
  </si>
  <si>
    <t>0,7 mm, plast tělo, guma, výsuvný hrot, pogumovaný úchop.</t>
  </si>
  <si>
    <t>Tuhy do mikrotužky 0,7 HB,B</t>
  </si>
  <si>
    <t>min. 12 tuh v balení.</t>
  </si>
  <si>
    <t>Propisovací tužka jednorázová</t>
  </si>
  <si>
    <t>obyčejná jednorázová propiska. Nelze měnit náplň! Barva krytky odpovídá barvě náplně.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</si>
  <si>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</si>
  <si>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</si>
  <si>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</si>
  <si>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</si>
  <si>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 1 - 4,6 mm - sada 4ks</t>
  </si>
  <si>
    <t>klínový hrot , šíře stopy 1 - 4,6 mm, ventilační uzávěry, vhodný i na faxový papír</t>
  </si>
  <si>
    <t>Drátěný organizér</t>
  </si>
  <si>
    <t>multifunkční drátěný stolní organizer, černý.</t>
  </si>
  <si>
    <t xml:space="preserve">Docházkový lístek - píchačka </t>
  </si>
  <si>
    <t>1balení/10listů.</t>
  </si>
  <si>
    <t>Propustka k lékaři</t>
  </si>
  <si>
    <t>1balení/100listů.</t>
  </si>
  <si>
    <t>Děrovačka - min.20 listů</t>
  </si>
  <si>
    <t>s bočním raménkem pro nastavení formátu, s ukazatelem středu,rozteč děr 8cm, kapac. děrování min.20 listů současně.</t>
  </si>
  <si>
    <t xml:space="preserve">Rozešívačka </t>
  </si>
  <si>
    <t>odstranění sešívacích drátků,kovové provedení+ plast.</t>
  </si>
  <si>
    <t>Spony kancelářské  32</t>
  </si>
  <si>
    <t xml:space="preserve">rozměr 32 mm, pozinkované,lesklé, min. 75ks v balení.  </t>
  </si>
  <si>
    <t xml:space="preserve">Připínáčky </t>
  </si>
  <si>
    <t>niklované , nýtované, min.100ks v balení.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</si>
  <si>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</si>
  <si>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</si>
  <si>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</si>
  <si>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</si>
  <si>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Lupa čtecí </t>
  </si>
  <si>
    <t>zvětšení 7x, skleněná čočka.</t>
  </si>
  <si>
    <t xml:space="preserve">Motouz trikolora </t>
  </si>
  <si>
    <t>min 40 g, pro kancelář i domácnost.</t>
  </si>
  <si>
    <t>Nůž na dopisy</t>
  </si>
  <si>
    <t>otevírač obálek, kovová čepel, plastová rukojeť.</t>
  </si>
  <si>
    <t>Pryž v tužce, posuvná</t>
  </si>
  <si>
    <t>na grafitové tužky, plastové tělo.</t>
  </si>
  <si>
    <t>Pravítko 30cm</t>
  </si>
  <si>
    <t>Mráz - 606521214</t>
  </si>
  <si>
    <t>Technická 8, Plzeň</t>
  </si>
  <si>
    <t>3.</t>
  </si>
  <si>
    <t>4.</t>
  </si>
  <si>
    <t>samostatná faktura</t>
  </si>
  <si>
    <t>Priloha_1_KS_technicka_specifikace_KP-001-2016</t>
  </si>
  <si>
    <t>Kancelářské potřeby - 001 - 2016</t>
  </si>
  <si>
    <t>vysoce kvalitní nůžky, nožnice vyrobené z tvrzené japonské oceli s nerezovou úpravou, ergonomické držení - měkký dotek, délka nůžek min 21cm.</t>
  </si>
  <si>
    <t>min.100 listů, linkované, bezdřevý papír.</t>
  </si>
  <si>
    <t>Magnetický zásobník na dopisní spony + spony</t>
  </si>
  <si>
    <t>magnetický zásobník, dodávka včetně 100 ks pozinkovaných sponek 32 mm .</t>
  </si>
  <si>
    <t>Zuzana Martinčíková,
 377 633 001</t>
  </si>
  <si>
    <t>Vlková,
377631146</t>
  </si>
  <si>
    <t>Kalkulačka stolní s tiskem</t>
  </si>
  <si>
    <r>
      <t xml:space="preserve">Přenosný kalkulátor s inkoustovým tiskem. Bateriové nebo síťové napájení, </t>
    </r>
    <r>
      <rPr>
        <b/>
        <sz val="11"/>
        <color indexed="8"/>
        <rFont val="Calibri"/>
        <family val="2"/>
      </rPr>
      <t>12místný jednobarevný LCD displej</t>
    </r>
    <r>
      <rPr>
        <sz val="11"/>
        <color theme="1"/>
        <rFont val="Calibri"/>
        <family val="2"/>
        <scheme val="minor"/>
      </rPr>
      <t xml:space="preserve"> , dvoubarevný tisk (černá/červená), role šíře 58 mm ± 1 mm, kovové rameno na papírový kotouček, funkce pro přepočet měny, funkce Grand Total, funkce Cost-SEll-Margin, funkce TAX pro výpočty daně.  Rozměry  (25 x 150 x 70 mm) ± 5 mm, Síťový adaptér  a papírový kotouček součástí dodávky.</t>
    </r>
  </si>
  <si>
    <t xml:space="preserve">Název </t>
  </si>
  <si>
    <t xml:space="preserve">Měrná jednotka [MJ] </t>
  </si>
  <si>
    <t>Požadavek Zadavatele:   sloupec označený textem:</t>
  </si>
  <si>
    <t xml:space="preserve">Uchazeč doplní do jednotlivých prázdných žlutě podbarvených buněk požadovanýou hodnotu. (Po vyplnění se každá jednotlivá buňka podbarví zelenou barvou). </t>
  </si>
  <si>
    <t>Lepidlo  - 50 - 60 ml 
(pro info: např. chem opren extreme)</t>
  </si>
  <si>
    <t>Fakturace</t>
  </si>
  <si>
    <t xml:space="preserve">PŘEDPOKLÁDANÁ CENA za měrnou jednotku (MJ) 
v Kč BEZ DPH </t>
  </si>
  <si>
    <t xml:space="preserve">šíře vstupu min 230 mm, skartace kancelářských a sešívacích sponek, skartace kreditních karet a CD, objem odpadní nádoby 38-40 l, počet listů min.12 (kapacita v listech 70g), rychlost skartace min. 0,025 m/s, signalizace vysunutého koše, systém s nulovou spotřebou energie ve stavu stand-by, automatický start/stop řízený fotobuňkou </t>
  </si>
  <si>
    <t>Univerzitní 8, Plzeň,rektorát,
kancelář 218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</si>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</sst>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.5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 style="thick"/>
      <top/>
      <bottom style="medium"/>
    </border>
    <border>
      <left style="thick"/>
      <right style="medium"/>
      <top style="thin"/>
      <bottom style="thick"/>
    </border>
    <border>
      <left style="thick"/>
      <right style="medium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6" fillId="0" borderId="3" xfId="21" applyFont="1" applyFill="1" applyBorder="1" applyAlignment="1" applyProtection="1">
      <alignment horizontal="left" vertical="center" wrapText="1"/>
      <protection/>
    </xf>
    <xf numFmtId="0" fontId="6" fillId="0" borderId="4" xfId="21" applyFont="1" applyFill="1" applyBorder="1" applyAlignment="1" applyProtection="1">
      <alignment horizontal="left" vertical="center" wrapText="1"/>
      <protection/>
    </xf>
    <xf numFmtId="0" fontId="12" fillId="0" borderId="4" xfId="21" applyFont="1" applyFill="1" applyBorder="1" applyAlignment="1" applyProtection="1">
      <alignment horizontal="left" vertical="center" wrapText="1"/>
      <protection/>
    </xf>
    <xf numFmtId="0" fontId="4" fillId="0" borderId="4" xfId="20" applyFont="1" applyFill="1" applyBorder="1" applyAlignment="1" applyProtection="1">
      <alignment horizontal="left" vertical="center" wrapText="1"/>
      <protection/>
    </xf>
    <xf numFmtId="0" fontId="13" fillId="0" borderId="4" xfId="20" applyFont="1" applyFill="1" applyBorder="1" applyAlignment="1" applyProtection="1">
      <alignment horizontal="left" vertical="center" wrapText="1"/>
      <protection/>
    </xf>
    <xf numFmtId="0" fontId="6" fillId="0" borderId="5" xfId="21" applyFont="1" applyFill="1" applyBorder="1" applyAlignment="1" applyProtection="1">
      <alignment horizontal="left" vertical="center" wrapText="1"/>
      <protection/>
    </xf>
    <xf numFmtId="0" fontId="12" fillId="0" borderId="5" xfId="21" applyFont="1" applyFill="1" applyBorder="1" applyAlignment="1" applyProtection="1">
      <alignment horizontal="left" vertical="center" wrapText="1"/>
      <protection/>
    </xf>
    <xf numFmtId="0" fontId="12" fillId="0" borderId="3" xfId="21" applyFont="1" applyFill="1" applyBorder="1" applyAlignment="1" applyProtection="1">
      <alignment horizontal="left" vertical="center" wrapText="1"/>
      <protection/>
    </xf>
    <xf numFmtId="0" fontId="4" fillId="0" borderId="4" xfId="21" applyFont="1" applyFill="1" applyBorder="1" applyAlignment="1" applyProtection="1">
      <alignment horizontal="left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 inden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center" vertical="center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0" fontId="12" fillId="0" borderId="4" xfId="21" applyFont="1" applyFill="1" applyBorder="1" applyAlignment="1" applyProtection="1">
      <alignment horizontal="left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left" vertical="center" wrapText="1"/>
      <protection/>
    </xf>
    <xf numFmtId="0" fontId="12" fillId="0" borderId="4" xfId="0" applyFont="1" applyFill="1" applyBorder="1" applyAlignment="1" applyProtection="1">
      <alignment horizontal="left" vertical="center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6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1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88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109</xdr:row>
      <xdr:rowOff>171450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1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25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143</xdr:row>
      <xdr:rowOff>180975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787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740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116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1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2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78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74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180975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180975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180975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180975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1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2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78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74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180975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180975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5405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2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2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88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88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78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196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5622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35387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116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111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1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2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31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78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74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115</xdr:row>
      <xdr:rowOff>180975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136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20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25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151</xdr:row>
      <xdr:rowOff>180975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3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157</xdr:row>
      <xdr:rowOff>180975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2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1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50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69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883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264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645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835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26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16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0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5978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788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172</xdr:row>
      <xdr:rowOff>180975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978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359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550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74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31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2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0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883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95250</xdr:colOff>
      <xdr:row>187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836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026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217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169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95250</xdr:colOff>
      <xdr:row>196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360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55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741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931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122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312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116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2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2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3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2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1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50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69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88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26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64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83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2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1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0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59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78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97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35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55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74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3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2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88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83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02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21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16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36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55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74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93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12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31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2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2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83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02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2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2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3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2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1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50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69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88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26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64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83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2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1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0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59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78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97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35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55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74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3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2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88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83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02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21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16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36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55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74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93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12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31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31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21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35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50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88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26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2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78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151</xdr:row>
      <xdr:rowOff>180975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74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3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2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50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69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07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164</xdr:row>
      <xdr:rowOff>180975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454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645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83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2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1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07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59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78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16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35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550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74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3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31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69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88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88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185</xdr:row>
      <xdr:rowOff>180975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45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185</xdr:row>
      <xdr:rowOff>180975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455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83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026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78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78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169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36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55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74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93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122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117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119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92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12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50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888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07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26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45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964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40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59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78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097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16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54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73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193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12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269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073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143</xdr:row>
      <xdr:rowOff>180975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454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644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383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02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21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40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59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497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16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35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54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593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12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31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50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69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6883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26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645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783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02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21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40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597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788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8978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35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55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74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5993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12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50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0883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074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645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1836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026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217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297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169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360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55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741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393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122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64312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116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7393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190500</xdr:colOff>
      <xdr:row>114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113</xdr:row>
      <xdr:rowOff>0</xdr:rowOff>
    </xdr:from>
    <xdr:to>
      <xdr:col>1</xdr:col>
      <xdr:colOff>238125</xdr:colOff>
      <xdr:row>114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106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106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106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4056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111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7015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190500</xdr:colOff>
      <xdr:row>114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190500</xdr:colOff>
      <xdr:row>114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0040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28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113</xdr:row>
      <xdr:rowOff>0</xdr:rowOff>
    </xdr:from>
    <xdr:to>
      <xdr:col>1</xdr:col>
      <xdr:colOff>238125</xdr:colOff>
      <xdr:row>114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47739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108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104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108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200025</xdr:colOff>
      <xdr:row>106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104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108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108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65582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55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106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4481750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113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47377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106</xdr:row>
      <xdr:rowOff>171450</xdr:rowOff>
    </xdr:from>
    <xdr:to>
      <xdr:col>12</xdr:col>
      <xdr:colOff>1104900</xdr:colOff>
      <xdr:row>107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87350" y="455771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105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105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107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105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105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4900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107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0" y="45653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95250</xdr:colOff>
      <xdr:row>1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190500</xdr:colOff>
      <xdr:row>1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2381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87900" y="7334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5"/>
  <sheetViews>
    <sheetView showGridLines="0" tabSelected="1" workbookViewId="0" topLeftCell="A94">
      <selection activeCell="N7" sqref="N7"/>
    </sheetView>
  </sheetViews>
  <sheetFormatPr defaultColWidth="8.8515625" defaultRowHeight="15"/>
  <cols>
    <col min="1" max="1" width="0.71875" style="1" customWidth="1"/>
    <col min="2" max="2" width="5.7109375" style="1" customWidth="1"/>
    <col min="3" max="3" width="41.57421875" style="2" customWidth="1"/>
    <col min="4" max="4" width="9.7109375" style="3" customWidth="1"/>
    <col min="5" max="5" width="9.00390625" style="4" customWidth="1"/>
    <col min="6" max="6" width="40.7109375" style="2" customWidth="1"/>
    <col min="7" max="7" width="14.574218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7" width="14.140625" style="1" customWidth="1"/>
    <col min="18" max="18" width="13.57421875" style="1" customWidth="1"/>
    <col min="19" max="16384" width="8.8515625" style="1" customWidth="1"/>
  </cols>
  <sheetData>
    <row r="1" spans="2:16" ht="18.75" customHeight="1">
      <c r="B1" s="122" t="s">
        <v>172</v>
      </c>
      <c r="C1" s="122"/>
      <c r="G1" s="1"/>
      <c r="O1" s="7"/>
      <c r="P1" s="7"/>
    </row>
    <row r="2" spans="3:16" ht="19.95" customHeight="1">
      <c r="C2" s="55"/>
      <c r="D2" s="8"/>
      <c r="E2" s="11"/>
      <c r="G2" s="56"/>
      <c r="H2" s="56"/>
      <c r="I2" s="57"/>
      <c r="J2" s="58"/>
      <c r="K2" s="58"/>
      <c r="L2" s="58"/>
      <c r="N2" s="121" t="s">
        <v>171</v>
      </c>
      <c r="O2" s="121"/>
      <c r="P2" s="121"/>
    </row>
    <row r="3" spans="2:15" ht="19.95" customHeight="1">
      <c r="B3" s="123" t="s">
        <v>183</v>
      </c>
      <c r="C3" s="124"/>
      <c r="D3" s="125" t="s">
        <v>2</v>
      </c>
      <c r="E3" s="126"/>
      <c r="F3" s="33" t="s">
        <v>184</v>
      </c>
      <c r="G3" s="56"/>
      <c r="H3" s="56"/>
      <c r="I3" s="57"/>
      <c r="J3" s="58"/>
      <c r="K3" s="58"/>
      <c r="L3" s="58"/>
      <c r="M3" s="58"/>
      <c r="N3" s="57"/>
      <c r="O3" s="57"/>
    </row>
    <row r="4" spans="3:15" ht="19.95" customHeight="1" thickBot="1">
      <c r="C4" s="33"/>
      <c r="D4" s="59"/>
      <c r="E4" s="59"/>
      <c r="F4" s="59"/>
      <c r="G4" s="57"/>
      <c r="H4" s="57"/>
      <c r="I4" s="57"/>
      <c r="M4" s="2"/>
      <c r="N4" s="57"/>
      <c r="O4" s="57"/>
    </row>
    <row r="5" spans="2:14" ht="30.6" customHeight="1" thickBot="1">
      <c r="B5" s="9"/>
      <c r="C5" s="10"/>
      <c r="J5" s="12"/>
      <c r="K5" s="12"/>
      <c r="L5" s="6"/>
      <c r="N5" s="5" t="s">
        <v>2</v>
      </c>
    </row>
    <row r="6" spans="2:16" ht="94.5" customHeight="1" thickBot="1" thickTop="1">
      <c r="B6" s="30" t="s">
        <v>1</v>
      </c>
      <c r="C6" s="31" t="s">
        <v>181</v>
      </c>
      <c r="D6" s="32" t="s">
        <v>0</v>
      </c>
      <c r="E6" s="27" t="s">
        <v>182</v>
      </c>
      <c r="F6" s="27" t="s">
        <v>190</v>
      </c>
      <c r="G6" s="27" t="s">
        <v>186</v>
      </c>
      <c r="H6" s="28" t="s">
        <v>8</v>
      </c>
      <c r="I6" s="27" t="s">
        <v>9</v>
      </c>
      <c r="J6" s="27" t="s">
        <v>15</v>
      </c>
      <c r="K6" s="27" t="s">
        <v>10</v>
      </c>
      <c r="L6" s="27" t="s">
        <v>187</v>
      </c>
      <c r="M6" s="27" t="s">
        <v>11</v>
      </c>
      <c r="N6" s="25" t="s">
        <v>12</v>
      </c>
      <c r="O6" s="28" t="s">
        <v>13</v>
      </c>
      <c r="P6" s="43" t="s">
        <v>14</v>
      </c>
    </row>
    <row r="7" spans="1:18" ht="30.75" customHeight="1" thickTop="1">
      <c r="A7" s="60" t="s">
        <v>59</v>
      </c>
      <c r="B7" s="61">
        <v>1</v>
      </c>
      <c r="C7" s="34" t="s">
        <v>16</v>
      </c>
      <c r="D7" s="62">
        <v>4</v>
      </c>
      <c r="E7" s="63" t="s">
        <v>17</v>
      </c>
      <c r="F7" s="41" t="s">
        <v>18</v>
      </c>
      <c r="G7" s="118" t="s">
        <v>170</v>
      </c>
      <c r="H7" s="118" t="s">
        <v>60</v>
      </c>
      <c r="I7" s="118" t="s">
        <v>61</v>
      </c>
      <c r="J7" s="20">
        <f aca="true" t="shared" si="0" ref="J7:J38">D7*L7</f>
        <v>232</v>
      </c>
      <c r="K7" s="20">
        <f aca="true" t="shared" si="1" ref="K7:K38">D7*M7</f>
        <v>255.20000000000002</v>
      </c>
      <c r="L7" s="64">
        <v>58</v>
      </c>
      <c r="M7" s="20">
        <f>L7*1.1</f>
        <v>63.800000000000004</v>
      </c>
      <c r="N7" s="44">
        <v>27.9</v>
      </c>
      <c r="O7" s="46">
        <f aca="true" t="shared" si="2" ref="O7:O38">D7*N7</f>
        <v>111.6</v>
      </c>
      <c r="P7" s="51" t="str">
        <f>IF(ISNUMBER(N7),IF(N7&gt;M7,"NEVYHOVUJE","VYHOVUJE")," ")</f>
        <v>VYHOVUJE</v>
      </c>
      <c r="Q7" s="65"/>
      <c r="R7" s="66"/>
    </row>
    <row r="8" spans="2:18" ht="15.75">
      <c r="B8" s="67">
        <v>2</v>
      </c>
      <c r="C8" s="35" t="s">
        <v>19</v>
      </c>
      <c r="D8" s="68">
        <v>4</v>
      </c>
      <c r="E8" s="69" t="s">
        <v>17</v>
      </c>
      <c r="F8" s="36" t="s">
        <v>20</v>
      </c>
      <c r="G8" s="119"/>
      <c r="H8" s="119"/>
      <c r="I8" s="119"/>
      <c r="J8" s="21">
        <f t="shared" si="0"/>
        <v>160</v>
      </c>
      <c r="K8" s="21">
        <f t="shared" si="1"/>
        <v>176</v>
      </c>
      <c r="L8" s="70">
        <v>40</v>
      </c>
      <c r="M8" s="21">
        <f aca="true" t="shared" si="3" ref="M8:M14">L8*1.1</f>
        <v>44</v>
      </c>
      <c r="N8" s="49">
        <v>21.6</v>
      </c>
      <c r="O8" s="50">
        <f t="shared" si="2"/>
        <v>86.4</v>
      </c>
      <c r="P8" s="52" t="str">
        <f>IF(ISNUMBER(N8),IF(N8&gt;M8,"NEVYHOVUJE","VYHOVUJE")," ")</f>
        <v>VYHOVUJE</v>
      </c>
      <c r="Q8" s="65"/>
      <c r="R8" s="66"/>
    </row>
    <row r="9" spans="2:18" ht="15.75">
      <c r="B9" s="67">
        <v>3</v>
      </c>
      <c r="C9" s="35" t="s">
        <v>21</v>
      </c>
      <c r="D9" s="68">
        <v>1</v>
      </c>
      <c r="E9" s="69" t="s">
        <v>22</v>
      </c>
      <c r="F9" s="36" t="s">
        <v>23</v>
      </c>
      <c r="G9" s="119"/>
      <c r="H9" s="119"/>
      <c r="I9" s="119"/>
      <c r="J9" s="21">
        <f t="shared" si="0"/>
        <v>60</v>
      </c>
      <c r="K9" s="21">
        <f t="shared" si="1"/>
        <v>66</v>
      </c>
      <c r="L9" s="70">
        <v>60</v>
      </c>
      <c r="M9" s="21">
        <f t="shared" si="3"/>
        <v>66</v>
      </c>
      <c r="N9" s="44">
        <v>43.1</v>
      </c>
      <c r="O9" s="48">
        <f t="shared" si="2"/>
        <v>43.1</v>
      </c>
      <c r="P9" s="53" t="str">
        <f>IF(ISNUMBER(N9),IF(N9&gt;M9,"NEVYHOVUJE","VYHOVUJE")," ")</f>
        <v>VYHOVUJE</v>
      </c>
      <c r="Q9" s="65"/>
      <c r="R9" s="66"/>
    </row>
    <row r="10" spans="2:18" ht="15.6">
      <c r="B10" s="67">
        <v>4</v>
      </c>
      <c r="C10" s="37" t="s">
        <v>24</v>
      </c>
      <c r="D10" s="68">
        <v>4</v>
      </c>
      <c r="E10" s="69" t="s">
        <v>17</v>
      </c>
      <c r="F10" s="38" t="s">
        <v>25</v>
      </c>
      <c r="G10" s="119"/>
      <c r="H10" s="119"/>
      <c r="I10" s="119"/>
      <c r="J10" s="21">
        <f t="shared" si="0"/>
        <v>64</v>
      </c>
      <c r="K10" s="21">
        <f t="shared" si="1"/>
        <v>70.4</v>
      </c>
      <c r="L10" s="70">
        <v>16</v>
      </c>
      <c r="M10" s="21">
        <f t="shared" si="3"/>
        <v>17.6</v>
      </c>
      <c r="N10" s="49">
        <v>10.3</v>
      </c>
      <c r="O10" s="50">
        <f t="shared" si="2"/>
        <v>41.2</v>
      </c>
      <c r="P10" s="52" t="str">
        <f aca="true" t="shared" si="4" ref="P10:P19">IF(ISNUMBER(N10),IF(N10&gt;M10,"NEVYHOVUJE","VYHOVUJE")," ")</f>
        <v>VYHOVUJE</v>
      </c>
      <c r="Q10" s="65"/>
      <c r="R10" s="66"/>
    </row>
    <row r="11" spans="2:18" ht="15.6">
      <c r="B11" s="67">
        <v>5</v>
      </c>
      <c r="C11" s="35" t="s">
        <v>26</v>
      </c>
      <c r="D11" s="68">
        <v>4</v>
      </c>
      <c r="E11" s="69" t="s">
        <v>17</v>
      </c>
      <c r="F11" s="36" t="s">
        <v>27</v>
      </c>
      <c r="G11" s="119"/>
      <c r="H11" s="119"/>
      <c r="I11" s="119"/>
      <c r="J11" s="21">
        <f t="shared" si="0"/>
        <v>52</v>
      </c>
      <c r="K11" s="21">
        <f t="shared" si="1"/>
        <v>57.2</v>
      </c>
      <c r="L11" s="70">
        <v>13</v>
      </c>
      <c r="M11" s="21">
        <f t="shared" si="3"/>
        <v>14.3</v>
      </c>
      <c r="N11" s="44">
        <v>12.7</v>
      </c>
      <c r="O11" s="50">
        <f t="shared" si="2"/>
        <v>50.8</v>
      </c>
      <c r="P11" s="53" t="str">
        <f t="shared" si="4"/>
        <v>VYHOVUJE</v>
      </c>
      <c r="Q11" s="65"/>
      <c r="R11" s="66"/>
    </row>
    <row r="12" spans="2:18" ht="55.2">
      <c r="B12" s="67">
        <v>6</v>
      </c>
      <c r="C12" s="35" t="s">
        <v>28</v>
      </c>
      <c r="D12" s="68">
        <v>4</v>
      </c>
      <c r="E12" s="69" t="s">
        <v>17</v>
      </c>
      <c r="F12" s="36" t="s">
        <v>29</v>
      </c>
      <c r="G12" s="119"/>
      <c r="H12" s="119"/>
      <c r="I12" s="119"/>
      <c r="J12" s="21">
        <f t="shared" si="0"/>
        <v>140</v>
      </c>
      <c r="K12" s="21">
        <f t="shared" si="1"/>
        <v>154</v>
      </c>
      <c r="L12" s="70">
        <v>35</v>
      </c>
      <c r="M12" s="21">
        <f t="shared" si="3"/>
        <v>38.5</v>
      </c>
      <c r="N12" s="49">
        <v>24.3</v>
      </c>
      <c r="O12" s="48">
        <f t="shared" si="2"/>
        <v>97.2</v>
      </c>
      <c r="P12" s="52" t="str">
        <f t="shared" si="4"/>
        <v>VYHOVUJE</v>
      </c>
      <c r="Q12" s="65"/>
      <c r="R12" s="66"/>
    </row>
    <row r="13" spans="2:18" ht="15.6">
      <c r="B13" s="67">
        <v>7</v>
      </c>
      <c r="C13" s="35" t="s">
        <v>30</v>
      </c>
      <c r="D13" s="68">
        <v>4</v>
      </c>
      <c r="E13" s="69" t="s">
        <v>17</v>
      </c>
      <c r="F13" s="36" t="s">
        <v>31</v>
      </c>
      <c r="G13" s="119"/>
      <c r="H13" s="119"/>
      <c r="I13" s="119"/>
      <c r="J13" s="21">
        <f t="shared" si="0"/>
        <v>40</v>
      </c>
      <c r="K13" s="21">
        <f t="shared" si="1"/>
        <v>44</v>
      </c>
      <c r="L13" s="70">
        <v>10</v>
      </c>
      <c r="M13" s="21">
        <f t="shared" si="3"/>
        <v>11</v>
      </c>
      <c r="N13" s="44">
        <v>7.45</v>
      </c>
      <c r="O13" s="50">
        <f t="shared" si="2"/>
        <v>29.8</v>
      </c>
      <c r="P13" s="53" t="str">
        <f t="shared" si="4"/>
        <v>VYHOVUJE</v>
      </c>
      <c r="Q13" s="65"/>
      <c r="R13" s="66"/>
    </row>
    <row r="14" spans="2:18" ht="27.6">
      <c r="B14" s="67">
        <v>8</v>
      </c>
      <c r="C14" s="35" t="s">
        <v>32</v>
      </c>
      <c r="D14" s="68">
        <v>1</v>
      </c>
      <c r="E14" s="69" t="s">
        <v>17</v>
      </c>
      <c r="F14" s="36" t="s">
        <v>33</v>
      </c>
      <c r="G14" s="119"/>
      <c r="H14" s="119"/>
      <c r="I14" s="119"/>
      <c r="J14" s="21">
        <f t="shared" si="0"/>
        <v>70</v>
      </c>
      <c r="K14" s="21">
        <f t="shared" si="1"/>
        <v>77</v>
      </c>
      <c r="L14" s="70">
        <v>70</v>
      </c>
      <c r="M14" s="21">
        <f t="shared" si="3"/>
        <v>77</v>
      </c>
      <c r="N14" s="49">
        <v>56.9</v>
      </c>
      <c r="O14" s="50">
        <f t="shared" si="2"/>
        <v>56.9</v>
      </c>
      <c r="P14" s="52" t="str">
        <f t="shared" si="4"/>
        <v>VYHOVUJE</v>
      </c>
      <c r="Q14" s="65"/>
      <c r="R14" s="66"/>
    </row>
    <row r="15" spans="2:18" ht="15.6">
      <c r="B15" s="67">
        <v>9</v>
      </c>
      <c r="C15" s="35" t="s">
        <v>34</v>
      </c>
      <c r="D15" s="68">
        <v>4</v>
      </c>
      <c r="E15" s="69" t="s">
        <v>17</v>
      </c>
      <c r="F15" s="36" t="s">
        <v>35</v>
      </c>
      <c r="G15" s="119"/>
      <c r="H15" s="119"/>
      <c r="I15" s="119"/>
      <c r="J15" s="21">
        <f t="shared" si="0"/>
        <v>64</v>
      </c>
      <c r="K15" s="21">
        <f t="shared" si="1"/>
        <v>70.4</v>
      </c>
      <c r="L15" s="70">
        <v>16</v>
      </c>
      <c r="M15" s="21">
        <f aca="true" t="shared" si="5" ref="M15:M26">L15*1.1</f>
        <v>17.6</v>
      </c>
      <c r="N15" s="44">
        <v>8.9</v>
      </c>
      <c r="O15" s="48">
        <f t="shared" si="2"/>
        <v>35.6</v>
      </c>
      <c r="P15" s="53" t="str">
        <f t="shared" si="4"/>
        <v>VYHOVUJE</v>
      </c>
      <c r="Q15" s="65"/>
      <c r="R15" s="66"/>
    </row>
    <row r="16" spans="2:18" ht="27.6">
      <c r="B16" s="67">
        <v>10</v>
      </c>
      <c r="C16" s="35" t="s">
        <v>36</v>
      </c>
      <c r="D16" s="68">
        <v>5</v>
      </c>
      <c r="E16" s="69" t="s">
        <v>17</v>
      </c>
      <c r="F16" s="36" t="s">
        <v>37</v>
      </c>
      <c r="G16" s="119"/>
      <c r="H16" s="119"/>
      <c r="I16" s="119"/>
      <c r="J16" s="21">
        <f t="shared" si="0"/>
        <v>200</v>
      </c>
      <c r="K16" s="21">
        <f t="shared" si="1"/>
        <v>220</v>
      </c>
      <c r="L16" s="70">
        <v>40</v>
      </c>
      <c r="M16" s="21">
        <f t="shared" si="5"/>
        <v>44</v>
      </c>
      <c r="N16" s="49">
        <v>22.7</v>
      </c>
      <c r="O16" s="50">
        <f t="shared" si="2"/>
        <v>113.5</v>
      </c>
      <c r="P16" s="52" t="str">
        <f t="shared" si="4"/>
        <v>VYHOVUJE</v>
      </c>
      <c r="Q16" s="65"/>
      <c r="R16" s="66"/>
    </row>
    <row r="17" spans="2:18" ht="27.6">
      <c r="B17" s="67">
        <v>11</v>
      </c>
      <c r="C17" s="35" t="s">
        <v>38</v>
      </c>
      <c r="D17" s="68">
        <v>2</v>
      </c>
      <c r="E17" s="69" t="s">
        <v>39</v>
      </c>
      <c r="F17" s="36" t="s">
        <v>40</v>
      </c>
      <c r="G17" s="119"/>
      <c r="H17" s="119"/>
      <c r="I17" s="119"/>
      <c r="J17" s="21">
        <f t="shared" si="0"/>
        <v>76</v>
      </c>
      <c r="K17" s="21">
        <f t="shared" si="1"/>
        <v>83.60000000000001</v>
      </c>
      <c r="L17" s="70">
        <v>38</v>
      </c>
      <c r="M17" s="21">
        <f t="shared" si="5"/>
        <v>41.800000000000004</v>
      </c>
      <c r="N17" s="44">
        <v>26.55</v>
      </c>
      <c r="O17" s="50">
        <f t="shared" si="2"/>
        <v>53.1</v>
      </c>
      <c r="P17" s="53" t="str">
        <f t="shared" si="4"/>
        <v>VYHOVUJE</v>
      </c>
      <c r="Q17" s="65"/>
      <c r="R17" s="66"/>
    </row>
    <row r="18" spans="2:18" ht="27.6">
      <c r="B18" s="67">
        <v>12</v>
      </c>
      <c r="C18" s="35" t="s">
        <v>41</v>
      </c>
      <c r="D18" s="68">
        <v>2</v>
      </c>
      <c r="E18" s="69" t="s">
        <v>17</v>
      </c>
      <c r="F18" s="36" t="s">
        <v>42</v>
      </c>
      <c r="G18" s="119"/>
      <c r="H18" s="119"/>
      <c r="I18" s="119"/>
      <c r="J18" s="21">
        <f t="shared" si="0"/>
        <v>110</v>
      </c>
      <c r="K18" s="21">
        <f t="shared" si="1"/>
        <v>121.00000000000001</v>
      </c>
      <c r="L18" s="70">
        <v>55</v>
      </c>
      <c r="M18" s="21">
        <f t="shared" si="5"/>
        <v>60.50000000000001</v>
      </c>
      <c r="N18" s="49">
        <v>23</v>
      </c>
      <c r="O18" s="48">
        <f t="shared" si="2"/>
        <v>46</v>
      </c>
      <c r="P18" s="52" t="str">
        <f t="shared" si="4"/>
        <v>VYHOVUJE</v>
      </c>
      <c r="Q18" s="65"/>
      <c r="R18" s="66"/>
    </row>
    <row r="19" spans="2:18" ht="27.6">
      <c r="B19" s="67">
        <v>13</v>
      </c>
      <c r="C19" s="35" t="s">
        <v>43</v>
      </c>
      <c r="D19" s="68">
        <v>40</v>
      </c>
      <c r="E19" s="69" t="s">
        <v>22</v>
      </c>
      <c r="F19" s="36" t="s">
        <v>44</v>
      </c>
      <c r="G19" s="119"/>
      <c r="H19" s="119"/>
      <c r="I19" s="119"/>
      <c r="J19" s="21">
        <f t="shared" si="0"/>
        <v>240</v>
      </c>
      <c r="K19" s="21">
        <f t="shared" si="1"/>
        <v>264</v>
      </c>
      <c r="L19" s="70">
        <v>6</v>
      </c>
      <c r="M19" s="21">
        <f t="shared" si="5"/>
        <v>6.6000000000000005</v>
      </c>
      <c r="N19" s="44">
        <v>4.75</v>
      </c>
      <c r="O19" s="50">
        <f t="shared" si="2"/>
        <v>190</v>
      </c>
      <c r="P19" s="53" t="str">
        <f t="shared" si="4"/>
        <v>VYHOVUJE</v>
      </c>
      <c r="Q19" s="65"/>
      <c r="R19" s="66"/>
    </row>
    <row r="20" spans="2:18" ht="15.6">
      <c r="B20" s="67">
        <v>14</v>
      </c>
      <c r="C20" s="35" t="s">
        <v>45</v>
      </c>
      <c r="D20" s="68">
        <v>5</v>
      </c>
      <c r="E20" s="69" t="s">
        <v>22</v>
      </c>
      <c r="F20" s="36" t="s">
        <v>46</v>
      </c>
      <c r="G20" s="119"/>
      <c r="H20" s="119"/>
      <c r="I20" s="119"/>
      <c r="J20" s="21">
        <f t="shared" si="0"/>
        <v>65</v>
      </c>
      <c r="K20" s="21">
        <f t="shared" si="1"/>
        <v>71.5</v>
      </c>
      <c r="L20" s="70">
        <v>13</v>
      </c>
      <c r="M20" s="21">
        <f t="shared" si="5"/>
        <v>14.3</v>
      </c>
      <c r="N20" s="49">
        <v>8.2</v>
      </c>
      <c r="O20" s="50">
        <f t="shared" si="2"/>
        <v>41</v>
      </c>
      <c r="P20" s="52" t="str">
        <f aca="true" t="shared" si="6" ref="P20:P34">IF(ISNUMBER(N20),IF(N20&gt;M20,"NEVYHOVUJE","VYHOVUJE")," ")</f>
        <v>VYHOVUJE</v>
      </c>
      <c r="Q20" s="65"/>
      <c r="R20" s="66"/>
    </row>
    <row r="21" spans="2:18" ht="27.6">
      <c r="B21" s="67">
        <v>15</v>
      </c>
      <c r="C21" s="35" t="s">
        <v>47</v>
      </c>
      <c r="D21" s="68">
        <v>5</v>
      </c>
      <c r="E21" s="69" t="s">
        <v>22</v>
      </c>
      <c r="F21" s="36" t="s">
        <v>48</v>
      </c>
      <c r="G21" s="119"/>
      <c r="H21" s="119"/>
      <c r="I21" s="119"/>
      <c r="J21" s="21">
        <f t="shared" si="0"/>
        <v>80</v>
      </c>
      <c r="K21" s="21">
        <f t="shared" si="1"/>
        <v>88</v>
      </c>
      <c r="L21" s="70">
        <v>16</v>
      </c>
      <c r="M21" s="21">
        <f t="shared" si="5"/>
        <v>17.6</v>
      </c>
      <c r="N21" s="44">
        <v>9.6</v>
      </c>
      <c r="O21" s="48">
        <f t="shared" si="2"/>
        <v>48</v>
      </c>
      <c r="P21" s="53" t="str">
        <f t="shared" si="6"/>
        <v>VYHOVUJE</v>
      </c>
      <c r="Q21" s="65"/>
      <c r="R21" s="66"/>
    </row>
    <row r="22" spans="2:18" ht="15.6">
      <c r="B22" s="67">
        <v>16</v>
      </c>
      <c r="C22" s="35" t="s">
        <v>49</v>
      </c>
      <c r="D22" s="68">
        <v>4</v>
      </c>
      <c r="E22" s="69" t="s">
        <v>17</v>
      </c>
      <c r="F22" s="36" t="s">
        <v>50</v>
      </c>
      <c r="G22" s="119"/>
      <c r="H22" s="119"/>
      <c r="I22" s="119"/>
      <c r="J22" s="21">
        <f t="shared" si="0"/>
        <v>80</v>
      </c>
      <c r="K22" s="21">
        <f t="shared" si="1"/>
        <v>88</v>
      </c>
      <c r="L22" s="70">
        <v>20</v>
      </c>
      <c r="M22" s="21">
        <f t="shared" si="5"/>
        <v>22</v>
      </c>
      <c r="N22" s="49">
        <v>17.3</v>
      </c>
      <c r="O22" s="50">
        <f t="shared" si="2"/>
        <v>69.2</v>
      </c>
      <c r="P22" s="52" t="str">
        <f t="shared" si="6"/>
        <v>VYHOVUJE</v>
      </c>
      <c r="Q22" s="65"/>
      <c r="R22" s="66"/>
    </row>
    <row r="23" spans="2:18" ht="41.4">
      <c r="B23" s="67">
        <v>17</v>
      </c>
      <c r="C23" s="35" t="s">
        <v>51</v>
      </c>
      <c r="D23" s="68">
        <v>3</v>
      </c>
      <c r="E23" s="69" t="s">
        <v>17</v>
      </c>
      <c r="F23" s="71" t="s">
        <v>173</v>
      </c>
      <c r="G23" s="119"/>
      <c r="H23" s="119"/>
      <c r="I23" s="119"/>
      <c r="J23" s="21">
        <f t="shared" si="0"/>
        <v>135</v>
      </c>
      <c r="K23" s="21">
        <f t="shared" si="1"/>
        <v>148.50000000000003</v>
      </c>
      <c r="L23" s="70">
        <v>45</v>
      </c>
      <c r="M23" s="21">
        <f t="shared" si="5"/>
        <v>49.50000000000001</v>
      </c>
      <c r="N23" s="49">
        <v>40.8</v>
      </c>
      <c r="O23" s="50">
        <f t="shared" si="2"/>
        <v>122.39999999999999</v>
      </c>
      <c r="P23" s="52" t="str">
        <f t="shared" si="6"/>
        <v>VYHOVUJE</v>
      </c>
      <c r="Q23" s="65"/>
      <c r="R23" s="66"/>
    </row>
    <row r="24" spans="2:18" ht="15.6">
      <c r="B24" s="67">
        <v>18</v>
      </c>
      <c r="C24" s="35" t="s">
        <v>53</v>
      </c>
      <c r="D24" s="68">
        <v>2</v>
      </c>
      <c r="E24" s="69" t="s">
        <v>17</v>
      </c>
      <c r="F24" s="36" t="s">
        <v>54</v>
      </c>
      <c r="G24" s="119"/>
      <c r="H24" s="119"/>
      <c r="I24" s="119"/>
      <c r="J24" s="21">
        <f t="shared" si="0"/>
        <v>6</v>
      </c>
      <c r="K24" s="21">
        <f t="shared" si="1"/>
        <v>6.6000000000000005</v>
      </c>
      <c r="L24" s="70">
        <v>3</v>
      </c>
      <c r="M24" s="21">
        <f t="shared" si="5"/>
        <v>3.3000000000000003</v>
      </c>
      <c r="N24" s="44">
        <v>1</v>
      </c>
      <c r="O24" s="48">
        <f t="shared" si="2"/>
        <v>2</v>
      </c>
      <c r="P24" s="53" t="str">
        <f t="shared" si="6"/>
        <v>VYHOVUJE</v>
      </c>
      <c r="Q24" s="65"/>
      <c r="R24" s="66"/>
    </row>
    <row r="25" spans="2:18" ht="27.6">
      <c r="B25" s="67">
        <v>19</v>
      </c>
      <c r="C25" s="35" t="s">
        <v>55</v>
      </c>
      <c r="D25" s="68">
        <v>4</v>
      </c>
      <c r="E25" s="69" t="s">
        <v>17</v>
      </c>
      <c r="F25" s="36" t="s">
        <v>56</v>
      </c>
      <c r="G25" s="119"/>
      <c r="H25" s="119"/>
      <c r="I25" s="119"/>
      <c r="J25" s="21">
        <f t="shared" si="0"/>
        <v>48</v>
      </c>
      <c r="K25" s="21">
        <f t="shared" si="1"/>
        <v>52.800000000000004</v>
      </c>
      <c r="L25" s="70">
        <v>12</v>
      </c>
      <c r="M25" s="21">
        <f t="shared" si="5"/>
        <v>13.200000000000001</v>
      </c>
      <c r="N25" s="49">
        <v>5.9</v>
      </c>
      <c r="O25" s="50">
        <f t="shared" si="2"/>
        <v>23.6</v>
      </c>
      <c r="P25" s="52" t="str">
        <f t="shared" si="6"/>
        <v>VYHOVUJE</v>
      </c>
      <c r="Q25" s="65"/>
      <c r="R25" s="66"/>
    </row>
    <row r="26" spans="1:18" ht="16.2" thickBot="1">
      <c r="A26" s="72"/>
      <c r="B26" s="73">
        <v>20</v>
      </c>
      <c r="C26" s="39" t="s">
        <v>57</v>
      </c>
      <c r="D26" s="74">
        <v>1</v>
      </c>
      <c r="E26" s="75" t="s">
        <v>17</v>
      </c>
      <c r="F26" s="40" t="s">
        <v>58</v>
      </c>
      <c r="G26" s="120"/>
      <c r="H26" s="120"/>
      <c r="I26" s="120"/>
      <c r="J26" s="22">
        <f t="shared" si="0"/>
        <v>7</v>
      </c>
      <c r="K26" s="22">
        <f t="shared" si="1"/>
        <v>7.700000000000001</v>
      </c>
      <c r="L26" s="76">
        <v>7</v>
      </c>
      <c r="M26" s="22">
        <f t="shared" si="5"/>
        <v>7.700000000000001</v>
      </c>
      <c r="N26" s="45">
        <v>2</v>
      </c>
      <c r="O26" s="47">
        <f t="shared" si="2"/>
        <v>2</v>
      </c>
      <c r="P26" s="54" t="str">
        <f t="shared" si="6"/>
        <v>VYHOVUJE</v>
      </c>
      <c r="Q26" s="65"/>
      <c r="R26" s="66"/>
    </row>
    <row r="27" spans="1:18" ht="115.8" thickBot="1">
      <c r="A27" s="77" t="s">
        <v>62</v>
      </c>
      <c r="B27" s="78">
        <v>21</v>
      </c>
      <c r="C27" s="79" t="s">
        <v>63</v>
      </c>
      <c r="D27" s="80">
        <v>1</v>
      </c>
      <c r="E27" s="81" t="s">
        <v>17</v>
      </c>
      <c r="F27" s="82" t="s">
        <v>188</v>
      </c>
      <c r="G27" s="83" t="s">
        <v>170</v>
      </c>
      <c r="H27" s="83" t="s">
        <v>177</v>
      </c>
      <c r="I27" s="83" t="s">
        <v>64</v>
      </c>
      <c r="J27" s="23">
        <f t="shared" si="0"/>
        <v>5500</v>
      </c>
      <c r="K27" s="23">
        <f t="shared" si="1"/>
        <v>6050.000000000001</v>
      </c>
      <c r="L27" s="23">
        <v>5500</v>
      </c>
      <c r="M27" s="23">
        <f aca="true" t="shared" si="7" ref="M27:M90">L27*1.1</f>
        <v>6050.000000000001</v>
      </c>
      <c r="N27" s="45">
        <v>3903</v>
      </c>
      <c r="O27" s="47">
        <f t="shared" si="2"/>
        <v>3903</v>
      </c>
      <c r="P27" s="54" t="str">
        <f t="shared" si="6"/>
        <v>VYHOVUJE</v>
      </c>
      <c r="Q27" s="65"/>
      <c r="R27" s="66"/>
    </row>
    <row r="28" spans="1:18" ht="28.2" thickTop="1">
      <c r="A28" s="84" t="s">
        <v>168</v>
      </c>
      <c r="B28" s="61">
        <v>22</v>
      </c>
      <c r="C28" s="34" t="s">
        <v>65</v>
      </c>
      <c r="D28" s="85">
        <v>3</v>
      </c>
      <c r="E28" s="86" t="s">
        <v>17</v>
      </c>
      <c r="F28" s="41" t="s">
        <v>66</v>
      </c>
      <c r="G28" s="118" t="s">
        <v>170</v>
      </c>
      <c r="H28" s="118" t="s">
        <v>166</v>
      </c>
      <c r="I28" s="118" t="s">
        <v>167</v>
      </c>
      <c r="J28" s="20">
        <f t="shared" si="0"/>
        <v>30</v>
      </c>
      <c r="K28" s="20">
        <f t="shared" si="1"/>
        <v>33</v>
      </c>
      <c r="L28" s="64">
        <v>10</v>
      </c>
      <c r="M28" s="20">
        <f t="shared" si="7"/>
        <v>11</v>
      </c>
      <c r="N28" s="44">
        <v>5.2</v>
      </c>
      <c r="O28" s="48">
        <f t="shared" si="2"/>
        <v>15.600000000000001</v>
      </c>
      <c r="P28" s="53" t="str">
        <f t="shared" si="6"/>
        <v>VYHOVUJE</v>
      </c>
      <c r="Q28" s="65"/>
      <c r="R28" s="66"/>
    </row>
    <row r="29" spans="2:18" ht="41.4">
      <c r="B29" s="67">
        <v>23</v>
      </c>
      <c r="C29" s="35" t="s">
        <v>67</v>
      </c>
      <c r="D29" s="87">
        <v>1</v>
      </c>
      <c r="E29" s="88" t="s">
        <v>17</v>
      </c>
      <c r="F29" s="89" t="s">
        <v>68</v>
      </c>
      <c r="G29" s="119"/>
      <c r="H29" s="119"/>
      <c r="I29" s="119"/>
      <c r="J29" s="21">
        <f t="shared" si="0"/>
        <v>50</v>
      </c>
      <c r="K29" s="21">
        <f t="shared" si="1"/>
        <v>55.00000000000001</v>
      </c>
      <c r="L29" s="70">
        <v>50</v>
      </c>
      <c r="M29" s="21">
        <f t="shared" si="7"/>
        <v>55.00000000000001</v>
      </c>
      <c r="N29" s="49">
        <v>24.4</v>
      </c>
      <c r="O29" s="50">
        <f t="shared" si="2"/>
        <v>24.4</v>
      </c>
      <c r="P29" s="52" t="str">
        <f t="shared" si="6"/>
        <v>VYHOVUJE</v>
      </c>
      <c r="Q29" s="65"/>
      <c r="R29" s="66"/>
    </row>
    <row r="30" spans="2:18" ht="41.4">
      <c r="B30" s="67">
        <v>24</v>
      </c>
      <c r="C30" s="35" t="s">
        <v>69</v>
      </c>
      <c r="D30" s="87">
        <v>1</v>
      </c>
      <c r="E30" s="88" t="s">
        <v>17</v>
      </c>
      <c r="F30" s="89" t="s">
        <v>68</v>
      </c>
      <c r="G30" s="119"/>
      <c r="H30" s="119"/>
      <c r="I30" s="119"/>
      <c r="J30" s="21">
        <f t="shared" si="0"/>
        <v>50</v>
      </c>
      <c r="K30" s="21">
        <f t="shared" si="1"/>
        <v>55.00000000000001</v>
      </c>
      <c r="L30" s="70">
        <v>50</v>
      </c>
      <c r="M30" s="21">
        <f t="shared" si="7"/>
        <v>55.00000000000001</v>
      </c>
      <c r="N30" s="44">
        <v>24.4</v>
      </c>
      <c r="O30" s="48">
        <f t="shared" si="2"/>
        <v>24.4</v>
      </c>
      <c r="P30" s="53" t="str">
        <f t="shared" si="6"/>
        <v>VYHOVUJE</v>
      </c>
      <c r="Q30" s="65"/>
      <c r="R30" s="66"/>
    </row>
    <row r="31" spans="2:18" ht="41.4">
      <c r="B31" s="67">
        <v>25</v>
      </c>
      <c r="C31" s="35" t="s">
        <v>70</v>
      </c>
      <c r="D31" s="87">
        <v>1</v>
      </c>
      <c r="E31" s="88" t="s">
        <v>17</v>
      </c>
      <c r="F31" s="89" t="s">
        <v>68</v>
      </c>
      <c r="G31" s="119"/>
      <c r="H31" s="119"/>
      <c r="I31" s="119"/>
      <c r="J31" s="21">
        <f t="shared" si="0"/>
        <v>50</v>
      </c>
      <c r="K31" s="21">
        <f t="shared" si="1"/>
        <v>55.00000000000001</v>
      </c>
      <c r="L31" s="70">
        <v>50</v>
      </c>
      <c r="M31" s="21">
        <f t="shared" si="7"/>
        <v>55.00000000000001</v>
      </c>
      <c r="N31" s="49">
        <v>24.4</v>
      </c>
      <c r="O31" s="50">
        <f t="shared" si="2"/>
        <v>24.4</v>
      </c>
      <c r="P31" s="52" t="str">
        <f t="shared" si="6"/>
        <v>VYHOVUJE</v>
      </c>
      <c r="Q31" s="65"/>
      <c r="R31" s="66"/>
    </row>
    <row r="32" spans="2:18" ht="41.4">
      <c r="B32" s="67">
        <v>26</v>
      </c>
      <c r="C32" s="35" t="s">
        <v>71</v>
      </c>
      <c r="D32" s="87">
        <v>1</v>
      </c>
      <c r="E32" s="88" t="s">
        <v>17</v>
      </c>
      <c r="F32" s="89" t="s">
        <v>68</v>
      </c>
      <c r="G32" s="119"/>
      <c r="H32" s="119"/>
      <c r="I32" s="119"/>
      <c r="J32" s="21">
        <f t="shared" si="0"/>
        <v>50</v>
      </c>
      <c r="K32" s="21">
        <f t="shared" si="1"/>
        <v>55.00000000000001</v>
      </c>
      <c r="L32" s="70">
        <v>50</v>
      </c>
      <c r="M32" s="21">
        <f t="shared" si="7"/>
        <v>55.00000000000001</v>
      </c>
      <c r="N32" s="44">
        <v>24.4</v>
      </c>
      <c r="O32" s="50">
        <f t="shared" si="2"/>
        <v>24.4</v>
      </c>
      <c r="P32" s="53" t="str">
        <f t="shared" si="6"/>
        <v>VYHOVUJE</v>
      </c>
      <c r="Q32" s="65"/>
      <c r="R32" s="66"/>
    </row>
    <row r="33" spans="2:18" ht="41.4">
      <c r="B33" s="67">
        <v>27</v>
      </c>
      <c r="C33" s="35" t="s">
        <v>72</v>
      </c>
      <c r="D33" s="87">
        <v>1</v>
      </c>
      <c r="E33" s="88" t="s">
        <v>17</v>
      </c>
      <c r="F33" s="89" t="s">
        <v>68</v>
      </c>
      <c r="G33" s="119"/>
      <c r="H33" s="119"/>
      <c r="I33" s="119"/>
      <c r="J33" s="21">
        <f t="shared" si="0"/>
        <v>50</v>
      </c>
      <c r="K33" s="21">
        <f t="shared" si="1"/>
        <v>55.00000000000001</v>
      </c>
      <c r="L33" s="70">
        <v>50</v>
      </c>
      <c r="M33" s="21">
        <f t="shared" si="7"/>
        <v>55.00000000000001</v>
      </c>
      <c r="N33" s="49">
        <v>24.4</v>
      </c>
      <c r="O33" s="48">
        <f t="shared" si="2"/>
        <v>24.4</v>
      </c>
      <c r="P33" s="52" t="str">
        <f t="shared" si="6"/>
        <v>VYHOVUJE</v>
      </c>
      <c r="Q33" s="65"/>
      <c r="R33" s="66"/>
    </row>
    <row r="34" spans="2:18" ht="41.4">
      <c r="B34" s="67">
        <v>28</v>
      </c>
      <c r="C34" s="35" t="s">
        <v>73</v>
      </c>
      <c r="D34" s="87">
        <v>1</v>
      </c>
      <c r="E34" s="88" t="s">
        <v>17</v>
      </c>
      <c r="F34" s="89" t="s">
        <v>68</v>
      </c>
      <c r="G34" s="119"/>
      <c r="H34" s="119"/>
      <c r="I34" s="119"/>
      <c r="J34" s="21">
        <f t="shared" si="0"/>
        <v>50</v>
      </c>
      <c r="K34" s="21">
        <f t="shared" si="1"/>
        <v>55.00000000000001</v>
      </c>
      <c r="L34" s="70">
        <v>50</v>
      </c>
      <c r="M34" s="21">
        <f t="shared" si="7"/>
        <v>55.00000000000001</v>
      </c>
      <c r="N34" s="44">
        <v>24.4</v>
      </c>
      <c r="O34" s="50">
        <f t="shared" si="2"/>
        <v>24.4</v>
      </c>
      <c r="P34" s="53" t="str">
        <f t="shared" si="6"/>
        <v>VYHOVUJE</v>
      </c>
      <c r="Q34" s="65"/>
      <c r="R34" s="66"/>
    </row>
    <row r="35" spans="2:18" ht="41.4">
      <c r="B35" s="67">
        <v>29</v>
      </c>
      <c r="C35" s="35" t="s">
        <v>74</v>
      </c>
      <c r="D35" s="87">
        <v>1</v>
      </c>
      <c r="E35" s="88" t="s">
        <v>17</v>
      </c>
      <c r="F35" s="89" t="s">
        <v>75</v>
      </c>
      <c r="G35" s="119"/>
      <c r="H35" s="119"/>
      <c r="I35" s="119"/>
      <c r="J35" s="21">
        <f t="shared" si="0"/>
        <v>53</v>
      </c>
      <c r="K35" s="21">
        <f t="shared" si="1"/>
        <v>58.300000000000004</v>
      </c>
      <c r="L35" s="70">
        <v>53</v>
      </c>
      <c r="M35" s="21">
        <f t="shared" si="7"/>
        <v>58.300000000000004</v>
      </c>
      <c r="N35" s="49">
        <v>27.6</v>
      </c>
      <c r="O35" s="50">
        <f t="shared" si="2"/>
        <v>27.6</v>
      </c>
      <c r="P35" s="52" t="str">
        <f aca="true" t="shared" si="8" ref="P35:P97">IF(ISNUMBER(N35),IF(N35&gt;M35,"NEVYHOVUJE","VYHOVUJE")," ")</f>
        <v>VYHOVUJE</v>
      </c>
      <c r="Q35" s="65"/>
      <c r="R35" s="66"/>
    </row>
    <row r="36" spans="2:18" ht="41.4">
      <c r="B36" s="67">
        <v>30</v>
      </c>
      <c r="C36" s="35" t="s">
        <v>76</v>
      </c>
      <c r="D36" s="87">
        <v>1</v>
      </c>
      <c r="E36" s="88" t="s">
        <v>17</v>
      </c>
      <c r="F36" s="89" t="s">
        <v>75</v>
      </c>
      <c r="G36" s="119"/>
      <c r="H36" s="119"/>
      <c r="I36" s="119"/>
      <c r="J36" s="21">
        <f t="shared" si="0"/>
        <v>53</v>
      </c>
      <c r="K36" s="21">
        <f t="shared" si="1"/>
        <v>58.300000000000004</v>
      </c>
      <c r="L36" s="70">
        <v>53</v>
      </c>
      <c r="M36" s="21">
        <f t="shared" si="7"/>
        <v>58.300000000000004</v>
      </c>
      <c r="N36" s="44">
        <v>27.6</v>
      </c>
      <c r="O36" s="48">
        <f t="shared" si="2"/>
        <v>27.6</v>
      </c>
      <c r="P36" s="53" t="str">
        <f t="shared" si="8"/>
        <v>VYHOVUJE</v>
      </c>
      <c r="Q36" s="65"/>
      <c r="R36" s="66"/>
    </row>
    <row r="37" spans="2:18" ht="41.4">
      <c r="B37" s="67">
        <v>31</v>
      </c>
      <c r="C37" s="35" t="s">
        <v>77</v>
      </c>
      <c r="D37" s="87">
        <v>1</v>
      </c>
      <c r="E37" s="88" t="s">
        <v>17</v>
      </c>
      <c r="F37" s="89" t="s">
        <v>75</v>
      </c>
      <c r="G37" s="119"/>
      <c r="H37" s="119"/>
      <c r="I37" s="119"/>
      <c r="J37" s="21">
        <f t="shared" si="0"/>
        <v>53</v>
      </c>
      <c r="K37" s="21">
        <f t="shared" si="1"/>
        <v>58.300000000000004</v>
      </c>
      <c r="L37" s="70">
        <v>53</v>
      </c>
      <c r="M37" s="21">
        <f t="shared" si="7"/>
        <v>58.300000000000004</v>
      </c>
      <c r="N37" s="49">
        <v>27.6</v>
      </c>
      <c r="O37" s="50">
        <f t="shared" si="2"/>
        <v>27.6</v>
      </c>
      <c r="P37" s="52" t="str">
        <f t="shared" si="8"/>
        <v>VYHOVUJE</v>
      </c>
      <c r="Q37" s="65"/>
      <c r="R37" s="66"/>
    </row>
    <row r="38" spans="2:18" ht="41.4">
      <c r="B38" s="67">
        <v>32</v>
      </c>
      <c r="C38" s="35" t="s">
        <v>78</v>
      </c>
      <c r="D38" s="87">
        <v>1</v>
      </c>
      <c r="E38" s="88" t="s">
        <v>17</v>
      </c>
      <c r="F38" s="89" t="s">
        <v>75</v>
      </c>
      <c r="G38" s="119"/>
      <c r="H38" s="119"/>
      <c r="I38" s="119"/>
      <c r="J38" s="21">
        <f t="shared" si="0"/>
        <v>53</v>
      </c>
      <c r="K38" s="21">
        <f t="shared" si="1"/>
        <v>58.300000000000004</v>
      </c>
      <c r="L38" s="70">
        <v>53</v>
      </c>
      <c r="M38" s="21">
        <f t="shared" si="7"/>
        <v>58.300000000000004</v>
      </c>
      <c r="N38" s="49">
        <v>27.6</v>
      </c>
      <c r="O38" s="50">
        <f t="shared" si="2"/>
        <v>27.6</v>
      </c>
      <c r="P38" s="52" t="str">
        <f t="shared" si="8"/>
        <v>VYHOVUJE</v>
      </c>
      <c r="Q38" s="65"/>
      <c r="R38" s="66"/>
    </row>
    <row r="39" spans="2:18" ht="41.4">
      <c r="B39" s="67">
        <v>33</v>
      </c>
      <c r="C39" s="35" t="s">
        <v>79</v>
      </c>
      <c r="D39" s="87">
        <v>1</v>
      </c>
      <c r="E39" s="88" t="s">
        <v>17</v>
      </c>
      <c r="F39" s="89" t="s">
        <v>75</v>
      </c>
      <c r="G39" s="119"/>
      <c r="H39" s="119"/>
      <c r="I39" s="119"/>
      <c r="J39" s="21">
        <f aca="true" t="shared" si="9" ref="J39:J70">D39*L39</f>
        <v>53</v>
      </c>
      <c r="K39" s="21">
        <f aca="true" t="shared" si="10" ref="K39:K70">D39*M39</f>
        <v>58.300000000000004</v>
      </c>
      <c r="L39" s="70">
        <v>53</v>
      </c>
      <c r="M39" s="21">
        <f t="shared" si="7"/>
        <v>58.300000000000004</v>
      </c>
      <c r="N39" s="44">
        <v>27.6</v>
      </c>
      <c r="O39" s="48">
        <f aca="true" t="shared" si="11" ref="O39:O70">D39*N39</f>
        <v>27.6</v>
      </c>
      <c r="P39" s="53" t="str">
        <f t="shared" si="8"/>
        <v>VYHOVUJE</v>
      </c>
      <c r="Q39" s="65"/>
      <c r="R39" s="66"/>
    </row>
    <row r="40" spans="2:18" ht="41.4">
      <c r="B40" s="67">
        <v>34</v>
      </c>
      <c r="C40" s="35" t="s">
        <v>80</v>
      </c>
      <c r="D40" s="87">
        <v>1</v>
      </c>
      <c r="E40" s="88" t="s">
        <v>17</v>
      </c>
      <c r="F40" s="89" t="s">
        <v>75</v>
      </c>
      <c r="G40" s="119"/>
      <c r="H40" s="119"/>
      <c r="I40" s="119"/>
      <c r="J40" s="21">
        <f t="shared" si="9"/>
        <v>53</v>
      </c>
      <c r="K40" s="21">
        <f t="shared" si="10"/>
        <v>58.300000000000004</v>
      </c>
      <c r="L40" s="70">
        <v>53</v>
      </c>
      <c r="M40" s="21">
        <f t="shared" si="7"/>
        <v>58.300000000000004</v>
      </c>
      <c r="N40" s="49">
        <v>27.6</v>
      </c>
      <c r="O40" s="50">
        <f t="shared" si="11"/>
        <v>27.6</v>
      </c>
      <c r="P40" s="52" t="str">
        <f t="shared" si="8"/>
        <v>VYHOVUJE</v>
      </c>
      <c r="Q40" s="65"/>
      <c r="R40" s="66"/>
    </row>
    <row r="41" spans="2:18" ht="27.6">
      <c r="B41" s="67">
        <v>35</v>
      </c>
      <c r="C41" s="35" t="s">
        <v>81</v>
      </c>
      <c r="D41" s="87">
        <v>1</v>
      </c>
      <c r="E41" s="88" t="s">
        <v>17</v>
      </c>
      <c r="F41" s="89" t="s">
        <v>18</v>
      </c>
      <c r="G41" s="119"/>
      <c r="H41" s="119"/>
      <c r="I41" s="119"/>
      <c r="J41" s="21">
        <f t="shared" si="9"/>
        <v>58</v>
      </c>
      <c r="K41" s="21">
        <f t="shared" si="10"/>
        <v>63.800000000000004</v>
      </c>
      <c r="L41" s="70">
        <v>58</v>
      </c>
      <c r="M41" s="21">
        <f t="shared" si="7"/>
        <v>63.800000000000004</v>
      </c>
      <c r="N41" s="44">
        <v>27.9</v>
      </c>
      <c r="O41" s="50">
        <f t="shared" si="11"/>
        <v>27.9</v>
      </c>
      <c r="P41" s="53" t="str">
        <f t="shared" si="8"/>
        <v>VYHOVUJE</v>
      </c>
      <c r="Q41" s="65"/>
      <c r="R41" s="66"/>
    </row>
    <row r="42" spans="2:18" ht="27.6">
      <c r="B42" s="67">
        <v>36</v>
      </c>
      <c r="C42" s="35" t="s">
        <v>16</v>
      </c>
      <c r="D42" s="87">
        <v>1</v>
      </c>
      <c r="E42" s="88" t="s">
        <v>17</v>
      </c>
      <c r="F42" s="89" t="s">
        <v>18</v>
      </c>
      <c r="G42" s="119"/>
      <c r="H42" s="119"/>
      <c r="I42" s="119"/>
      <c r="J42" s="21">
        <f t="shared" si="9"/>
        <v>58</v>
      </c>
      <c r="K42" s="21">
        <f t="shared" si="10"/>
        <v>63.800000000000004</v>
      </c>
      <c r="L42" s="70">
        <v>58</v>
      </c>
      <c r="M42" s="21">
        <f t="shared" si="7"/>
        <v>63.800000000000004</v>
      </c>
      <c r="N42" s="49">
        <v>27.9</v>
      </c>
      <c r="O42" s="48">
        <f t="shared" si="11"/>
        <v>27.9</v>
      </c>
      <c r="P42" s="52" t="str">
        <f t="shared" si="8"/>
        <v>VYHOVUJE</v>
      </c>
      <c r="Q42" s="65"/>
      <c r="R42" s="66"/>
    </row>
    <row r="43" spans="2:18" ht="27.6">
      <c r="B43" s="67">
        <v>37</v>
      </c>
      <c r="C43" s="35" t="s">
        <v>82</v>
      </c>
      <c r="D43" s="87">
        <v>1</v>
      </c>
      <c r="E43" s="88" t="s">
        <v>17</v>
      </c>
      <c r="F43" s="89" t="s">
        <v>18</v>
      </c>
      <c r="G43" s="119"/>
      <c r="H43" s="119"/>
      <c r="I43" s="119"/>
      <c r="J43" s="21">
        <f t="shared" si="9"/>
        <v>58</v>
      </c>
      <c r="K43" s="21">
        <f t="shared" si="10"/>
        <v>63.800000000000004</v>
      </c>
      <c r="L43" s="70">
        <v>58</v>
      </c>
      <c r="M43" s="21">
        <f t="shared" si="7"/>
        <v>63.800000000000004</v>
      </c>
      <c r="N43" s="44">
        <v>27.9</v>
      </c>
      <c r="O43" s="50">
        <f t="shared" si="11"/>
        <v>27.9</v>
      </c>
      <c r="P43" s="53" t="str">
        <f t="shared" si="8"/>
        <v>VYHOVUJE</v>
      </c>
      <c r="Q43" s="65"/>
      <c r="R43" s="66"/>
    </row>
    <row r="44" spans="2:18" ht="27.6">
      <c r="B44" s="67">
        <v>38</v>
      </c>
      <c r="C44" s="35" t="s">
        <v>83</v>
      </c>
      <c r="D44" s="87">
        <v>1</v>
      </c>
      <c r="E44" s="88" t="s">
        <v>17</v>
      </c>
      <c r="F44" s="89" t="s">
        <v>18</v>
      </c>
      <c r="G44" s="119"/>
      <c r="H44" s="119"/>
      <c r="I44" s="119"/>
      <c r="J44" s="21">
        <f t="shared" si="9"/>
        <v>58</v>
      </c>
      <c r="K44" s="21">
        <f t="shared" si="10"/>
        <v>63.800000000000004</v>
      </c>
      <c r="L44" s="70">
        <v>58</v>
      </c>
      <c r="M44" s="21">
        <f t="shared" si="7"/>
        <v>63.800000000000004</v>
      </c>
      <c r="N44" s="49">
        <v>27.9</v>
      </c>
      <c r="O44" s="50">
        <f t="shared" si="11"/>
        <v>27.9</v>
      </c>
      <c r="P44" s="52" t="str">
        <f t="shared" si="8"/>
        <v>VYHOVUJE</v>
      </c>
      <c r="Q44" s="65"/>
      <c r="R44" s="66"/>
    </row>
    <row r="45" spans="2:18" ht="27.6">
      <c r="B45" s="67">
        <v>39</v>
      </c>
      <c r="C45" s="35" t="s">
        <v>84</v>
      </c>
      <c r="D45" s="87">
        <v>1</v>
      </c>
      <c r="E45" s="88" t="s">
        <v>17</v>
      </c>
      <c r="F45" s="89" t="s">
        <v>18</v>
      </c>
      <c r="G45" s="119"/>
      <c r="H45" s="119"/>
      <c r="I45" s="119"/>
      <c r="J45" s="21">
        <f t="shared" si="9"/>
        <v>58</v>
      </c>
      <c r="K45" s="21">
        <f t="shared" si="10"/>
        <v>63.800000000000004</v>
      </c>
      <c r="L45" s="70">
        <v>58</v>
      </c>
      <c r="M45" s="21">
        <f t="shared" si="7"/>
        <v>63.800000000000004</v>
      </c>
      <c r="N45" s="44">
        <v>27.9</v>
      </c>
      <c r="O45" s="48">
        <f t="shared" si="11"/>
        <v>27.9</v>
      </c>
      <c r="P45" s="53" t="str">
        <f t="shared" si="8"/>
        <v>VYHOVUJE</v>
      </c>
      <c r="Q45" s="65"/>
      <c r="R45" s="66"/>
    </row>
    <row r="46" spans="2:18" ht="27.6">
      <c r="B46" s="67">
        <v>40</v>
      </c>
      <c r="C46" s="35" t="s">
        <v>85</v>
      </c>
      <c r="D46" s="87">
        <v>1</v>
      </c>
      <c r="E46" s="88" t="s">
        <v>17</v>
      </c>
      <c r="F46" s="89" t="s">
        <v>18</v>
      </c>
      <c r="G46" s="119"/>
      <c r="H46" s="119"/>
      <c r="I46" s="119"/>
      <c r="J46" s="21">
        <f t="shared" si="9"/>
        <v>58</v>
      </c>
      <c r="K46" s="21">
        <f t="shared" si="10"/>
        <v>63.800000000000004</v>
      </c>
      <c r="L46" s="70">
        <v>58</v>
      </c>
      <c r="M46" s="21">
        <f t="shared" si="7"/>
        <v>63.800000000000004</v>
      </c>
      <c r="N46" s="49">
        <v>27.9</v>
      </c>
      <c r="O46" s="50">
        <f t="shared" si="11"/>
        <v>27.9</v>
      </c>
      <c r="P46" s="52" t="str">
        <f t="shared" si="8"/>
        <v>VYHOVUJE</v>
      </c>
      <c r="Q46" s="65"/>
      <c r="R46" s="66"/>
    </row>
    <row r="47" spans="2:18" ht="27.6">
      <c r="B47" s="67">
        <v>41</v>
      </c>
      <c r="C47" s="35" t="s">
        <v>86</v>
      </c>
      <c r="D47" s="87">
        <v>1</v>
      </c>
      <c r="E47" s="88" t="s">
        <v>22</v>
      </c>
      <c r="F47" s="36" t="s">
        <v>87</v>
      </c>
      <c r="G47" s="119"/>
      <c r="H47" s="119"/>
      <c r="I47" s="119"/>
      <c r="J47" s="21">
        <f t="shared" si="9"/>
        <v>37</v>
      </c>
      <c r="K47" s="21">
        <f t="shared" si="10"/>
        <v>40.7</v>
      </c>
      <c r="L47" s="70">
        <v>37</v>
      </c>
      <c r="M47" s="21">
        <f t="shared" si="7"/>
        <v>40.7</v>
      </c>
      <c r="N47" s="44">
        <v>35.3</v>
      </c>
      <c r="O47" s="50">
        <f t="shared" si="11"/>
        <v>35.3</v>
      </c>
      <c r="P47" s="53" t="str">
        <f t="shared" si="8"/>
        <v>VYHOVUJE</v>
      </c>
      <c r="Q47" s="65"/>
      <c r="R47" s="66"/>
    </row>
    <row r="48" spans="2:18" ht="69">
      <c r="B48" s="67">
        <v>42</v>
      </c>
      <c r="C48" s="35" t="s">
        <v>88</v>
      </c>
      <c r="D48" s="87">
        <v>1</v>
      </c>
      <c r="E48" s="88" t="s">
        <v>17</v>
      </c>
      <c r="F48" s="36" t="s">
        <v>89</v>
      </c>
      <c r="G48" s="119"/>
      <c r="H48" s="119"/>
      <c r="I48" s="119"/>
      <c r="J48" s="21">
        <f t="shared" si="9"/>
        <v>30</v>
      </c>
      <c r="K48" s="21">
        <f t="shared" si="10"/>
        <v>33</v>
      </c>
      <c r="L48" s="70">
        <v>30</v>
      </c>
      <c r="M48" s="21">
        <f t="shared" si="7"/>
        <v>33</v>
      </c>
      <c r="N48" s="49">
        <v>12</v>
      </c>
      <c r="O48" s="48">
        <f t="shared" si="11"/>
        <v>12</v>
      </c>
      <c r="P48" s="52" t="str">
        <f t="shared" si="8"/>
        <v>VYHOVUJE</v>
      </c>
      <c r="Q48" s="65"/>
      <c r="R48" s="66"/>
    </row>
    <row r="49" spans="2:18" ht="69">
      <c r="B49" s="67">
        <v>43</v>
      </c>
      <c r="C49" s="35" t="s">
        <v>90</v>
      </c>
      <c r="D49" s="87">
        <v>1</v>
      </c>
      <c r="E49" s="88" t="s">
        <v>17</v>
      </c>
      <c r="F49" s="36" t="s">
        <v>89</v>
      </c>
      <c r="G49" s="119"/>
      <c r="H49" s="119"/>
      <c r="I49" s="119"/>
      <c r="J49" s="21">
        <f t="shared" si="9"/>
        <v>30</v>
      </c>
      <c r="K49" s="21">
        <f t="shared" si="10"/>
        <v>33</v>
      </c>
      <c r="L49" s="70">
        <v>30</v>
      </c>
      <c r="M49" s="21">
        <f t="shared" si="7"/>
        <v>33</v>
      </c>
      <c r="N49" s="44">
        <v>12</v>
      </c>
      <c r="O49" s="50">
        <f t="shared" si="11"/>
        <v>12</v>
      </c>
      <c r="P49" s="53" t="str">
        <f t="shared" si="8"/>
        <v>VYHOVUJE</v>
      </c>
      <c r="Q49" s="65"/>
      <c r="R49" s="66"/>
    </row>
    <row r="50" spans="2:18" ht="69">
      <c r="B50" s="67">
        <v>44</v>
      </c>
      <c r="C50" s="35" t="s">
        <v>91</v>
      </c>
      <c r="D50" s="87">
        <v>1</v>
      </c>
      <c r="E50" s="88" t="s">
        <v>17</v>
      </c>
      <c r="F50" s="36" t="s">
        <v>89</v>
      </c>
      <c r="G50" s="119"/>
      <c r="H50" s="119"/>
      <c r="I50" s="119"/>
      <c r="J50" s="21">
        <f t="shared" si="9"/>
        <v>30</v>
      </c>
      <c r="K50" s="21">
        <f t="shared" si="10"/>
        <v>33</v>
      </c>
      <c r="L50" s="70">
        <v>30</v>
      </c>
      <c r="M50" s="21">
        <f t="shared" si="7"/>
        <v>33</v>
      </c>
      <c r="N50" s="49">
        <v>12</v>
      </c>
      <c r="O50" s="50">
        <f t="shared" si="11"/>
        <v>12</v>
      </c>
      <c r="P50" s="52" t="str">
        <f t="shared" si="8"/>
        <v>VYHOVUJE</v>
      </c>
      <c r="Q50" s="65"/>
      <c r="R50" s="66"/>
    </row>
    <row r="51" spans="2:18" ht="69">
      <c r="B51" s="67">
        <v>45</v>
      </c>
      <c r="C51" s="35" t="s">
        <v>92</v>
      </c>
      <c r="D51" s="87">
        <v>1</v>
      </c>
      <c r="E51" s="88" t="s">
        <v>17</v>
      </c>
      <c r="F51" s="36" t="s">
        <v>89</v>
      </c>
      <c r="G51" s="119"/>
      <c r="H51" s="119"/>
      <c r="I51" s="119"/>
      <c r="J51" s="21">
        <f t="shared" si="9"/>
        <v>30</v>
      </c>
      <c r="K51" s="21">
        <f t="shared" si="10"/>
        <v>33</v>
      </c>
      <c r="L51" s="70">
        <v>30</v>
      </c>
      <c r="M51" s="21">
        <f t="shared" si="7"/>
        <v>33</v>
      </c>
      <c r="N51" s="44">
        <v>12</v>
      </c>
      <c r="O51" s="48">
        <f t="shared" si="11"/>
        <v>12</v>
      </c>
      <c r="P51" s="53" t="str">
        <f t="shared" si="8"/>
        <v>VYHOVUJE</v>
      </c>
      <c r="Q51" s="65"/>
      <c r="R51" s="66"/>
    </row>
    <row r="52" spans="2:18" ht="73.95" customHeight="1">
      <c r="B52" s="67">
        <v>46</v>
      </c>
      <c r="C52" s="35" t="s">
        <v>93</v>
      </c>
      <c r="D52" s="87">
        <v>1</v>
      </c>
      <c r="E52" s="88" t="s">
        <v>17</v>
      </c>
      <c r="F52" s="36" t="s">
        <v>89</v>
      </c>
      <c r="G52" s="119"/>
      <c r="H52" s="119"/>
      <c r="I52" s="119"/>
      <c r="J52" s="21">
        <f t="shared" si="9"/>
        <v>30</v>
      </c>
      <c r="K52" s="21">
        <f t="shared" si="10"/>
        <v>33</v>
      </c>
      <c r="L52" s="70">
        <v>30</v>
      </c>
      <c r="M52" s="21">
        <f t="shared" si="7"/>
        <v>33</v>
      </c>
      <c r="N52" s="49">
        <v>12</v>
      </c>
      <c r="O52" s="50">
        <f t="shared" si="11"/>
        <v>12</v>
      </c>
      <c r="P52" s="52" t="str">
        <f t="shared" si="8"/>
        <v>VYHOVUJE</v>
      </c>
      <c r="Q52" s="65"/>
      <c r="R52" s="66"/>
    </row>
    <row r="53" spans="2:18" ht="15.6">
      <c r="B53" s="67">
        <v>47</v>
      </c>
      <c r="C53" s="35" t="s">
        <v>94</v>
      </c>
      <c r="D53" s="87">
        <v>1</v>
      </c>
      <c r="E53" s="88" t="s">
        <v>17</v>
      </c>
      <c r="F53" s="36" t="s">
        <v>95</v>
      </c>
      <c r="G53" s="119"/>
      <c r="H53" s="119"/>
      <c r="I53" s="119"/>
      <c r="J53" s="21">
        <f t="shared" si="9"/>
        <v>28</v>
      </c>
      <c r="K53" s="21">
        <f t="shared" si="10"/>
        <v>30.800000000000004</v>
      </c>
      <c r="L53" s="70">
        <v>28</v>
      </c>
      <c r="M53" s="21">
        <f t="shared" si="7"/>
        <v>30.800000000000004</v>
      </c>
      <c r="N53" s="49">
        <v>18.3</v>
      </c>
      <c r="O53" s="50">
        <f t="shared" si="11"/>
        <v>18.3</v>
      </c>
      <c r="P53" s="52" t="str">
        <f t="shared" si="8"/>
        <v>VYHOVUJE</v>
      </c>
      <c r="Q53" s="65"/>
      <c r="R53" s="66"/>
    </row>
    <row r="54" spans="2:18" ht="27.6">
      <c r="B54" s="67">
        <v>48</v>
      </c>
      <c r="C54" s="35" t="s">
        <v>96</v>
      </c>
      <c r="D54" s="87">
        <v>1</v>
      </c>
      <c r="E54" s="88" t="s">
        <v>17</v>
      </c>
      <c r="F54" s="36" t="s">
        <v>97</v>
      </c>
      <c r="G54" s="119"/>
      <c r="H54" s="119"/>
      <c r="I54" s="119"/>
      <c r="J54" s="21">
        <f t="shared" si="9"/>
        <v>45</v>
      </c>
      <c r="K54" s="21">
        <f t="shared" si="10"/>
        <v>49.50000000000001</v>
      </c>
      <c r="L54" s="70">
        <v>45</v>
      </c>
      <c r="M54" s="21">
        <f t="shared" si="7"/>
        <v>49.50000000000001</v>
      </c>
      <c r="N54" s="44">
        <v>35.6</v>
      </c>
      <c r="O54" s="48">
        <f t="shared" si="11"/>
        <v>35.6</v>
      </c>
      <c r="P54" s="53" t="str">
        <f t="shared" si="8"/>
        <v>VYHOVUJE</v>
      </c>
      <c r="Q54" s="65"/>
      <c r="R54" s="66"/>
    </row>
    <row r="55" spans="2:18" ht="15.6">
      <c r="B55" s="67">
        <v>49</v>
      </c>
      <c r="C55" s="35" t="s">
        <v>21</v>
      </c>
      <c r="D55" s="87">
        <v>2</v>
      </c>
      <c r="E55" s="88" t="s">
        <v>22</v>
      </c>
      <c r="F55" s="36" t="s">
        <v>23</v>
      </c>
      <c r="G55" s="119"/>
      <c r="H55" s="119"/>
      <c r="I55" s="119"/>
      <c r="J55" s="21">
        <f t="shared" si="9"/>
        <v>120</v>
      </c>
      <c r="K55" s="21">
        <f t="shared" si="10"/>
        <v>132</v>
      </c>
      <c r="L55" s="90">
        <v>60</v>
      </c>
      <c r="M55" s="21">
        <f t="shared" si="7"/>
        <v>66</v>
      </c>
      <c r="N55" s="49">
        <v>43.1</v>
      </c>
      <c r="O55" s="50">
        <f t="shared" si="11"/>
        <v>86.2</v>
      </c>
      <c r="P55" s="52" t="str">
        <f t="shared" si="8"/>
        <v>VYHOVUJE</v>
      </c>
      <c r="Q55" s="65"/>
      <c r="R55" s="66"/>
    </row>
    <row r="56" spans="2:18" ht="41.4">
      <c r="B56" s="67">
        <v>50</v>
      </c>
      <c r="C56" s="35" t="s">
        <v>98</v>
      </c>
      <c r="D56" s="87">
        <v>1</v>
      </c>
      <c r="E56" s="88" t="s">
        <v>22</v>
      </c>
      <c r="F56" s="36" t="s">
        <v>99</v>
      </c>
      <c r="G56" s="119"/>
      <c r="H56" s="119"/>
      <c r="I56" s="119"/>
      <c r="J56" s="21">
        <f t="shared" si="9"/>
        <v>28</v>
      </c>
      <c r="K56" s="21">
        <f t="shared" si="10"/>
        <v>30.800000000000004</v>
      </c>
      <c r="L56" s="90">
        <v>28</v>
      </c>
      <c r="M56" s="21">
        <f t="shared" si="7"/>
        <v>30.800000000000004</v>
      </c>
      <c r="N56" s="44">
        <v>16</v>
      </c>
      <c r="O56" s="50">
        <f t="shared" si="11"/>
        <v>16</v>
      </c>
      <c r="P56" s="53" t="str">
        <f t="shared" si="8"/>
        <v>VYHOVUJE</v>
      </c>
      <c r="Q56" s="65"/>
      <c r="R56" s="66"/>
    </row>
    <row r="57" spans="2:18" ht="41.4">
      <c r="B57" s="67">
        <v>51</v>
      </c>
      <c r="C57" s="35" t="s">
        <v>100</v>
      </c>
      <c r="D57" s="87">
        <v>1</v>
      </c>
      <c r="E57" s="88" t="s">
        <v>22</v>
      </c>
      <c r="F57" s="36" t="s">
        <v>101</v>
      </c>
      <c r="G57" s="119"/>
      <c r="H57" s="119"/>
      <c r="I57" s="119"/>
      <c r="J57" s="21">
        <f t="shared" si="9"/>
        <v>59</v>
      </c>
      <c r="K57" s="21">
        <f t="shared" si="10"/>
        <v>64.9</v>
      </c>
      <c r="L57" s="90">
        <v>59</v>
      </c>
      <c r="M57" s="21">
        <f t="shared" si="7"/>
        <v>64.9</v>
      </c>
      <c r="N57" s="49">
        <v>31.8</v>
      </c>
      <c r="O57" s="48">
        <f t="shared" si="11"/>
        <v>31.8</v>
      </c>
      <c r="P57" s="52" t="str">
        <f t="shared" si="8"/>
        <v>VYHOVUJE</v>
      </c>
      <c r="Q57" s="65"/>
      <c r="R57" s="66"/>
    </row>
    <row r="58" spans="2:18" ht="15.6">
      <c r="B58" s="67">
        <v>52</v>
      </c>
      <c r="C58" s="37" t="s">
        <v>24</v>
      </c>
      <c r="D58" s="87">
        <v>3</v>
      </c>
      <c r="E58" s="88" t="s">
        <v>17</v>
      </c>
      <c r="F58" s="38" t="s">
        <v>25</v>
      </c>
      <c r="G58" s="119"/>
      <c r="H58" s="119"/>
      <c r="I58" s="119"/>
      <c r="J58" s="21">
        <f t="shared" si="9"/>
        <v>48</v>
      </c>
      <c r="K58" s="21">
        <f t="shared" si="10"/>
        <v>52.800000000000004</v>
      </c>
      <c r="L58" s="90">
        <v>16</v>
      </c>
      <c r="M58" s="21">
        <f t="shared" si="7"/>
        <v>17.6</v>
      </c>
      <c r="N58" s="44">
        <v>10.3</v>
      </c>
      <c r="O58" s="50">
        <f t="shared" si="11"/>
        <v>30.900000000000002</v>
      </c>
      <c r="P58" s="53" t="str">
        <f t="shared" si="8"/>
        <v>VYHOVUJE</v>
      </c>
      <c r="Q58" s="65"/>
      <c r="R58" s="66"/>
    </row>
    <row r="59" spans="2:18" ht="15.6">
      <c r="B59" s="67">
        <v>53</v>
      </c>
      <c r="C59" s="37" t="s">
        <v>102</v>
      </c>
      <c r="D59" s="87">
        <v>3</v>
      </c>
      <c r="E59" s="88" t="s">
        <v>17</v>
      </c>
      <c r="F59" s="38" t="s">
        <v>103</v>
      </c>
      <c r="G59" s="119"/>
      <c r="H59" s="119"/>
      <c r="I59" s="119"/>
      <c r="J59" s="21">
        <f t="shared" si="9"/>
        <v>54</v>
      </c>
      <c r="K59" s="21">
        <f t="shared" si="10"/>
        <v>59.400000000000006</v>
      </c>
      <c r="L59" s="90">
        <v>18</v>
      </c>
      <c r="M59" s="21">
        <f t="shared" si="7"/>
        <v>19.8</v>
      </c>
      <c r="N59" s="49">
        <v>10.3</v>
      </c>
      <c r="O59" s="50">
        <f t="shared" si="11"/>
        <v>30.900000000000002</v>
      </c>
      <c r="P59" s="52" t="str">
        <f t="shared" si="8"/>
        <v>VYHOVUJE</v>
      </c>
      <c r="Q59" s="65"/>
      <c r="R59" s="66"/>
    </row>
    <row r="60" spans="2:18" ht="27.6">
      <c r="B60" s="67">
        <v>54</v>
      </c>
      <c r="C60" s="35" t="s">
        <v>104</v>
      </c>
      <c r="D60" s="87">
        <v>2</v>
      </c>
      <c r="E60" s="88" t="s">
        <v>22</v>
      </c>
      <c r="F60" s="36" t="s">
        <v>105</v>
      </c>
      <c r="G60" s="119"/>
      <c r="H60" s="119"/>
      <c r="I60" s="119"/>
      <c r="J60" s="21">
        <f t="shared" si="9"/>
        <v>50</v>
      </c>
      <c r="K60" s="21">
        <f t="shared" si="10"/>
        <v>55.00000000000001</v>
      </c>
      <c r="L60" s="90">
        <v>25</v>
      </c>
      <c r="M60" s="21">
        <f t="shared" si="7"/>
        <v>27.500000000000004</v>
      </c>
      <c r="N60" s="44">
        <v>12.25</v>
      </c>
      <c r="O60" s="48">
        <f t="shared" si="11"/>
        <v>24.5</v>
      </c>
      <c r="P60" s="53" t="str">
        <f t="shared" si="8"/>
        <v>VYHOVUJE</v>
      </c>
      <c r="Q60" s="65"/>
      <c r="R60" s="66"/>
    </row>
    <row r="61" spans="2:18" ht="41.4">
      <c r="B61" s="67">
        <v>55</v>
      </c>
      <c r="C61" s="35" t="s">
        <v>106</v>
      </c>
      <c r="D61" s="87">
        <v>1</v>
      </c>
      <c r="E61" s="88" t="s">
        <v>17</v>
      </c>
      <c r="F61" s="36" t="s">
        <v>107</v>
      </c>
      <c r="G61" s="119"/>
      <c r="H61" s="119"/>
      <c r="I61" s="119"/>
      <c r="J61" s="21">
        <f t="shared" si="9"/>
        <v>13</v>
      </c>
      <c r="K61" s="21">
        <f t="shared" si="10"/>
        <v>14.3</v>
      </c>
      <c r="L61" s="90">
        <v>13</v>
      </c>
      <c r="M61" s="21">
        <f t="shared" si="7"/>
        <v>14.3</v>
      </c>
      <c r="N61" s="49">
        <v>5</v>
      </c>
      <c r="O61" s="50">
        <f t="shared" si="11"/>
        <v>5</v>
      </c>
      <c r="P61" s="52" t="str">
        <f t="shared" si="8"/>
        <v>VYHOVUJE</v>
      </c>
      <c r="Q61" s="65"/>
      <c r="R61" s="66"/>
    </row>
    <row r="62" spans="2:18" ht="41.4">
      <c r="B62" s="67">
        <v>56</v>
      </c>
      <c r="C62" s="35" t="s">
        <v>108</v>
      </c>
      <c r="D62" s="87">
        <v>1</v>
      </c>
      <c r="E62" s="88" t="s">
        <v>17</v>
      </c>
      <c r="F62" s="36" t="s">
        <v>107</v>
      </c>
      <c r="G62" s="119"/>
      <c r="H62" s="119"/>
      <c r="I62" s="119"/>
      <c r="J62" s="21">
        <f t="shared" si="9"/>
        <v>13</v>
      </c>
      <c r="K62" s="21">
        <f t="shared" si="10"/>
        <v>14.3</v>
      </c>
      <c r="L62" s="90">
        <v>13</v>
      </c>
      <c r="M62" s="21">
        <f t="shared" si="7"/>
        <v>14.3</v>
      </c>
      <c r="N62" s="44">
        <v>5</v>
      </c>
      <c r="O62" s="50">
        <f t="shared" si="11"/>
        <v>5</v>
      </c>
      <c r="P62" s="53" t="str">
        <f t="shared" si="8"/>
        <v>VYHOVUJE</v>
      </c>
      <c r="Q62" s="65"/>
      <c r="R62" s="66"/>
    </row>
    <row r="63" spans="2:18" ht="15.6">
      <c r="B63" s="67">
        <v>57</v>
      </c>
      <c r="C63" s="35" t="s">
        <v>109</v>
      </c>
      <c r="D63" s="87">
        <v>5</v>
      </c>
      <c r="E63" s="88" t="s">
        <v>17</v>
      </c>
      <c r="F63" s="36" t="s">
        <v>27</v>
      </c>
      <c r="G63" s="119"/>
      <c r="H63" s="119"/>
      <c r="I63" s="119"/>
      <c r="J63" s="21">
        <f t="shared" si="9"/>
        <v>65</v>
      </c>
      <c r="K63" s="21">
        <f t="shared" si="10"/>
        <v>71.5</v>
      </c>
      <c r="L63" s="90">
        <v>13</v>
      </c>
      <c r="M63" s="21">
        <f t="shared" si="7"/>
        <v>14.3</v>
      </c>
      <c r="N63" s="49">
        <v>6.35</v>
      </c>
      <c r="O63" s="48">
        <f t="shared" si="11"/>
        <v>31.75</v>
      </c>
      <c r="P63" s="52" t="str">
        <f t="shared" si="8"/>
        <v>VYHOVUJE</v>
      </c>
      <c r="Q63" s="65"/>
      <c r="R63" s="66"/>
    </row>
    <row r="64" spans="2:18" ht="15.6">
      <c r="B64" s="67">
        <v>58</v>
      </c>
      <c r="C64" s="35" t="s">
        <v>110</v>
      </c>
      <c r="D64" s="87">
        <v>5</v>
      </c>
      <c r="E64" s="88" t="s">
        <v>17</v>
      </c>
      <c r="F64" s="36" t="s">
        <v>111</v>
      </c>
      <c r="G64" s="119"/>
      <c r="H64" s="119"/>
      <c r="I64" s="119"/>
      <c r="J64" s="21">
        <f t="shared" si="9"/>
        <v>25</v>
      </c>
      <c r="K64" s="21">
        <f t="shared" si="10"/>
        <v>27.5</v>
      </c>
      <c r="L64" s="90">
        <v>5</v>
      </c>
      <c r="M64" s="21">
        <f t="shared" si="7"/>
        <v>5.5</v>
      </c>
      <c r="N64" s="44">
        <v>2.65</v>
      </c>
      <c r="O64" s="50">
        <f t="shared" si="11"/>
        <v>13.25</v>
      </c>
      <c r="P64" s="53" t="str">
        <f t="shared" si="8"/>
        <v>VYHOVUJE</v>
      </c>
      <c r="Q64" s="65"/>
      <c r="R64" s="66"/>
    </row>
    <row r="65" spans="2:18" ht="15.6">
      <c r="B65" s="67">
        <v>59</v>
      </c>
      <c r="C65" s="35" t="s">
        <v>112</v>
      </c>
      <c r="D65" s="87">
        <v>5</v>
      </c>
      <c r="E65" s="88" t="s">
        <v>17</v>
      </c>
      <c r="F65" s="36" t="s">
        <v>31</v>
      </c>
      <c r="G65" s="119"/>
      <c r="H65" s="119"/>
      <c r="I65" s="119"/>
      <c r="J65" s="21">
        <f t="shared" si="9"/>
        <v>25</v>
      </c>
      <c r="K65" s="21">
        <f t="shared" si="10"/>
        <v>27.5</v>
      </c>
      <c r="L65" s="90">
        <v>5</v>
      </c>
      <c r="M65" s="21">
        <f t="shared" si="7"/>
        <v>5.5</v>
      </c>
      <c r="N65" s="49">
        <v>3.75</v>
      </c>
      <c r="O65" s="50">
        <f t="shared" si="11"/>
        <v>18.75</v>
      </c>
      <c r="P65" s="52" t="str">
        <f t="shared" si="8"/>
        <v>VYHOVUJE</v>
      </c>
      <c r="Q65" s="65"/>
      <c r="R65" s="66"/>
    </row>
    <row r="66" spans="2:18" ht="15.6">
      <c r="B66" s="67">
        <v>60</v>
      </c>
      <c r="C66" s="35" t="s">
        <v>30</v>
      </c>
      <c r="D66" s="87">
        <v>5</v>
      </c>
      <c r="E66" s="88" t="s">
        <v>17</v>
      </c>
      <c r="F66" s="36" t="s">
        <v>31</v>
      </c>
      <c r="G66" s="119"/>
      <c r="H66" s="119"/>
      <c r="I66" s="119"/>
      <c r="J66" s="21">
        <f t="shared" si="9"/>
        <v>50</v>
      </c>
      <c r="K66" s="21">
        <f t="shared" si="10"/>
        <v>55</v>
      </c>
      <c r="L66" s="90">
        <v>10</v>
      </c>
      <c r="M66" s="21">
        <f t="shared" si="7"/>
        <v>11</v>
      </c>
      <c r="N66" s="44">
        <v>7.5</v>
      </c>
      <c r="O66" s="48">
        <f t="shared" si="11"/>
        <v>37.5</v>
      </c>
      <c r="P66" s="53" t="str">
        <f t="shared" si="8"/>
        <v>VYHOVUJE</v>
      </c>
      <c r="Q66" s="65"/>
      <c r="R66" s="66"/>
    </row>
    <row r="67" spans="2:18" ht="27.6">
      <c r="B67" s="67">
        <v>61</v>
      </c>
      <c r="C67" s="35" t="s">
        <v>113</v>
      </c>
      <c r="D67" s="87">
        <v>1</v>
      </c>
      <c r="E67" s="88" t="s">
        <v>17</v>
      </c>
      <c r="F67" s="36" t="s">
        <v>114</v>
      </c>
      <c r="G67" s="119"/>
      <c r="H67" s="119"/>
      <c r="I67" s="119"/>
      <c r="J67" s="21">
        <f t="shared" si="9"/>
        <v>35</v>
      </c>
      <c r="K67" s="21">
        <f t="shared" si="10"/>
        <v>38.5</v>
      </c>
      <c r="L67" s="90">
        <v>35</v>
      </c>
      <c r="M67" s="21">
        <f t="shared" si="7"/>
        <v>38.5</v>
      </c>
      <c r="N67" s="49">
        <v>29.7</v>
      </c>
      <c r="O67" s="50">
        <f t="shared" si="11"/>
        <v>29.7</v>
      </c>
      <c r="P67" s="52" t="str">
        <f t="shared" si="8"/>
        <v>VYHOVUJE</v>
      </c>
      <c r="Q67" s="65"/>
      <c r="R67" s="66"/>
    </row>
    <row r="68" spans="2:18" ht="41.4">
      <c r="B68" s="67">
        <v>62</v>
      </c>
      <c r="C68" s="35" t="s">
        <v>115</v>
      </c>
      <c r="D68" s="87">
        <v>1</v>
      </c>
      <c r="E68" s="88" t="s">
        <v>17</v>
      </c>
      <c r="F68" s="36" t="s">
        <v>116</v>
      </c>
      <c r="G68" s="119"/>
      <c r="H68" s="119"/>
      <c r="I68" s="119"/>
      <c r="J68" s="21">
        <f t="shared" si="9"/>
        <v>85</v>
      </c>
      <c r="K68" s="21">
        <f t="shared" si="10"/>
        <v>93.50000000000001</v>
      </c>
      <c r="L68" s="90">
        <v>85</v>
      </c>
      <c r="M68" s="21">
        <f t="shared" si="7"/>
        <v>93.50000000000001</v>
      </c>
      <c r="N68" s="49">
        <v>63.6</v>
      </c>
      <c r="O68" s="50">
        <f t="shared" si="11"/>
        <v>63.6</v>
      </c>
      <c r="P68" s="52" t="str">
        <f t="shared" si="8"/>
        <v>VYHOVUJE</v>
      </c>
      <c r="Q68" s="65"/>
      <c r="R68" s="66"/>
    </row>
    <row r="69" spans="2:18" ht="15.6">
      <c r="B69" s="67">
        <v>63</v>
      </c>
      <c r="C69" s="35" t="s">
        <v>117</v>
      </c>
      <c r="D69" s="87">
        <v>2</v>
      </c>
      <c r="E69" s="88" t="s">
        <v>17</v>
      </c>
      <c r="F69" s="36" t="s">
        <v>174</v>
      </c>
      <c r="G69" s="119"/>
      <c r="H69" s="119"/>
      <c r="I69" s="119"/>
      <c r="J69" s="21">
        <f t="shared" si="9"/>
        <v>52</v>
      </c>
      <c r="K69" s="21">
        <f t="shared" si="10"/>
        <v>57.2</v>
      </c>
      <c r="L69" s="90">
        <v>26</v>
      </c>
      <c r="M69" s="21">
        <f t="shared" si="7"/>
        <v>28.6</v>
      </c>
      <c r="N69" s="44">
        <v>20.8</v>
      </c>
      <c r="O69" s="48">
        <f t="shared" si="11"/>
        <v>41.6</v>
      </c>
      <c r="P69" s="53" t="str">
        <f t="shared" si="8"/>
        <v>VYHOVUJE</v>
      </c>
      <c r="Q69" s="65"/>
      <c r="R69" s="66"/>
    </row>
    <row r="70" spans="2:18" ht="96.6">
      <c r="B70" s="67">
        <v>64</v>
      </c>
      <c r="C70" s="35" t="s">
        <v>118</v>
      </c>
      <c r="D70" s="87">
        <v>2</v>
      </c>
      <c r="E70" s="88" t="s">
        <v>22</v>
      </c>
      <c r="F70" s="36" t="s">
        <v>119</v>
      </c>
      <c r="G70" s="119"/>
      <c r="H70" s="119"/>
      <c r="I70" s="119"/>
      <c r="J70" s="21">
        <f t="shared" si="9"/>
        <v>170</v>
      </c>
      <c r="K70" s="21">
        <f t="shared" si="10"/>
        <v>187.00000000000003</v>
      </c>
      <c r="L70" s="90">
        <v>85</v>
      </c>
      <c r="M70" s="21">
        <f t="shared" si="7"/>
        <v>93.50000000000001</v>
      </c>
      <c r="N70" s="49">
        <v>59.1</v>
      </c>
      <c r="O70" s="50">
        <f t="shared" si="11"/>
        <v>118.2</v>
      </c>
      <c r="P70" s="52" t="str">
        <f t="shared" si="8"/>
        <v>VYHOVUJE</v>
      </c>
      <c r="Q70" s="65"/>
      <c r="R70" s="66"/>
    </row>
    <row r="71" spans="2:18" ht="15.6">
      <c r="B71" s="67">
        <v>65</v>
      </c>
      <c r="C71" s="35" t="s">
        <v>120</v>
      </c>
      <c r="D71" s="87">
        <v>2</v>
      </c>
      <c r="E71" s="88" t="s">
        <v>17</v>
      </c>
      <c r="F71" s="36" t="s">
        <v>35</v>
      </c>
      <c r="G71" s="119"/>
      <c r="H71" s="119"/>
      <c r="I71" s="119"/>
      <c r="J71" s="21">
        <f aca="true" t="shared" si="12" ref="J71:J102">D71*L71</f>
        <v>20</v>
      </c>
      <c r="K71" s="21">
        <f aca="true" t="shared" si="13" ref="K71:K102">D71*M71</f>
        <v>22</v>
      </c>
      <c r="L71" s="90">
        <v>10</v>
      </c>
      <c r="M71" s="21">
        <f t="shared" si="7"/>
        <v>11</v>
      </c>
      <c r="N71" s="44">
        <v>7.5</v>
      </c>
      <c r="O71" s="50">
        <f aca="true" t="shared" si="14" ref="O71:O102">D71*N71</f>
        <v>15</v>
      </c>
      <c r="P71" s="53" t="str">
        <f t="shared" si="8"/>
        <v>VYHOVUJE</v>
      </c>
      <c r="Q71" s="65"/>
      <c r="R71" s="66"/>
    </row>
    <row r="72" spans="2:18" ht="15.6">
      <c r="B72" s="67">
        <v>66</v>
      </c>
      <c r="C72" s="35" t="s">
        <v>121</v>
      </c>
      <c r="D72" s="87">
        <v>1</v>
      </c>
      <c r="E72" s="88" t="s">
        <v>17</v>
      </c>
      <c r="F72" s="36" t="s">
        <v>35</v>
      </c>
      <c r="G72" s="119"/>
      <c r="H72" s="119"/>
      <c r="I72" s="119"/>
      <c r="J72" s="21">
        <f t="shared" si="12"/>
        <v>18</v>
      </c>
      <c r="K72" s="21">
        <f t="shared" si="13"/>
        <v>19.8</v>
      </c>
      <c r="L72" s="90">
        <v>18</v>
      </c>
      <c r="M72" s="21">
        <f t="shared" si="7"/>
        <v>19.8</v>
      </c>
      <c r="N72" s="49">
        <v>9.6</v>
      </c>
      <c r="O72" s="48">
        <f t="shared" si="14"/>
        <v>9.6</v>
      </c>
      <c r="P72" s="52" t="str">
        <f t="shared" si="8"/>
        <v>VYHOVUJE</v>
      </c>
      <c r="Q72" s="65"/>
      <c r="R72" s="66"/>
    </row>
    <row r="73" spans="2:18" ht="27.6">
      <c r="B73" s="67">
        <v>67</v>
      </c>
      <c r="C73" s="35" t="s">
        <v>122</v>
      </c>
      <c r="D73" s="87">
        <v>3</v>
      </c>
      <c r="E73" s="88" t="s">
        <v>17</v>
      </c>
      <c r="F73" s="36" t="s">
        <v>123</v>
      </c>
      <c r="G73" s="119"/>
      <c r="H73" s="119"/>
      <c r="I73" s="119"/>
      <c r="J73" s="21">
        <f t="shared" si="12"/>
        <v>54</v>
      </c>
      <c r="K73" s="21">
        <f t="shared" si="13"/>
        <v>59.400000000000006</v>
      </c>
      <c r="L73" s="90">
        <v>18</v>
      </c>
      <c r="M73" s="21">
        <f t="shared" si="7"/>
        <v>19.8</v>
      </c>
      <c r="N73" s="44">
        <v>8.5</v>
      </c>
      <c r="O73" s="50">
        <f t="shared" si="14"/>
        <v>25.5</v>
      </c>
      <c r="P73" s="53" t="str">
        <f t="shared" si="8"/>
        <v>VYHOVUJE</v>
      </c>
      <c r="Q73" s="65"/>
      <c r="R73" s="66"/>
    </row>
    <row r="74" spans="2:18" ht="69" customHeight="1">
      <c r="B74" s="67">
        <v>68</v>
      </c>
      <c r="C74" s="42" t="s">
        <v>185</v>
      </c>
      <c r="D74" s="87">
        <v>1</v>
      </c>
      <c r="E74" s="88" t="s">
        <v>17</v>
      </c>
      <c r="F74" s="36" t="s">
        <v>124</v>
      </c>
      <c r="G74" s="119"/>
      <c r="H74" s="119"/>
      <c r="I74" s="119"/>
      <c r="J74" s="21">
        <f t="shared" si="12"/>
        <v>34</v>
      </c>
      <c r="K74" s="21">
        <f t="shared" si="13"/>
        <v>37.400000000000006</v>
      </c>
      <c r="L74" s="90">
        <v>34</v>
      </c>
      <c r="M74" s="21">
        <f t="shared" si="7"/>
        <v>37.400000000000006</v>
      </c>
      <c r="N74" s="49">
        <v>30.8</v>
      </c>
      <c r="O74" s="50">
        <f t="shared" si="14"/>
        <v>30.8</v>
      </c>
      <c r="P74" s="52" t="str">
        <f t="shared" si="8"/>
        <v>VYHOVUJE</v>
      </c>
      <c r="Q74" s="65"/>
      <c r="R74" s="66"/>
    </row>
    <row r="75" spans="2:18" ht="55.2">
      <c r="B75" s="67">
        <v>69</v>
      </c>
      <c r="C75" s="35" t="s">
        <v>125</v>
      </c>
      <c r="D75" s="87">
        <v>1</v>
      </c>
      <c r="E75" s="88" t="s">
        <v>17</v>
      </c>
      <c r="F75" s="36" t="s">
        <v>126</v>
      </c>
      <c r="G75" s="119"/>
      <c r="H75" s="119"/>
      <c r="I75" s="119"/>
      <c r="J75" s="21">
        <f t="shared" si="12"/>
        <v>9</v>
      </c>
      <c r="K75" s="21">
        <f t="shared" si="13"/>
        <v>9.9</v>
      </c>
      <c r="L75" s="90">
        <v>9</v>
      </c>
      <c r="M75" s="21">
        <f t="shared" si="7"/>
        <v>9.9</v>
      </c>
      <c r="N75" s="44">
        <v>3.3</v>
      </c>
      <c r="O75" s="48">
        <f t="shared" si="14"/>
        <v>3.3</v>
      </c>
      <c r="P75" s="53" t="str">
        <f t="shared" si="8"/>
        <v>VYHOVUJE</v>
      </c>
      <c r="Q75" s="65"/>
      <c r="R75" s="66"/>
    </row>
    <row r="76" spans="2:18" ht="27.6">
      <c r="B76" s="67">
        <v>70</v>
      </c>
      <c r="C76" s="35" t="s">
        <v>127</v>
      </c>
      <c r="D76" s="87">
        <v>3</v>
      </c>
      <c r="E76" s="88" t="s">
        <v>17</v>
      </c>
      <c r="F76" s="36" t="s">
        <v>128</v>
      </c>
      <c r="G76" s="119"/>
      <c r="H76" s="119"/>
      <c r="I76" s="119"/>
      <c r="J76" s="21">
        <f t="shared" si="12"/>
        <v>84</v>
      </c>
      <c r="K76" s="21">
        <f t="shared" si="13"/>
        <v>92.4</v>
      </c>
      <c r="L76" s="90">
        <v>28</v>
      </c>
      <c r="M76" s="21">
        <f t="shared" si="7"/>
        <v>30.800000000000004</v>
      </c>
      <c r="N76" s="49">
        <v>30.8</v>
      </c>
      <c r="O76" s="50">
        <f t="shared" si="14"/>
        <v>92.4</v>
      </c>
      <c r="P76" s="52" t="str">
        <f t="shared" si="8"/>
        <v>VYHOVUJE</v>
      </c>
      <c r="Q76" s="65"/>
      <c r="R76" s="66"/>
    </row>
    <row r="77" spans="2:18" ht="15.6">
      <c r="B77" s="67">
        <v>71</v>
      </c>
      <c r="C77" s="35" t="s">
        <v>129</v>
      </c>
      <c r="D77" s="87">
        <v>5</v>
      </c>
      <c r="E77" s="88" t="s">
        <v>22</v>
      </c>
      <c r="F77" s="36" t="s">
        <v>130</v>
      </c>
      <c r="G77" s="119"/>
      <c r="H77" s="119"/>
      <c r="I77" s="119"/>
      <c r="J77" s="21">
        <f t="shared" si="12"/>
        <v>40</v>
      </c>
      <c r="K77" s="21">
        <f t="shared" si="13"/>
        <v>44</v>
      </c>
      <c r="L77" s="90">
        <v>8</v>
      </c>
      <c r="M77" s="21">
        <f t="shared" si="7"/>
        <v>8.8</v>
      </c>
      <c r="N77" s="44">
        <v>5.3</v>
      </c>
      <c r="O77" s="50">
        <f t="shared" si="14"/>
        <v>26.5</v>
      </c>
      <c r="P77" s="53" t="str">
        <f t="shared" si="8"/>
        <v>VYHOVUJE</v>
      </c>
      <c r="Q77" s="65"/>
      <c r="R77" s="66"/>
    </row>
    <row r="78" spans="2:18" ht="27.6">
      <c r="B78" s="67">
        <v>72</v>
      </c>
      <c r="C78" s="35" t="s">
        <v>131</v>
      </c>
      <c r="D78" s="87">
        <v>10</v>
      </c>
      <c r="E78" s="88" t="s">
        <v>17</v>
      </c>
      <c r="F78" s="91" t="s">
        <v>132</v>
      </c>
      <c r="G78" s="119"/>
      <c r="H78" s="119"/>
      <c r="I78" s="119"/>
      <c r="J78" s="21">
        <f t="shared" si="12"/>
        <v>20</v>
      </c>
      <c r="K78" s="21">
        <f t="shared" si="13"/>
        <v>22</v>
      </c>
      <c r="L78" s="90">
        <v>2</v>
      </c>
      <c r="M78" s="21">
        <f t="shared" si="7"/>
        <v>2.2</v>
      </c>
      <c r="N78" s="49">
        <v>1.2</v>
      </c>
      <c r="O78" s="48">
        <f t="shared" si="14"/>
        <v>12</v>
      </c>
      <c r="P78" s="52" t="str">
        <f t="shared" si="8"/>
        <v>VYHOVUJE</v>
      </c>
      <c r="Q78" s="65"/>
      <c r="R78" s="66"/>
    </row>
    <row r="79" spans="2:18" ht="65.25" customHeight="1">
      <c r="B79" s="67">
        <v>73</v>
      </c>
      <c r="C79" s="35" t="s">
        <v>133</v>
      </c>
      <c r="D79" s="87">
        <v>5</v>
      </c>
      <c r="E79" s="88" t="s">
        <v>17</v>
      </c>
      <c r="F79" s="91" t="s">
        <v>134</v>
      </c>
      <c r="G79" s="119"/>
      <c r="H79" s="119"/>
      <c r="I79" s="119"/>
      <c r="J79" s="21">
        <f t="shared" si="12"/>
        <v>35</v>
      </c>
      <c r="K79" s="21">
        <f t="shared" si="13"/>
        <v>38.50000000000001</v>
      </c>
      <c r="L79" s="90">
        <v>7</v>
      </c>
      <c r="M79" s="21">
        <f t="shared" si="7"/>
        <v>7.700000000000001</v>
      </c>
      <c r="N79" s="44">
        <v>3.5</v>
      </c>
      <c r="O79" s="50">
        <f t="shared" si="14"/>
        <v>17.5</v>
      </c>
      <c r="P79" s="53" t="str">
        <f t="shared" si="8"/>
        <v>VYHOVUJE</v>
      </c>
      <c r="Q79" s="65"/>
      <c r="R79" s="66"/>
    </row>
    <row r="80" spans="2:18" ht="49.5" customHeight="1">
      <c r="B80" s="67">
        <v>74</v>
      </c>
      <c r="C80" s="35" t="s">
        <v>135</v>
      </c>
      <c r="D80" s="87">
        <v>3</v>
      </c>
      <c r="E80" s="88" t="s">
        <v>39</v>
      </c>
      <c r="F80" s="36" t="s">
        <v>136</v>
      </c>
      <c r="G80" s="119"/>
      <c r="H80" s="119"/>
      <c r="I80" s="119"/>
      <c r="J80" s="21">
        <f t="shared" si="12"/>
        <v>105</v>
      </c>
      <c r="K80" s="21">
        <f t="shared" si="13"/>
        <v>115.5</v>
      </c>
      <c r="L80" s="90">
        <v>35</v>
      </c>
      <c r="M80" s="21">
        <f t="shared" si="7"/>
        <v>38.5</v>
      </c>
      <c r="N80" s="49">
        <v>16.1</v>
      </c>
      <c r="O80" s="50">
        <f t="shared" si="14"/>
        <v>48.300000000000004</v>
      </c>
      <c r="P80" s="52" t="str">
        <f t="shared" si="8"/>
        <v>VYHOVUJE</v>
      </c>
      <c r="Q80" s="65"/>
      <c r="R80" s="66"/>
    </row>
    <row r="81" spans="2:18" ht="27.6">
      <c r="B81" s="67">
        <v>75</v>
      </c>
      <c r="C81" s="35" t="s">
        <v>137</v>
      </c>
      <c r="D81" s="87">
        <v>2</v>
      </c>
      <c r="E81" s="88" t="s">
        <v>39</v>
      </c>
      <c r="F81" s="36" t="s">
        <v>138</v>
      </c>
      <c r="G81" s="119"/>
      <c r="H81" s="119"/>
      <c r="I81" s="119"/>
      <c r="J81" s="21">
        <f t="shared" si="12"/>
        <v>98</v>
      </c>
      <c r="K81" s="21">
        <f t="shared" si="13"/>
        <v>107.80000000000001</v>
      </c>
      <c r="L81" s="90">
        <v>49</v>
      </c>
      <c r="M81" s="21">
        <f t="shared" si="7"/>
        <v>53.900000000000006</v>
      </c>
      <c r="N81" s="44">
        <v>33.6</v>
      </c>
      <c r="O81" s="48">
        <f t="shared" si="14"/>
        <v>67.2</v>
      </c>
      <c r="P81" s="53" t="str">
        <f t="shared" si="8"/>
        <v>VYHOVUJE</v>
      </c>
      <c r="Q81" s="65"/>
      <c r="R81" s="66"/>
    </row>
    <row r="82" spans="2:18" ht="15.6">
      <c r="B82" s="67">
        <v>76</v>
      </c>
      <c r="C82" s="35" t="s">
        <v>139</v>
      </c>
      <c r="D82" s="87">
        <v>1</v>
      </c>
      <c r="E82" s="88" t="s">
        <v>17</v>
      </c>
      <c r="F82" s="92" t="s">
        <v>140</v>
      </c>
      <c r="G82" s="119"/>
      <c r="H82" s="119"/>
      <c r="I82" s="119"/>
      <c r="J82" s="21">
        <f t="shared" si="12"/>
        <v>135</v>
      </c>
      <c r="K82" s="21">
        <f t="shared" si="13"/>
        <v>148.5</v>
      </c>
      <c r="L82" s="90">
        <v>135</v>
      </c>
      <c r="M82" s="21">
        <f t="shared" si="7"/>
        <v>148.5</v>
      </c>
      <c r="N82" s="49">
        <v>113</v>
      </c>
      <c r="O82" s="50">
        <f t="shared" si="14"/>
        <v>113</v>
      </c>
      <c r="P82" s="52" t="str">
        <f t="shared" si="8"/>
        <v>VYHOVUJE</v>
      </c>
      <c r="Q82" s="65"/>
      <c r="R82" s="66"/>
    </row>
    <row r="83" spans="2:18" ht="15.6">
      <c r="B83" s="67">
        <v>77</v>
      </c>
      <c r="C83" s="35" t="s">
        <v>141</v>
      </c>
      <c r="D83" s="87">
        <v>10</v>
      </c>
      <c r="E83" s="88" t="s">
        <v>22</v>
      </c>
      <c r="F83" s="36" t="s">
        <v>142</v>
      </c>
      <c r="G83" s="119"/>
      <c r="H83" s="119"/>
      <c r="I83" s="119"/>
      <c r="J83" s="21">
        <f t="shared" si="12"/>
        <v>80</v>
      </c>
      <c r="K83" s="21">
        <f t="shared" si="13"/>
        <v>88</v>
      </c>
      <c r="L83" s="90">
        <v>8</v>
      </c>
      <c r="M83" s="21">
        <f t="shared" si="7"/>
        <v>8.8</v>
      </c>
      <c r="N83" s="49">
        <v>7.45</v>
      </c>
      <c r="O83" s="50">
        <f t="shared" si="14"/>
        <v>74.5</v>
      </c>
      <c r="P83" s="52" t="str">
        <f t="shared" si="8"/>
        <v>VYHOVUJE</v>
      </c>
      <c r="Q83" s="65"/>
      <c r="R83" s="66"/>
    </row>
    <row r="84" spans="2:18" ht="15.6">
      <c r="B84" s="67">
        <v>78</v>
      </c>
      <c r="C84" s="35" t="s">
        <v>143</v>
      </c>
      <c r="D84" s="87">
        <v>20</v>
      </c>
      <c r="E84" s="88" t="s">
        <v>22</v>
      </c>
      <c r="F84" s="36" t="s">
        <v>144</v>
      </c>
      <c r="G84" s="119"/>
      <c r="H84" s="119"/>
      <c r="I84" s="119"/>
      <c r="J84" s="21">
        <f t="shared" si="12"/>
        <v>80</v>
      </c>
      <c r="K84" s="21">
        <f t="shared" si="13"/>
        <v>88</v>
      </c>
      <c r="L84" s="90">
        <v>4</v>
      </c>
      <c r="M84" s="21">
        <f t="shared" si="7"/>
        <v>4.4</v>
      </c>
      <c r="N84" s="44">
        <v>4.4</v>
      </c>
      <c r="O84" s="48">
        <f t="shared" si="14"/>
        <v>88</v>
      </c>
      <c r="P84" s="53" t="str">
        <f t="shared" si="8"/>
        <v>VYHOVUJE</v>
      </c>
      <c r="Q84" s="65"/>
      <c r="R84" s="66"/>
    </row>
    <row r="85" spans="2:18" ht="41.4">
      <c r="B85" s="67">
        <v>79</v>
      </c>
      <c r="C85" s="35" t="s">
        <v>145</v>
      </c>
      <c r="D85" s="87">
        <v>2</v>
      </c>
      <c r="E85" s="88" t="s">
        <v>17</v>
      </c>
      <c r="F85" s="36" t="s">
        <v>146</v>
      </c>
      <c r="G85" s="119"/>
      <c r="H85" s="119"/>
      <c r="I85" s="119"/>
      <c r="J85" s="21">
        <f t="shared" si="12"/>
        <v>120</v>
      </c>
      <c r="K85" s="21">
        <f t="shared" si="13"/>
        <v>132</v>
      </c>
      <c r="L85" s="90">
        <v>60</v>
      </c>
      <c r="M85" s="21">
        <f t="shared" si="7"/>
        <v>66</v>
      </c>
      <c r="N85" s="49">
        <v>46</v>
      </c>
      <c r="O85" s="50">
        <f t="shared" si="14"/>
        <v>92</v>
      </c>
      <c r="P85" s="52" t="str">
        <f t="shared" si="8"/>
        <v>VYHOVUJE</v>
      </c>
      <c r="Q85" s="65"/>
      <c r="R85" s="66"/>
    </row>
    <row r="86" spans="2:18" ht="27.6">
      <c r="B86" s="67">
        <v>80</v>
      </c>
      <c r="C86" s="35" t="s">
        <v>147</v>
      </c>
      <c r="D86" s="87">
        <v>2</v>
      </c>
      <c r="E86" s="88" t="s">
        <v>17</v>
      </c>
      <c r="F86" s="36" t="s">
        <v>148</v>
      </c>
      <c r="G86" s="119"/>
      <c r="H86" s="119"/>
      <c r="I86" s="119"/>
      <c r="J86" s="21">
        <f t="shared" si="12"/>
        <v>16</v>
      </c>
      <c r="K86" s="21">
        <f t="shared" si="13"/>
        <v>17.6</v>
      </c>
      <c r="L86" s="90">
        <v>8</v>
      </c>
      <c r="M86" s="21">
        <f t="shared" si="7"/>
        <v>8.8</v>
      </c>
      <c r="N86" s="44">
        <v>5.7</v>
      </c>
      <c r="O86" s="50">
        <f t="shared" si="14"/>
        <v>11.4</v>
      </c>
      <c r="P86" s="53" t="str">
        <f t="shared" si="8"/>
        <v>VYHOVUJE</v>
      </c>
      <c r="Q86" s="65"/>
      <c r="R86" s="66"/>
    </row>
    <row r="87" spans="2:18" ht="27.6">
      <c r="B87" s="67">
        <v>81</v>
      </c>
      <c r="C87" s="35" t="s">
        <v>41</v>
      </c>
      <c r="D87" s="87">
        <v>2</v>
      </c>
      <c r="E87" s="88" t="s">
        <v>17</v>
      </c>
      <c r="F87" s="36" t="s">
        <v>42</v>
      </c>
      <c r="G87" s="119"/>
      <c r="H87" s="119"/>
      <c r="I87" s="119"/>
      <c r="J87" s="21">
        <f t="shared" si="12"/>
        <v>110</v>
      </c>
      <c r="K87" s="21">
        <f t="shared" si="13"/>
        <v>121.00000000000001</v>
      </c>
      <c r="L87" s="90">
        <v>55</v>
      </c>
      <c r="M87" s="21">
        <f t="shared" si="7"/>
        <v>60.50000000000001</v>
      </c>
      <c r="N87" s="49">
        <v>23</v>
      </c>
      <c r="O87" s="48">
        <f t="shared" si="14"/>
        <v>46</v>
      </c>
      <c r="P87" s="52" t="str">
        <f t="shared" si="8"/>
        <v>VYHOVUJE</v>
      </c>
      <c r="Q87" s="65"/>
      <c r="R87" s="66"/>
    </row>
    <row r="88" spans="2:18" ht="27.6">
      <c r="B88" s="67">
        <v>82</v>
      </c>
      <c r="C88" s="35" t="s">
        <v>43</v>
      </c>
      <c r="D88" s="87">
        <v>10</v>
      </c>
      <c r="E88" s="88" t="s">
        <v>22</v>
      </c>
      <c r="F88" s="36" t="s">
        <v>44</v>
      </c>
      <c r="G88" s="119"/>
      <c r="H88" s="119"/>
      <c r="I88" s="119"/>
      <c r="J88" s="21">
        <f t="shared" si="12"/>
        <v>60</v>
      </c>
      <c r="K88" s="21">
        <f t="shared" si="13"/>
        <v>66</v>
      </c>
      <c r="L88" s="90">
        <v>6</v>
      </c>
      <c r="M88" s="21">
        <f t="shared" si="7"/>
        <v>6.6000000000000005</v>
      </c>
      <c r="N88" s="44">
        <v>4.75</v>
      </c>
      <c r="O88" s="50">
        <f t="shared" si="14"/>
        <v>47.5</v>
      </c>
      <c r="P88" s="53" t="str">
        <f t="shared" si="8"/>
        <v>VYHOVUJE</v>
      </c>
      <c r="Q88" s="65"/>
      <c r="R88" s="66"/>
    </row>
    <row r="89" spans="2:18" ht="27.6">
      <c r="B89" s="67">
        <v>83</v>
      </c>
      <c r="C89" s="35" t="s">
        <v>149</v>
      </c>
      <c r="D89" s="87">
        <v>5</v>
      </c>
      <c r="E89" s="88" t="s">
        <v>22</v>
      </c>
      <c r="F89" s="36" t="s">
        <v>150</v>
      </c>
      <c r="G89" s="119"/>
      <c r="H89" s="119"/>
      <c r="I89" s="119"/>
      <c r="J89" s="21">
        <f t="shared" si="12"/>
        <v>30</v>
      </c>
      <c r="K89" s="21">
        <f t="shared" si="13"/>
        <v>33</v>
      </c>
      <c r="L89" s="90">
        <v>6</v>
      </c>
      <c r="M89" s="21">
        <f t="shared" si="7"/>
        <v>6.6000000000000005</v>
      </c>
      <c r="N89" s="49">
        <v>4.4</v>
      </c>
      <c r="O89" s="50">
        <f t="shared" si="14"/>
        <v>22</v>
      </c>
      <c r="P89" s="52" t="str">
        <f t="shared" si="8"/>
        <v>VYHOVUJE</v>
      </c>
      <c r="Q89" s="65"/>
      <c r="R89" s="66"/>
    </row>
    <row r="90" spans="2:18" ht="15.6">
      <c r="B90" s="67">
        <v>84</v>
      </c>
      <c r="C90" s="35" t="s">
        <v>45</v>
      </c>
      <c r="D90" s="87">
        <v>5</v>
      </c>
      <c r="E90" s="88" t="s">
        <v>22</v>
      </c>
      <c r="F90" s="36" t="s">
        <v>46</v>
      </c>
      <c r="G90" s="119"/>
      <c r="H90" s="119"/>
      <c r="I90" s="119"/>
      <c r="J90" s="21">
        <f t="shared" si="12"/>
        <v>65</v>
      </c>
      <c r="K90" s="21">
        <f t="shared" si="13"/>
        <v>71.5</v>
      </c>
      <c r="L90" s="90">
        <v>13</v>
      </c>
      <c r="M90" s="21">
        <f t="shared" si="7"/>
        <v>14.3</v>
      </c>
      <c r="N90" s="44">
        <v>8.2</v>
      </c>
      <c r="O90" s="48">
        <f t="shared" si="14"/>
        <v>41</v>
      </c>
      <c r="P90" s="53" t="str">
        <f t="shared" si="8"/>
        <v>VYHOVUJE</v>
      </c>
      <c r="Q90" s="65"/>
      <c r="R90" s="66"/>
    </row>
    <row r="91" spans="2:18" ht="27.6">
      <c r="B91" s="67">
        <v>85</v>
      </c>
      <c r="C91" s="35" t="s">
        <v>175</v>
      </c>
      <c r="D91" s="87">
        <v>2</v>
      </c>
      <c r="E91" s="88" t="s">
        <v>17</v>
      </c>
      <c r="F91" s="36" t="s">
        <v>176</v>
      </c>
      <c r="G91" s="119"/>
      <c r="H91" s="119"/>
      <c r="I91" s="119"/>
      <c r="J91" s="21">
        <f t="shared" si="12"/>
        <v>80</v>
      </c>
      <c r="K91" s="21">
        <f t="shared" si="13"/>
        <v>88</v>
      </c>
      <c r="L91" s="90">
        <v>40</v>
      </c>
      <c r="M91" s="21">
        <f aca="true" t="shared" si="15" ref="M91:M102">L91*1.1</f>
        <v>44</v>
      </c>
      <c r="N91" s="49">
        <v>26</v>
      </c>
      <c r="O91" s="50">
        <f t="shared" si="14"/>
        <v>52</v>
      </c>
      <c r="P91" s="52" t="str">
        <f t="shared" si="8"/>
        <v>VYHOVUJE</v>
      </c>
      <c r="Q91" s="65"/>
      <c r="R91" s="66"/>
    </row>
    <row r="92" spans="2:18" ht="15.6">
      <c r="B92" s="67">
        <v>86</v>
      </c>
      <c r="C92" s="35" t="s">
        <v>151</v>
      </c>
      <c r="D92" s="87">
        <v>2</v>
      </c>
      <c r="E92" s="88" t="s">
        <v>22</v>
      </c>
      <c r="F92" s="36" t="s">
        <v>152</v>
      </c>
      <c r="G92" s="119"/>
      <c r="H92" s="119"/>
      <c r="I92" s="119"/>
      <c r="J92" s="21">
        <f t="shared" si="12"/>
        <v>20</v>
      </c>
      <c r="K92" s="21">
        <f t="shared" si="13"/>
        <v>22</v>
      </c>
      <c r="L92" s="90">
        <v>10</v>
      </c>
      <c r="M92" s="21">
        <f t="shared" si="15"/>
        <v>11</v>
      </c>
      <c r="N92" s="44">
        <v>7.7</v>
      </c>
      <c r="O92" s="50">
        <f t="shared" si="14"/>
        <v>15.4</v>
      </c>
      <c r="P92" s="53" t="str">
        <f t="shared" si="8"/>
        <v>VYHOVUJE</v>
      </c>
      <c r="Q92" s="65"/>
      <c r="R92" s="66"/>
    </row>
    <row r="93" spans="2:18" ht="85.5" customHeight="1">
      <c r="B93" s="67">
        <v>87</v>
      </c>
      <c r="C93" s="35" t="s">
        <v>153</v>
      </c>
      <c r="D93" s="87">
        <v>2</v>
      </c>
      <c r="E93" s="88" t="s">
        <v>17</v>
      </c>
      <c r="F93" s="36" t="s">
        <v>154</v>
      </c>
      <c r="G93" s="119"/>
      <c r="H93" s="119"/>
      <c r="I93" s="119"/>
      <c r="J93" s="21">
        <f t="shared" si="12"/>
        <v>300</v>
      </c>
      <c r="K93" s="21">
        <f t="shared" si="13"/>
        <v>330</v>
      </c>
      <c r="L93" s="90">
        <v>150</v>
      </c>
      <c r="M93" s="21">
        <f t="shared" si="15"/>
        <v>165</v>
      </c>
      <c r="N93" s="49">
        <v>114</v>
      </c>
      <c r="O93" s="48">
        <f t="shared" si="14"/>
        <v>228</v>
      </c>
      <c r="P93" s="52" t="str">
        <f t="shared" si="8"/>
        <v>VYHOVUJE</v>
      </c>
      <c r="Q93" s="65"/>
      <c r="R93" s="66"/>
    </row>
    <row r="94" spans="2:18" ht="65.25" customHeight="1">
      <c r="B94" s="67">
        <v>88</v>
      </c>
      <c r="C94" s="35" t="s">
        <v>155</v>
      </c>
      <c r="D94" s="87">
        <v>3</v>
      </c>
      <c r="E94" s="88" t="s">
        <v>17</v>
      </c>
      <c r="F94" s="36" t="s">
        <v>156</v>
      </c>
      <c r="G94" s="119"/>
      <c r="H94" s="119"/>
      <c r="I94" s="119"/>
      <c r="J94" s="21">
        <f t="shared" si="12"/>
        <v>144</v>
      </c>
      <c r="K94" s="21">
        <f t="shared" si="13"/>
        <v>158.4</v>
      </c>
      <c r="L94" s="90">
        <v>48</v>
      </c>
      <c r="M94" s="21">
        <f t="shared" si="15"/>
        <v>52.800000000000004</v>
      </c>
      <c r="N94" s="44">
        <v>36.7</v>
      </c>
      <c r="O94" s="50">
        <f t="shared" si="14"/>
        <v>110.10000000000001</v>
      </c>
      <c r="P94" s="53" t="str">
        <f t="shared" si="8"/>
        <v>VYHOVUJE</v>
      </c>
      <c r="Q94" s="65"/>
      <c r="R94" s="66"/>
    </row>
    <row r="95" spans="2:18" ht="15.6">
      <c r="B95" s="67">
        <v>89</v>
      </c>
      <c r="C95" s="35" t="s">
        <v>157</v>
      </c>
      <c r="D95" s="87">
        <v>2</v>
      </c>
      <c r="E95" s="88" t="s">
        <v>17</v>
      </c>
      <c r="F95" s="36" t="s">
        <v>158</v>
      </c>
      <c r="G95" s="119"/>
      <c r="H95" s="119"/>
      <c r="I95" s="119"/>
      <c r="J95" s="21">
        <f t="shared" si="12"/>
        <v>40</v>
      </c>
      <c r="K95" s="21">
        <f t="shared" si="13"/>
        <v>44</v>
      </c>
      <c r="L95" s="90">
        <v>20</v>
      </c>
      <c r="M95" s="21">
        <f t="shared" si="15"/>
        <v>22</v>
      </c>
      <c r="N95" s="49">
        <v>18</v>
      </c>
      <c r="O95" s="50">
        <f t="shared" si="14"/>
        <v>36</v>
      </c>
      <c r="P95" s="52" t="str">
        <f t="shared" si="8"/>
        <v>VYHOVUJE</v>
      </c>
      <c r="Q95" s="65"/>
      <c r="R95" s="66"/>
    </row>
    <row r="96" spans="2:18" ht="15.6">
      <c r="B96" s="67">
        <v>90</v>
      </c>
      <c r="C96" s="35" t="s">
        <v>159</v>
      </c>
      <c r="D96" s="87">
        <v>2</v>
      </c>
      <c r="E96" s="88" t="s">
        <v>17</v>
      </c>
      <c r="F96" s="36" t="s">
        <v>160</v>
      </c>
      <c r="G96" s="119"/>
      <c r="H96" s="119"/>
      <c r="I96" s="119"/>
      <c r="J96" s="21">
        <f t="shared" si="12"/>
        <v>58</v>
      </c>
      <c r="K96" s="21">
        <f t="shared" si="13"/>
        <v>63.800000000000004</v>
      </c>
      <c r="L96" s="90">
        <v>29</v>
      </c>
      <c r="M96" s="21">
        <f t="shared" si="15"/>
        <v>31.900000000000002</v>
      </c>
      <c r="N96" s="44">
        <v>20.3</v>
      </c>
      <c r="O96" s="48">
        <f t="shared" si="14"/>
        <v>40.6</v>
      </c>
      <c r="P96" s="53" t="str">
        <f t="shared" si="8"/>
        <v>VYHOVUJE</v>
      </c>
      <c r="Q96" s="65"/>
      <c r="R96" s="66"/>
    </row>
    <row r="97" spans="2:18" ht="41.4">
      <c r="B97" s="67">
        <v>91</v>
      </c>
      <c r="C97" s="35" t="s">
        <v>51</v>
      </c>
      <c r="D97" s="87">
        <v>2</v>
      </c>
      <c r="E97" s="88" t="s">
        <v>17</v>
      </c>
      <c r="F97" s="91" t="s">
        <v>52</v>
      </c>
      <c r="G97" s="119"/>
      <c r="H97" s="119"/>
      <c r="I97" s="119"/>
      <c r="J97" s="21">
        <f t="shared" si="12"/>
        <v>90</v>
      </c>
      <c r="K97" s="21">
        <f t="shared" si="13"/>
        <v>99.00000000000001</v>
      </c>
      <c r="L97" s="90">
        <v>45</v>
      </c>
      <c r="M97" s="21">
        <f t="shared" si="15"/>
        <v>49.50000000000001</v>
      </c>
      <c r="N97" s="49">
        <v>40.7</v>
      </c>
      <c r="O97" s="50">
        <f t="shared" si="14"/>
        <v>81.4</v>
      </c>
      <c r="P97" s="52" t="str">
        <f t="shared" si="8"/>
        <v>VYHOVUJE</v>
      </c>
      <c r="Q97" s="65"/>
      <c r="R97" s="66"/>
    </row>
    <row r="98" spans="2:18" ht="15.6">
      <c r="B98" s="67">
        <v>92</v>
      </c>
      <c r="C98" s="36" t="s">
        <v>161</v>
      </c>
      <c r="D98" s="87">
        <v>1</v>
      </c>
      <c r="E98" s="88" t="s">
        <v>17</v>
      </c>
      <c r="F98" s="36" t="s">
        <v>162</v>
      </c>
      <c r="G98" s="119"/>
      <c r="H98" s="119"/>
      <c r="I98" s="119"/>
      <c r="J98" s="21">
        <f t="shared" si="12"/>
        <v>22</v>
      </c>
      <c r="K98" s="21">
        <f t="shared" si="13"/>
        <v>24.200000000000003</v>
      </c>
      <c r="L98" s="90">
        <v>22</v>
      </c>
      <c r="M98" s="21">
        <f t="shared" si="15"/>
        <v>24.200000000000003</v>
      </c>
      <c r="N98" s="49">
        <v>20.7</v>
      </c>
      <c r="O98" s="48">
        <f t="shared" si="14"/>
        <v>20.7</v>
      </c>
      <c r="P98" s="52" t="str">
        <f>IF(ISNUMBER(N98),IF(N98&gt;M98,"NEVYHOVUJE","VYHOVUJE")," ")</f>
        <v>VYHOVUJE</v>
      </c>
      <c r="Q98" s="65"/>
      <c r="R98" s="66"/>
    </row>
    <row r="99" spans="2:18" ht="15.6">
      <c r="B99" s="67">
        <v>93</v>
      </c>
      <c r="C99" s="35" t="s">
        <v>53</v>
      </c>
      <c r="D99" s="87">
        <v>3</v>
      </c>
      <c r="E99" s="88" t="s">
        <v>17</v>
      </c>
      <c r="F99" s="36" t="s">
        <v>54</v>
      </c>
      <c r="G99" s="119"/>
      <c r="H99" s="119"/>
      <c r="I99" s="119"/>
      <c r="J99" s="21">
        <f t="shared" si="12"/>
        <v>9</v>
      </c>
      <c r="K99" s="21">
        <f t="shared" si="13"/>
        <v>9.9</v>
      </c>
      <c r="L99" s="90">
        <v>3</v>
      </c>
      <c r="M99" s="21">
        <f t="shared" si="15"/>
        <v>3.3000000000000003</v>
      </c>
      <c r="N99" s="44">
        <v>1</v>
      </c>
      <c r="O99" s="50">
        <f t="shared" si="14"/>
        <v>3</v>
      </c>
      <c r="P99" s="53" t="str">
        <f>IF(ISNUMBER(N99),IF(N99&gt;M99,"NEVYHOVUJE","VYHOVUJE")," ")</f>
        <v>VYHOVUJE</v>
      </c>
      <c r="Q99" s="65"/>
      <c r="R99" s="66"/>
    </row>
    <row r="100" spans="2:18" ht="15.6">
      <c r="B100" s="67">
        <v>94</v>
      </c>
      <c r="C100" s="35" t="s">
        <v>163</v>
      </c>
      <c r="D100" s="87">
        <v>2</v>
      </c>
      <c r="E100" s="88" t="s">
        <v>17</v>
      </c>
      <c r="F100" s="36" t="s">
        <v>164</v>
      </c>
      <c r="G100" s="119"/>
      <c r="H100" s="119"/>
      <c r="I100" s="119"/>
      <c r="J100" s="21">
        <f t="shared" si="12"/>
        <v>20</v>
      </c>
      <c r="K100" s="21">
        <f t="shared" si="13"/>
        <v>22</v>
      </c>
      <c r="L100" s="90">
        <v>10</v>
      </c>
      <c r="M100" s="21">
        <f t="shared" si="15"/>
        <v>11</v>
      </c>
      <c r="N100" s="49">
        <v>10.2</v>
      </c>
      <c r="O100" s="50">
        <f t="shared" si="14"/>
        <v>20.4</v>
      </c>
      <c r="P100" s="52" t="str">
        <f>IF(ISNUMBER(N100),IF(N100&gt;M100,"NEVYHOVUJE","VYHOVUJE")," ")</f>
        <v>VYHOVUJE</v>
      </c>
      <c r="Q100" s="65"/>
      <c r="R100" s="66"/>
    </row>
    <row r="101" spans="2:18" ht="16.2" thickBot="1">
      <c r="B101" s="73">
        <v>95</v>
      </c>
      <c r="C101" s="39" t="s">
        <v>165</v>
      </c>
      <c r="D101" s="93">
        <v>2</v>
      </c>
      <c r="E101" s="94" t="s">
        <v>17</v>
      </c>
      <c r="F101" s="40" t="s">
        <v>58</v>
      </c>
      <c r="G101" s="120"/>
      <c r="H101" s="120"/>
      <c r="I101" s="120"/>
      <c r="J101" s="22">
        <f t="shared" si="12"/>
        <v>18</v>
      </c>
      <c r="K101" s="22">
        <f t="shared" si="13"/>
        <v>19.8</v>
      </c>
      <c r="L101" s="95">
        <v>9</v>
      </c>
      <c r="M101" s="22">
        <f t="shared" si="15"/>
        <v>9.9</v>
      </c>
      <c r="N101" s="45">
        <v>3.6</v>
      </c>
      <c r="O101" s="47">
        <f t="shared" si="14"/>
        <v>7.2</v>
      </c>
      <c r="P101" s="54" t="str">
        <f>IF(ISNUMBER(N101),IF(N101&gt;M101,"NEVYHOVUJE","VYHOVUJE")," ")</f>
        <v>VYHOVUJE</v>
      </c>
      <c r="Q101" s="65"/>
      <c r="R101" s="66"/>
    </row>
    <row r="102" spans="1:18" ht="138" customHeight="1" thickBot="1" thickTop="1">
      <c r="A102" s="77" t="s">
        <v>169</v>
      </c>
      <c r="B102" s="96">
        <v>96</v>
      </c>
      <c r="C102" s="97" t="s">
        <v>179</v>
      </c>
      <c r="D102" s="98">
        <v>1</v>
      </c>
      <c r="E102" s="99" t="s">
        <v>17</v>
      </c>
      <c r="F102" s="100" t="s">
        <v>180</v>
      </c>
      <c r="G102" s="101" t="s">
        <v>170</v>
      </c>
      <c r="H102" s="101" t="s">
        <v>178</v>
      </c>
      <c r="I102" s="101" t="s">
        <v>189</v>
      </c>
      <c r="J102" s="24">
        <f t="shared" si="12"/>
        <v>1000</v>
      </c>
      <c r="K102" s="24">
        <f t="shared" si="13"/>
        <v>1100</v>
      </c>
      <c r="L102" s="24">
        <v>1000</v>
      </c>
      <c r="M102" s="24">
        <f t="shared" si="15"/>
        <v>1100</v>
      </c>
      <c r="N102" s="45">
        <v>930</v>
      </c>
      <c r="O102" s="47">
        <f t="shared" si="14"/>
        <v>930</v>
      </c>
      <c r="P102" s="54" t="str">
        <f>IF(ISNUMBER(N102),IF(N102&gt;M102,"NEVYHOVUJE","VYHOVUJE")," ")</f>
        <v>VYHOVUJE</v>
      </c>
      <c r="Q102" s="65"/>
      <c r="R102" s="66"/>
    </row>
    <row r="103" spans="1:17" ht="13.5" customHeight="1" thickBot="1" thickTop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6" ht="60.75" customHeight="1" thickBot="1" thickTop="1">
      <c r="A104" s="102"/>
      <c r="B104" s="116" t="s">
        <v>3</v>
      </c>
      <c r="C104" s="116"/>
      <c r="D104" s="116"/>
      <c r="E104" s="116"/>
      <c r="F104" s="116"/>
      <c r="G104" s="13"/>
      <c r="H104" s="103"/>
      <c r="I104" s="103"/>
      <c r="J104" s="103"/>
      <c r="K104" s="14"/>
      <c r="L104" s="29" t="s">
        <v>4</v>
      </c>
      <c r="M104" s="27" t="s">
        <v>5</v>
      </c>
      <c r="N104" s="110" t="s">
        <v>6</v>
      </c>
      <c r="O104" s="111"/>
      <c r="P104" s="112"/>
    </row>
    <row r="105" spans="1:18" ht="33" customHeight="1" thickBot="1" thickTop="1">
      <c r="A105" s="102"/>
      <c r="B105" s="117" t="s">
        <v>7</v>
      </c>
      <c r="C105" s="117"/>
      <c r="D105" s="117"/>
      <c r="E105" s="117"/>
      <c r="F105" s="117"/>
      <c r="G105" s="104"/>
      <c r="H105" s="15"/>
      <c r="I105" s="15"/>
      <c r="J105" s="15"/>
      <c r="K105" s="16"/>
      <c r="L105" s="17">
        <f>SUM(J7:J102)</f>
        <v>12591</v>
      </c>
      <c r="M105" s="26">
        <f>SUM(K7:K102)</f>
        <v>13850.099999999986</v>
      </c>
      <c r="N105" s="113">
        <f>SUM(O7:O102)</f>
        <v>8823.549999999997</v>
      </c>
      <c r="O105" s="114"/>
      <c r="P105" s="115"/>
      <c r="Q105" s="65"/>
      <c r="R105" s="65"/>
    </row>
    <row r="106" spans="1:17" ht="39.75" customHeight="1" thickTop="1">
      <c r="A106" s="102"/>
      <c r="H106" s="18"/>
      <c r="I106" s="18"/>
      <c r="J106" s="18"/>
      <c r="K106" s="105"/>
      <c r="L106" s="105"/>
      <c r="M106" s="105"/>
      <c r="N106" s="106"/>
      <c r="O106" s="106"/>
      <c r="P106" s="106"/>
      <c r="Q106" s="106"/>
    </row>
    <row r="107" spans="1:17" ht="19.95" customHeight="1">
      <c r="A107" s="102"/>
      <c r="H107" s="18"/>
      <c r="I107" s="18"/>
      <c r="J107" s="18"/>
      <c r="K107" s="105"/>
      <c r="L107" s="105"/>
      <c r="M107" s="19"/>
      <c r="N107" s="19"/>
      <c r="O107" s="19"/>
      <c r="P107" s="106"/>
      <c r="Q107" s="106"/>
    </row>
    <row r="108" spans="1:17" ht="71.25" customHeight="1">
      <c r="A108" s="102"/>
      <c r="H108" s="18"/>
      <c r="I108" s="18"/>
      <c r="J108" s="18"/>
      <c r="K108" s="105"/>
      <c r="L108" s="105"/>
      <c r="M108" s="19"/>
      <c r="N108" s="19"/>
      <c r="O108" s="19"/>
      <c r="P108" s="106"/>
      <c r="Q108" s="106"/>
    </row>
    <row r="109" spans="1:17" ht="36" customHeight="1">
      <c r="A109" s="102"/>
      <c r="H109" s="107"/>
      <c r="I109" s="107"/>
      <c r="J109" s="107"/>
      <c r="K109" s="107"/>
      <c r="L109" s="107"/>
      <c r="M109" s="105"/>
      <c r="N109" s="106"/>
      <c r="O109" s="106"/>
      <c r="P109" s="106"/>
      <c r="Q109" s="106"/>
    </row>
    <row r="110" spans="1:17" ht="14.25" customHeight="1">
      <c r="A110" s="102"/>
      <c r="B110" s="106"/>
      <c r="C110" s="105"/>
      <c r="D110" s="108"/>
      <c r="E110" s="109"/>
      <c r="F110" s="105"/>
      <c r="G110" s="105"/>
      <c r="H110" s="106"/>
      <c r="I110" s="106"/>
      <c r="J110" s="105"/>
      <c r="K110" s="105"/>
      <c r="L110" s="105"/>
      <c r="M110" s="105"/>
      <c r="N110" s="106"/>
      <c r="O110" s="106"/>
      <c r="P110" s="106"/>
      <c r="Q110" s="106"/>
    </row>
    <row r="111" spans="1:17" ht="14.25" customHeight="1">
      <c r="A111" s="102"/>
      <c r="B111" s="106"/>
      <c r="C111" s="105"/>
      <c r="D111" s="108"/>
      <c r="E111" s="109"/>
      <c r="F111" s="105"/>
      <c r="G111" s="105"/>
      <c r="H111" s="106"/>
      <c r="I111" s="106"/>
      <c r="J111" s="105"/>
      <c r="K111" s="105"/>
      <c r="L111" s="105"/>
      <c r="M111" s="105"/>
      <c r="N111" s="106"/>
      <c r="O111" s="106"/>
      <c r="P111" s="106"/>
      <c r="Q111" s="106"/>
    </row>
    <row r="112" spans="1:17" ht="14.25" customHeight="1">
      <c r="A112" s="102"/>
      <c r="B112" s="106"/>
      <c r="C112" s="105"/>
      <c r="D112" s="108"/>
      <c r="E112" s="109"/>
      <c r="F112" s="105"/>
      <c r="G112" s="105"/>
      <c r="H112" s="106"/>
      <c r="I112" s="106"/>
      <c r="J112" s="105"/>
      <c r="K112" s="105"/>
      <c r="L112" s="105"/>
      <c r="M112" s="105"/>
      <c r="N112" s="106"/>
      <c r="O112" s="106"/>
      <c r="P112" s="106"/>
      <c r="Q112" s="106"/>
    </row>
    <row r="113" spans="1:17" ht="14.25" customHeight="1">
      <c r="A113" s="102"/>
      <c r="B113" s="106"/>
      <c r="C113" s="105"/>
      <c r="D113" s="108"/>
      <c r="E113" s="109"/>
      <c r="F113" s="105"/>
      <c r="G113" s="105"/>
      <c r="H113" s="106"/>
      <c r="I113" s="106"/>
      <c r="J113" s="105"/>
      <c r="K113" s="105"/>
      <c r="L113" s="105"/>
      <c r="M113" s="105"/>
      <c r="N113" s="106"/>
      <c r="O113" s="106"/>
      <c r="P113" s="106"/>
      <c r="Q113" s="106"/>
    </row>
    <row r="114" spans="3:12" ht="15">
      <c r="C114" s="1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"/>
      <c r="D231" s="1"/>
      <c r="E231" s="1"/>
      <c r="F231" s="1"/>
      <c r="G231" s="1"/>
      <c r="I231" s="1"/>
      <c r="J231" s="1"/>
      <c r="K231" s="1"/>
      <c r="L231" s="1"/>
    </row>
    <row r="232" spans="3:12" ht="15">
      <c r="C232" s="1"/>
      <c r="D232" s="1"/>
      <c r="E232" s="1"/>
      <c r="F232" s="1"/>
      <c r="G232" s="1"/>
      <c r="I232" s="1"/>
      <c r="J232" s="1"/>
      <c r="K232" s="1"/>
      <c r="L232" s="1"/>
    </row>
    <row r="233" spans="3:12" ht="15">
      <c r="C233" s="1"/>
      <c r="D233" s="1"/>
      <c r="E233" s="1"/>
      <c r="F233" s="1"/>
      <c r="G233" s="1"/>
      <c r="I233" s="1"/>
      <c r="J233" s="1"/>
      <c r="K233" s="1"/>
      <c r="L233" s="1"/>
    </row>
    <row r="234" spans="3:12" ht="15">
      <c r="C234" s="1"/>
      <c r="D234" s="1"/>
      <c r="E234" s="1"/>
      <c r="F234" s="1"/>
      <c r="G234" s="1"/>
      <c r="I234" s="1"/>
      <c r="J234" s="1"/>
      <c r="K234" s="1"/>
      <c r="L234" s="1"/>
    </row>
    <row r="235" spans="3:12" ht="15">
      <c r="C235" s="1"/>
      <c r="D235" s="1"/>
      <c r="E235" s="1"/>
      <c r="F235" s="1"/>
      <c r="G235" s="1"/>
      <c r="I235" s="1"/>
      <c r="J235" s="1"/>
      <c r="K235" s="1"/>
      <c r="L235" s="1"/>
    </row>
    <row r="236" spans="3:12" ht="15">
      <c r="C236" s="1"/>
      <c r="D236" s="1"/>
      <c r="E236" s="1"/>
      <c r="F236" s="1"/>
      <c r="G236" s="1"/>
      <c r="I236" s="1"/>
      <c r="J236" s="1"/>
      <c r="K236" s="1"/>
      <c r="L236" s="1"/>
    </row>
    <row r="237" spans="3:12" ht="15">
      <c r="C237" s="1"/>
      <c r="D237" s="1"/>
      <c r="E237" s="1"/>
      <c r="F237" s="1"/>
      <c r="G237" s="1"/>
      <c r="I237" s="1"/>
      <c r="J237" s="1"/>
      <c r="K237" s="1"/>
      <c r="L237" s="1"/>
    </row>
    <row r="238" spans="3:12" ht="15">
      <c r="C238" s="1"/>
      <c r="D238" s="1"/>
      <c r="E238" s="1"/>
      <c r="F238" s="1"/>
      <c r="G238" s="1"/>
      <c r="I238" s="1"/>
      <c r="J238" s="1"/>
      <c r="K238" s="1"/>
      <c r="L238" s="1"/>
    </row>
    <row r="239" spans="3:12" ht="15">
      <c r="C239" s="1"/>
      <c r="D239" s="1"/>
      <c r="E239" s="1"/>
      <c r="F239" s="1"/>
      <c r="G239" s="1"/>
      <c r="I239" s="1"/>
      <c r="J239" s="1"/>
      <c r="K239" s="1"/>
      <c r="L239" s="1"/>
    </row>
    <row r="240" spans="3:12" ht="15">
      <c r="C240" s="1"/>
      <c r="D240" s="1"/>
      <c r="E240" s="1"/>
      <c r="F240" s="1"/>
      <c r="G240" s="1"/>
      <c r="I240" s="1"/>
      <c r="J240" s="1"/>
      <c r="K240" s="1"/>
      <c r="L240" s="1"/>
    </row>
    <row r="241" spans="3:12" ht="15">
      <c r="C241" s="1"/>
      <c r="D241" s="1"/>
      <c r="E241" s="1"/>
      <c r="F241" s="1"/>
      <c r="G241" s="1"/>
      <c r="I241" s="1"/>
      <c r="J241" s="1"/>
      <c r="K241" s="1"/>
      <c r="L241" s="1"/>
    </row>
    <row r="242" spans="3:12" ht="15">
      <c r="C242" s="1"/>
      <c r="D242" s="1"/>
      <c r="E242" s="1"/>
      <c r="F242" s="1"/>
      <c r="G242" s="1"/>
      <c r="I242" s="1"/>
      <c r="J242" s="1"/>
      <c r="K242" s="1"/>
      <c r="L242" s="1"/>
    </row>
    <row r="243" spans="3:12" ht="15">
      <c r="C243" s="1"/>
      <c r="D243" s="1"/>
      <c r="E243" s="1"/>
      <c r="F243" s="1"/>
      <c r="G243" s="1"/>
      <c r="I243" s="1"/>
      <c r="J243" s="1"/>
      <c r="K243" s="1"/>
      <c r="L243" s="1"/>
    </row>
    <row r="244" spans="3:12" ht="15">
      <c r="C244" s="1"/>
      <c r="D244" s="1"/>
      <c r="E244" s="1"/>
      <c r="F244" s="1"/>
      <c r="G244" s="1"/>
      <c r="I244" s="1"/>
      <c r="J244" s="1"/>
      <c r="K244" s="1"/>
      <c r="L244" s="1"/>
    </row>
    <row r="245" spans="3:12" ht="15">
      <c r="C245" s="1"/>
      <c r="D245" s="1"/>
      <c r="E245" s="1"/>
      <c r="F245" s="1"/>
      <c r="G245" s="1"/>
      <c r="I245" s="1"/>
      <c r="J245" s="1"/>
      <c r="K245" s="1"/>
      <c r="L245" s="1"/>
    </row>
  </sheetData>
  <sheetProtection password="F79C" sheet="1" objects="1" scenarios="1" selectLockedCells="1"/>
  <mergeCells count="14">
    <mergeCell ref="N2:P2"/>
    <mergeCell ref="B1:C1"/>
    <mergeCell ref="B3:C3"/>
    <mergeCell ref="D3:E3"/>
    <mergeCell ref="N104:P104"/>
    <mergeCell ref="N105:P105"/>
    <mergeCell ref="B104:F104"/>
    <mergeCell ref="B105:F105"/>
    <mergeCell ref="G7:G26"/>
    <mergeCell ref="G28:G101"/>
    <mergeCell ref="I7:I26"/>
    <mergeCell ref="H7:H26"/>
    <mergeCell ref="I28:I101"/>
    <mergeCell ref="H28:H101"/>
  </mergeCells>
  <conditionalFormatting sqref="P7:P9">
    <cfRule type="cellIs" priority="457" dxfId="14" operator="equal">
      <formula>"NEVYHOVUJE"</formula>
    </cfRule>
    <cfRule type="cellIs" priority="458" dxfId="13" operator="equal">
      <formula>"VYHOVUJE"</formula>
    </cfRule>
  </conditionalFormatting>
  <conditionalFormatting sqref="N7:N9">
    <cfRule type="notContainsBlanks" priority="455" dxfId="12">
      <formula>LEN(TRIM(N7))&gt;0</formula>
    </cfRule>
    <cfRule type="containsBlanks" priority="456" dxfId="11">
      <formula>LEN(TRIM(N7))=0</formula>
    </cfRule>
  </conditionalFormatting>
  <conditionalFormatting sqref="N7:N9">
    <cfRule type="notContainsBlanks" priority="454" dxfId="10">
      <formula>LEN(TRIM(N7))&gt;0</formula>
    </cfRule>
  </conditionalFormatting>
  <conditionalFormatting sqref="P10:P11">
    <cfRule type="cellIs" priority="449" dxfId="14" operator="equal">
      <formula>"NEVYHOVUJE"</formula>
    </cfRule>
    <cfRule type="cellIs" priority="450" dxfId="13" operator="equal">
      <formula>"VYHOVUJE"</formula>
    </cfRule>
  </conditionalFormatting>
  <conditionalFormatting sqref="N10:N11">
    <cfRule type="notContainsBlanks" priority="447" dxfId="12">
      <formula>LEN(TRIM(N10))&gt;0</formula>
    </cfRule>
    <cfRule type="containsBlanks" priority="448" dxfId="11">
      <formula>LEN(TRIM(N10))=0</formula>
    </cfRule>
  </conditionalFormatting>
  <conditionalFormatting sqref="N10:N11">
    <cfRule type="notContainsBlanks" priority="446" dxfId="10">
      <formula>LEN(TRIM(N10))&gt;0</formula>
    </cfRule>
  </conditionalFormatting>
  <conditionalFormatting sqref="P12:P13">
    <cfRule type="cellIs" priority="444" dxfId="14" operator="equal">
      <formula>"NEVYHOVUJE"</formula>
    </cfRule>
    <cfRule type="cellIs" priority="445" dxfId="13" operator="equal">
      <formula>"VYHOVUJE"</formula>
    </cfRule>
  </conditionalFormatting>
  <conditionalFormatting sqref="N12:N13">
    <cfRule type="notContainsBlanks" priority="442" dxfId="12">
      <formula>LEN(TRIM(N12))&gt;0</formula>
    </cfRule>
    <cfRule type="containsBlanks" priority="443" dxfId="11">
      <formula>LEN(TRIM(N12))=0</formula>
    </cfRule>
  </conditionalFormatting>
  <conditionalFormatting sqref="N12:N13">
    <cfRule type="notContainsBlanks" priority="441" dxfId="10">
      <formula>LEN(TRIM(N12))&gt;0</formula>
    </cfRule>
  </conditionalFormatting>
  <conditionalFormatting sqref="P14:P15">
    <cfRule type="cellIs" priority="439" dxfId="14" operator="equal">
      <formula>"NEVYHOVUJE"</formula>
    </cfRule>
    <cfRule type="cellIs" priority="440" dxfId="13" operator="equal">
      <formula>"VYHOVUJE"</formula>
    </cfRule>
  </conditionalFormatting>
  <conditionalFormatting sqref="N14:N15">
    <cfRule type="notContainsBlanks" priority="437" dxfId="12">
      <formula>LEN(TRIM(N14))&gt;0</formula>
    </cfRule>
    <cfRule type="containsBlanks" priority="438" dxfId="11">
      <formula>LEN(TRIM(N14))=0</formula>
    </cfRule>
  </conditionalFormatting>
  <conditionalFormatting sqref="N14:N15">
    <cfRule type="notContainsBlanks" priority="436" dxfId="10">
      <formula>LEN(TRIM(N14))&gt;0</formula>
    </cfRule>
  </conditionalFormatting>
  <conditionalFormatting sqref="P16:P17">
    <cfRule type="cellIs" priority="434" dxfId="14" operator="equal">
      <formula>"NEVYHOVUJE"</formula>
    </cfRule>
    <cfRule type="cellIs" priority="435" dxfId="13" operator="equal">
      <formula>"VYHOVUJE"</formula>
    </cfRule>
  </conditionalFormatting>
  <conditionalFormatting sqref="N16:N17">
    <cfRule type="notContainsBlanks" priority="432" dxfId="12">
      <formula>LEN(TRIM(N16))&gt;0</formula>
    </cfRule>
    <cfRule type="containsBlanks" priority="433" dxfId="11">
      <formula>LEN(TRIM(N16))=0</formula>
    </cfRule>
  </conditionalFormatting>
  <conditionalFormatting sqref="N16:N17">
    <cfRule type="notContainsBlanks" priority="431" dxfId="10">
      <formula>LEN(TRIM(N16))&gt;0</formula>
    </cfRule>
  </conditionalFormatting>
  <conditionalFormatting sqref="P18:P19">
    <cfRule type="cellIs" priority="429" dxfId="14" operator="equal">
      <formula>"NEVYHOVUJE"</formula>
    </cfRule>
    <cfRule type="cellIs" priority="430" dxfId="13" operator="equal">
      <formula>"VYHOVUJE"</formula>
    </cfRule>
  </conditionalFormatting>
  <conditionalFormatting sqref="N18:N19">
    <cfRule type="notContainsBlanks" priority="427" dxfId="12">
      <formula>LEN(TRIM(N18))&gt;0</formula>
    </cfRule>
    <cfRule type="containsBlanks" priority="428" dxfId="11">
      <formula>LEN(TRIM(N18))=0</formula>
    </cfRule>
  </conditionalFormatting>
  <conditionalFormatting sqref="N18:N19">
    <cfRule type="notContainsBlanks" priority="426" dxfId="10">
      <formula>LEN(TRIM(N18))&gt;0</formula>
    </cfRule>
  </conditionalFormatting>
  <conditionalFormatting sqref="P20:P21">
    <cfRule type="cellIs" priority="424" dxfId="14" operator="equal">
      <formula>"NEVYHOVUJE"</formula>
    </cfRule>
    <cfRule type="cellIs" priority="425" dxfId="13" operator="equal">
      <formula>"VYHOVUJE"</formula>
    </cfRule>
  </conditionalFormatting>
  <conditionalFormatting sqref="N20:N21">
    <cfRule type="notContainsBlanks" priority="422" dxfId="12">
      <formula>LEN(TRIM(N20))&gt;0</formula>
    </cfRule>
    <cfRule type="containsBlanks" priority="423" dxfId="11">
      <formula>LEN(TRIM(N20))=0</formula>
    </cfRule>
  </conditionalFormatting>
  <conditionalFormatting sqref="N20:N21">
    <cfRule type="notContainsBlanks" priority="421" dxfId="10">
      <formula>LEN(TRIM(N20))&gt;0</formula>
    </cfRule>
  </conditionalFormatting>
  <conditionalFormatting sqref="P22">
    <cfRule type="cellIs" priority="419" dxfId="14" operator="equal">
      <formula>"NEVYHOVUJE"</formula>
    </cfRule>
    <cfRule type="cellIs" priority="420" dxfId="13" operator="equal">
      <formula>"VYHOVUJE"</formula>
    </cfRule>
  </conditionalFormatting>
  <conditionalFormatting sqref="N22">
    <cfRule type="notContainsBlanks" priority="417" dxfId="12">
      <formula>LEN(TRIM(N22))&gt;0</formula>
    </cfRule>
    <cfRule type="containsBlanks" priority="418" dxfId="11">
      <formula>LEN(TRIM(N22))=0</formula>
    </cfRule>
  </conditionalFormatting>
  <conditionalFormatting sqref="N22">
    <cfRule type="notContainsBlanks" priority="416" dxfId="10">
      <formula>LEN(TRIM(N22))&gt;0</formula>
    </cfRule>
  </conditionalFormatting>
  <conditionalFormatting sqref="P23:P24">
    <cfRule type="cellIs" priority="214" dxfId="14" operator="equal">
      <formula>"NEVYHOVUJE"</formula>
    </cfRule>
    <cfRule type="cellIs" priority="215" dxfId="13" operator="equal">
      <formula>"VYHOVUJE"</formula>
    </cfRule>
  </conditionalFormatting>
  <conditionalFormatting sqref="N23:N24">
    <cfRule type="notContainsBlanks" priority="212" dxfId="12">
      <formula>LEN(TRIM(N23))&gt;0</formula>
    </cfRule>
    <cfRule type="containsBlanks" priority="213" dxfId="11">
      <formula>LEN(TRIM(N23))=0</formula>
    </cfRule>
  </conditionalFormatting>
  <conditionalFormatting sqref="N23:N24">
    <cfRule type="notContainsBlanks" priority="211" dxfId="10">
      <formula>LEN(TRIM(N23))&gt;0</formula>
    </cfRule>
  </conditionalFormatting>
  <conditionalFormatting sqref="P25:P26">
    <cfRule type="cellIs" priority="209" dxfId="14" operator="equal">
      <formula>"NEVYHOVUJE"</formula>
    </cfRule>
    <cfRule type="cellIs" priority="210" dxfId="13" operator="equal">
      <formula>"VYHOVUJE"</formula>
    </cfRule>
  </conditionalFormatting>
  <conditionalFormatting sqref="N25:N26">
    <cfRule type="notContainsBlanks" priority="207" dxfId="12">
      <formula>LEN(TRIM(N25))&gt;0</formula>
    </cfRule>
    <cfRule type="containsBlanks" priority="208" dxfId="11">
      <formula>LEN(TRIM(N25))=0</formula>
    </cfRule>
  </conditionalFormatting>
  <conditionalFormatting sqref="N25:N26">
    <cfRule type="notContainsBlanks" priority="206" dxfId="10">
      <formula>LEN(TRIM(N25))&gt;0</formula>
    </cfRule>
  </conditionalFormatting>
  <conditionalFormatting sqref="P27:P28">
    <cfRule type="cellIs" priority="204" dxfId="14" operator="equal">
      <formula>"NEVYHOVUJE"</formula>
    </cfRule>
    <cfRule type="cellIs" priority="205" dxfId="13" operator="equal">
      <formula>"VYHOVUJE"</formula>
    </cfRule>
  </conditionalFormatting>
  <conditionalFormatting sqref="N27:N28">
    <cfRule type="notContainsBlanks" priority="202" dxfId="12">
      <formula>LEN(TRIM(N27))&gt;0</formula>
    </cfRule>
    <cfRule type="containsBlanks" priority="203" dxfId="11">
      <formula>LEN(TRIM(N27))=0</formula>
    </cfRule>
  </conditionalFormatting>
  <conditionalFormatting sqref="N27:N28">
    <cfRule type="notContainsBlanks" priority="201" dxfId="10">
      <formula>LEN(TRIM(N27))&gt;0</formula>
    </cfRule>
  </conditionalFormatting>
  <conditionalFormatting sqref="P29:P30">
    <cfRule type="cellIs" priority="199" dxfId="14" operator="equal">
      <formula>"NEVYHOVUJE"</formula>
    </cfRule>
    <cfRule type="cellIs" priority="200" dxfId="13" operator="equal">
      <formula>"VYHOVUJE"</formula>
    </cfRule>
  </conditionalFormatting>
  <conditionalFormatting sqref="N29:N30">
    <cfRule type="notContainsBlanks" priority="197" dxfId="12">
      <formula>LEN(TRIM(N29))&gt;0</formula>
    </cfRule>
    <cfRule type="containsBlanks" priority="198" dxfId="11">
      <formula>LEN(TRIM(N29))=0</formula>
    </cfRule>
  </conditionalFormatting>
  <conditionalFormatting sqref="N29:N30">
    <cfRule type="notContainsBlanks" priority="196" dxfId="10">
      <formula>LEN(TRIM(N29))&gt;0</formula>
    </cfRule>
  </conditionalFormatting>
  <conditionalFormatting sqref="P31:P32">
    <cfRule type="cellIs" priority="194" dxfId="14" operator="equal">
      <formula>"NEVYHOVUJE"</formula>
    </cfRule>
    <cfRule type="cellIs" priority="195" dxfId="13" operator="equal">
      <formula>"VYHOVUJE"</formula>
    </cfRule>
  </conditionalFormatting>
  <conditionalFormatting sqref="N31:N32">
    <cfRule type="notContainsBlanks" priority="192" dxfId="12">
      <formula>LEN(TRIM(N31))&gt;0</formula>
    </cfRule>
    <cfRule type="containsBlanks" priority="193" dxfId="11">
      <formula>LEN(TRIM(N31))=0</formula>
    </cfRule>
  </conditionalFormatting>
  <conditionalFormatting sqref="N31:N32">
    <cfRule type="notContainsBlanks" priority="191" dxfId="10">
      <formula>LEN(TRIM(N31))&gt;0</formula>
    </cfRule>
  </conditionalFormatting>
  <conditionalFormatting sqref="P33:P34">
    <cfRule type="cellIs" priority="189" dxfId="14" operator="equal">
      <formula>"NEVYHOVUJE"</formula>
    </cfRule>
    <cfRule type="cellIs" priority="190" dxfId="13" operator="equal">
      <formula>"VYHOVUJE"</formula>
    </cfRule>
  </conditionalFormatting>
  <conditionalFormatting sqref="N33:N34">
    <cfRule type="notContainsBlanks" priority="187" dxfId="12">
      <formula>LEN(TRIM(N33))&gt;0</formula>
    </cfRule>
    <cfRule type="containsBlanks" priority="188" dxfId="11">
      <formula>LEN(TRIM(N33))=0</formula>
    </cfRule>
  </conditionalFormatting>
  <conditionalFormatting sqref="N33:N34">
    <cfRule type="notContainsBlanks" priority="186" dxfId="10">
      <formula>LEN(TRIM(N33))&gt;0</formula>
    </cfRule>
  </conditionalFormatting>
  <conditionalFormatting sqref="P35:P36">
    <cfRule type="cellIs" priority="184" dxfId="14" operator="equal">
      <formula>"NEVYHOVUJE"</formula>
    </cfRule>
    <cfRule type="cellIs" priority="185" dxfId="13" operator="equal">
      <formula>"VYHOVUJE"</formula>
    </cfRule>
  </conditionalFormatting>
  <conditionalFormatting sqref="N35:N36">
    <cfRule type="notContainsBlanks" priority="182" dxfId="12">
      <formula>LEN(TRIM(N35))&gt;0</formula>
    </cfRule>
    <cfRule type="containsBlanks" priority="183" dxfId="11">
      <formula>LEN(TRIM(N35))=0</formula>
    </cfRule>
  </conditionalFormatting>
  <conditionalFormatting sqref="N35:N36">
    <cfRule type="notContainsBlanks" priority="181" dxfId="10">
      <formula>LEN(TRIM(N35))&gt;0</formula>
    </cfRule>
  </conditionalFormatting>
  <conditionalFormatting sqref="P37">
    <cfRule type="cellIs" priority="179" dxfId="14" operator="equal">
      <formula>"NEVYHOVUJE"</formula>
    </cfRule>
    <cfRule type="cellIs" priority="180" dxfId="13" operator="equal">
      <formula>"VYHOVUJE"</formula>
    </cfRule>
  </conditionalFormatting>
  <conditionalFormatting sqref="N37">
    <cfRule type="notContainsBlanks" priority="177" dxfId="12">
      <formula>LEN(TRIM(N37))&gt;0</formula>
    </cfRule>
    <cfRule type="containsBlanks" priority="178" dxfId="11">
      <formula>LEN(TRIM(N37))=0</formula>
    </cfRule>
  </conditionalFormatting>
  <conditionalFormatting sqref="N37">
    <cfRule type="notContainsBlanks" priority="176" dxfId="10">
      <formula>LEN(TRIM(N37))&gt;0</formula>
    </cfRule>
  </conditionalFormatting>
  <conditionalFormatting sqref="P38:P39">
    <cfRule type="cellIs" priority="174" dxfId="14" operator="equal">
      <formula>"NEVYHOVUJE"</formula>
    </cfRule>
    <cfRule type="cellIs" priority="175" dxfId="13" operator="equal">
      <formula>"VYHOVUJE"</formula>
    </cfRule>
  </conditionalFormatting>
  <conditionalFormatting sqref="N38:N39">
    <cfRule type="notContainsBlanks" priority="172" dxfId="12">
      <formula>LEN(TRIM(N38))&gt;0</formula>
    </cfRule>
    <cfRule type="containsBlanks" priority="173" dxfId="11">
      <formula>LEN(TRIM(N38))=0</formula>
    </cfRule>
  </conditionalFormatting>
  <conditionalFormatting sqref="N38:N39">
    <cfRule type="notContainsBlanks" priority="171" dxfId="10">
      <formula>LEN(TRIM(N38))&gt;0</formula>
    </cfRule>
  </conditionalFormatting>
  <conditionalFormatting sqref="P40:P41">
    <cfRule type="cellIs" priority="169" dxfId="14" operator="equal">
      <formula>"NEVYHOVUJE"</formula>
    </cfRule>
    <cfRule type="cellIs" priority="170" dxfId="13" operator="equal">
      <formula>"VYHOVUJE"</formula>
    </cfRule>
  </conditionalFormatting>
  <conditionalFormatting sqref="N40:N41">
    <cfRule type="notContainsBlanks" priority="167" dxfId="12">
      <formula>LEN(TRIM(N40))&gt;0</formula>
    </cfRule>
    <cfRule type="containsBlanks" priority="168" dxfId="11">
      <formula>LEN(TRIM(N40))=0</formula>
    </cfRule>
  </conditionalFormatting>
  <conditionalFormatting sqref="N40:N41">
    <cfRule type="notContainsBlanks" priority="166" dxfId="10">
      <formula>LEN(TRIM(N40))&gt;0</formula>
    </cfRule>
  </conditionalFormatting>
  <conditionalFormatting sqref="P42:P43">
    <cfRule type="cellIs" priority="164" dxfId="14" operator="equal">
      <formula>"NEVYHOVUJE"</formula>
    </cfRule>
    <cfRule type="cellIs" priority="165" dxfId="13" operator="equal">
      <formula>"VYHOVUJE"</formula>
    </cfRule>
  </conditionalFormatting>
  <conditionalFormatting sqref="N42:N43">
    <cfRule type="notContainsBlanks" priority="162" dxfId="12">
      <formula>LEN(TRIM(N42))&gt;0</formula>
    </cfRule>
    <cfRule type="containsBlanks" priority="163" dxfId="11">
      <formula>LEN(TRIM(N42))=0</formula>
    </cfRule>
  </conditionalFormatting>
  <conditionalFormatting sqref="N42:N43">
    <cfRule type="notContainsBlanks" priority="161" dxfId="10">
      <formula>LEN(TRIM(N42))&gt;0</formula>
    </cfRule>
  </conditionalFormatting>
  <conditionalFormatting sqref="P44:P45">
    <cfRule type="cellIs" priority="159" dxfId="14" operator="equal">
      <formula>"NEVYHOVUJE"</formula>
    </cfRule>
    <cfRule type="cellIs" priority="160" dxfId="13" operator="equal">
      <formula>"VYHOVUJE"</formula>
    </cfRule>
  </conditionalFormatting>
  <conditionalFormatting sqref="N44:N45">
    <cfRule type="notContainsBlanks" priority="157" dxfId="12">
      <formula>LEN(TRIM(N44))&gt;0</formula>
    </cfRule>
    <cfRule type="containsBlanks" priority="158" dxfId="11">
      <formula>LEN(TRIM(N44))=0</formula>
    </cfRule>
  </conditionalFormatting>
  <conditionalFormatting sqref="N44:N45">
    <cfRule type="notContainsBlanks" priority="156" dxfId="10">
      <formula>LEN(TRIM(N44))&gt;0</formula>
    </cfRule>
  </conditionalFormatting>
  <conditionalFormatting sqref="P46:P47">
    <cfRule type="cellIs" priority="154" dxfId="14" operator="equal">
      <formula>"NEVYHOVUJE"</formula>
    </cfRule>
    <cfRule type="cellIs" priority="155" dxfId="13" operator="equal">
      <formula>"VYHOVUJE"</formula>
    </cfRule>
  </conditionalFormatting>
  <conditionalFormatting sqref="N46:N47">
    <cfRule type="notContainsBlanks" priority="152" dxfId="12">
      <formula>LEN(TRIM(N46))&gt;0</formula>
    </cfRule>
    <cfRule type="containsBlanks" priority="153" dxfId="11">
      <formula>LEN(TRIM(N46))=0</formula>
    </cfRule>
  </conditionalFormatting>
  <conditionalFormatting sqref="N46:N47">
    <cfRule type="notContainsBlanks" priority="151" dxfId="10">
      <formula>LEN(TRIM(N46))&gt;0</formula>
    </cfRule>
  </conditionalFormatting>
  <conditionalFormatting sqref="P48:P49">
    <cfRule type="cellIs" priority="149" dxfId="14" operator="equal">
      <formula>"NEVYHOVUJE"</formula>
    </cfRule>
    <cfRule type="cellIs" priority="150" dxfId="13" operator="equal">
      <formula>"VYHOVUJE"</formula>
    </cfRule>
  </conditionalFormatting>
  <conditionalFormatting sqref="N48:N49">
    <cfRule type="notContainsBlanks" priority="147" dxfId="12">
      <formula>LEN(TRIM(N48))&gt;0</formula>
    </cfRule>
    <cfRule type="containsBlanks" priority="148" dxfId="11">
      <formula>LEN(TRIM(N48))=0</formula>
    </cfRule>
  </conditionalFormatting>
  <conditionalFormatting sqref="N48:N49">
    <cfRule type="notContainsBlanks" priority="146" dxfId="10">
      <formula>LEN(TRIM(N48))&gt;0</formula>
    </cfRule>
  </conditionalFormatting>
  <conditionalFormatting sqref="P50:P51">
    <cfRule type="cellIs" priority="144" dxfId="14" operator="equal">
      <formula>"NEVYHOVUJE"</formula>
    </cfRule>
    <cfRule type="cellIs" priority="145" dxfId="13" operator="equal">
      <formula>"VYHOVUJE"</formula>
    </cfRule>
  </conditionalFormatting>
  <conditionalFormatting sqref="N50:N51">
    <cfRule type="notContainsBlanks" priority="142" dxfId="12">
      <formula>LEN(TRIM(N50))&gt;0</formula>
    </cfRule>
    <cfRule type="containsBlanks" priority="143" dxfId="11">
      <formula>LEN(TRIM(N50))=0</formula>
    </cfRule>
  </conditionalFormatting>
  <conditionalFormatting sqref="N50:N51">
    <cfRule type="notContainsBlanks" priority="141" dxfId="10">
      <formula>LEN(TRIM(N50))&gt;0</formula>
    </cfRule>
  </conditionalFormatting>
  <conditionalFormatting sqref="P52">
    <cfRule type="cellIs" priority="139" dxfId="14" operator="equal">
      <formula>"NEVYHOVUJE"</formula>
    </cfRule>
    <cfRule type="cellIs" priority="140" dxfId="13" operator="equal">
      <formula>"VYHOVUJE"</formula>
    </cfRule>
  </conditionalFormatting>
  <conditionalFormatting sqref="N52">
    <cfRule type="notContainsBlanks" priority="137" dxfId="12">
      <formula>LEN(TRIM(N52))&gt;0</formula>
    </cfRule>
    <cfRule type="containsBlanks" priority="138" dxfId="11">
      <formula>LEN(TRIM(N52))=0</formula>
    </cfRule>
  </conditionalFormatting>
  <conditionalFormatting sqref="N52">
    <cfRule type="notContainsBlanks" priority="136" dxfId="10">
      <formula>LEN(TRIM(N52))&gt;0</formula>
    </cfRule>
  </conditionalFormatting>
  <conditionalFormatting sqref="P53:P54">
    <cfRule type="cellIs" priority="134" dxfId="14" operator="equal">
      <formula>"NEVYHOVUJE"</formula>
    </cfRule>
    <cfRule type="cellIs" priority="135" dxfId="13" operator="equal">
      <formula>"VYHOVUJE"</formula>
    </cfRule>
  </conditionalFormatting>
  <conditionalFormatting sqref="N53:N54">
    <cfRule type="notContainsBlanks" priority="132" dxfId="12">
      <formula>LEN(TRIM(N53))&gt;0</formula>
    </cfRule>
    <cfRule type="containsBlanks" priority="133" dxfId="11">
      <formula>LEN(TRIM(N53))=0</formula>
    </cfRule>
  </conditionalFormatting>
  <conditionalFormatting sqref="N53:N54">
    <cfRule type="notContainsBlanks" priority="131" dxfId="10">
      <formula>LEN(TRIM(N53))&gt;0</formula>
    </cfRule>
  </conditionalFormatting>
  <conditionalFormatting sqref="P55:P56">
    <cfRule type="cellIs" priority="129" dxfId="14" operator="equal">
      <formula>"NEVYHOVUJE"</formula>
    </cfRule>
    <cfRule type="cellIs" priority="130" dxfId="13" operator="equal">
      <formula>"VYHOVUJE"</formula>
    </cfRule>
  </conditionalFormatting>
  <conditionalFormatting sqref="N55:N56">
    <cfRule type="notContainsBlanks" priority="127" dxfId="12">
      <formula>LEN(TRIM(N55))&gt;0</formula>
    </cfRule>
    <cfRule type="containsBlanks" priority="128" dxfId="11">
      <formula>LEN(TRIM(N55))=0</formula>
    </cfRule>
  </conditionalFormatting>
  <conditionalFormatting sqref="N55:N56">
    <cfRule type="notContainsBlanks" priority="126" dxfId="10">
      <formula>LEN(TRIM(N55))&gt;0</formula>
    </cfRule>
  </conditionalFormatting>
  <conditionalFormatting sqref="P57:P58">
    <cfRule type="cellIs" priority="124" dxfId="14" operator="equal">
      <formula>"NEVYHOVUJE"</formula>
    </cfRule>
    <cfRule type="cellIs" priority="125" dxfId="13" operator="equal">
      <formula>"VYHOVUJE"</formula>
    </cfRule>
  </conditionalFormatting>
  <conditionalFormatting sqref="N57:N58">
    <cfRule type="notContainsBlanks" priority="122" dxfId="12">
      <formula>LEN(TRIM(N57))&gt;0</formula>
    </cfRule>
    <cfRule type="containsBlanks" priority="123" dxfId="11">
      <formula>LEN(TRIM(N57))=0</formula>
    </cfRule>
  </conditionalFormatting>
  <conditionalFormatting sqref="N57:N58">
    <cfRule type="notContainsBlanks" priority="121" dxfId="10">
      <formula>LEN(TRIM(N57))&gt;0</formula>
    </cfRule>
  </conditionalFormatting>
  <conditionalFormatting sqref="P59:P60">
    <cfRule type="cellIs" priority="119" dxfId="14" operator="equal">
      <formula>"NEVYHOVUJE"</formula>
    </cfRule>
    <cfRule type="cellIs" priority="120" dxfId="13" operator="equal">
      <formula>"VYHOVUJE"</formula>
    </cfRule>
  </conditionalFormatting>
  <conditionalFormatting sqref="N59:N60">
    <cfRule type="notContainsBlanks" priority="117" dxfId="12">
      <formula>LEN(TRIM(N59))&gt;0</formula>
    </cfRule>
    <cfRule type="containsBlanks" priority="118" dxfId="11">
      <formula>LEN(TRIM(N59))=0</formula>
    </cfRule>
  </conditionalFormatting>
  <conditionalFormatting sqref="N59:N60">
    <cfRule type="notContainsBlanks" priority="116" dxfId="10">
      <formula>LEN(TRIM(N59))&gt;0</formula>
    </cfRule>
  </conditionalFormatting>
  <conditionalFormatting sqref="P61:P62">
    <cfRule type="cellIs" priority="114" dxfId="14" operator="equal">
      <formula>"NEVYHOVUJE"</formula>
    </cfRule>
    <cfRule type="cellIs" priority="115" dxfId="13" operator="equal">
      <formula>"VYHOVUJE"</formula>
    </cfRule>
  </conditionalFormatting>
  <conditionalFormatting sqref="N61:N62">
    <cfRule type="notContainsBlanks" priority="112" dxfId="12">
      <formula>LEN(TRIM(N61))&gt;0</formula>
    </cfRule>
    <cfRule type="containsBlanks" priority="113" dxfId="11">
      <formula>LEN(TRIM(N61))=0</formula>
    </cfRule>
  </conditionalFormatting>
  <conditionalFormatting sqref="N61:N62">
    <cfRule type="notContainsBlanks" priority="111" dxfId="10">
      <formula>LEN(TRIM(N61))&gt;0</formula>
    </cfRule>
  </conditionalFormatting>
  <conditionalFormatting sqref="P63:P64">
    <cfRule type="cellIs" priority="109" dxfId="14" operator="equal">
      <formula>"NEVYHOVUJE"</formula>
    </cfRule>
    <cfRule type="cellIs" priority="110" dxfId="13" operator="equal">
      <formula>"VYHOVUJE"</formula>
    </cfRule>
  </conditionalFormatting>
  <conditionalFormatting sqref="N63:N64">
    <cfRule type="notContainsBlanks" priority="107" dxfId="12">
      <formula>LEN(TRIM(N63))&gt;0</formula>
    </cfRule>
    <cfRule type="containsBlanks" priority="108" dxfId="11">
      <formula>LEN(TRIM(N63))=0</formula>
    </cfRule>
  </conditionalFormatting>
  <conditionalFormatting sqref="N63:N64">
    <cfRule type="notContainsBlanks" priority="106" dxfId="10">
      <formula>LEN(TRIM(N63))&gt;0</formula>
    </cfRule>
  </conditionalFormatting>
  <conditionalFormatting sqref="P65:P66">
    <cfRule type="cellIs" priority="104" dxfId="14" operator="equal">
      <formula>"NEVYHOVUJE"</formula>
    </cfRule>
    <cfRule type="cellIs" priority="105" dxfId="13" operator="equal">
      <formula>"VYHOVUJE"</formula>
    </cfRule>
  </conditionalFormatting>
  <conditionalFormatting sqref="N65:N66">
    <cfRule type="notContainsBlanks" priority="102" dxfId="12">
      <formula>LEN(TRIM(N65))&gt;0</formula>
    </cfRule>
    <cfRule type="containsBlanks" priority="103" dxfId="11">
      <formula>LEN(TRIM(N65))=0</formula>
    </cfRule>
  </conditionalFormatting>
  <conditionalFormatting sqref="N65:N66">
    <cfRule type="notContainsBlanks" priority="101" dxfId="10">
      <formula>LEN(TRIM(N65))&gt;0</formula>
    </cfRule>
  </conditionalFormatting>
  <conditionalFormatting sqref="P67">
    <cfRule type="cellIs" priority="99" dxfId="14" operator="equal">
      <formula>"NEVYHOVUJE"</formula>
    </cfRule>
    <cfRule type="cellIs" priority="100" dxfId="13" operator="equal">
      <formula>"VYHOVUJE"</formula>
    </cfRule>
  </conditionalFormatting>
  <conditionalFormatting sqref="N67">
    <cfRule type="notContainsBlanks" priority="97" dxfId="12">
      <formula>LEN(TRIM(N67))&gt;0</formula>
    </cfRule>
    <cfRule type="containsBlanks" priority="98" dxfId="11">
      <formula>LEN(TRIM(N67))=0</formula>
    </cfRule>
  </conditionalFormatting>
  <conditionalFormatting sqref="N67">
    <cfRule type="notContainsBlanks" priority="96" dxfId="10">
      <formula>LEN(TRIM(N67))&gt;0</formula>
    </cfRule>
  </conditionalFormatting>
  <conditionalFormatting sqref="P68:P69">
    <cfRule type="cellIs" priority="94" dxfId="14" operator="equal">
      <formula>"NEVYHOVUJE"</formula>
    </cfRule>
    <cfRule type="cellIs" priority="95" dxfId="13" operator="equal">
      <formula>"VYHOVUJE"</formula>
    </cfRule>
  </conditionalFormatting>
  <conditionalFormatting sqref="N68:N69">
    <cfRule type="notContainsBlanks" priority="92" dxfId="12">
      <formula>LEN(TRIM(N68))&gt;0</formula>
    </cfRule>
    <cfRule type="containsBlanks" priority="93" dxfId="11">
      <formula>LEN(TRIM(N68))=0</formula>
    </cfRule>
  </conditionalFormatting>
  <conditionalFormatting sqref="N68:N69">
    <cfRule type="notContainsBlanks" priority="91" dxfId="10">
      <formula>LEN(TRIM(N68))&gt;0</formula>
    </cfRule>
  </conditionalFormatting>
  <conditionalFormatting sqref="P70:P71">
    <cfRule type="cellIs" priority="89" dxfId="14" operator="equal">
      <formula>"NEVYHOVUJE"</formula>
    </cfRule>
    <cfRule type="cellIs" priority="90" dxfId="13" operator="equal">
      <formula>"VYHOVUJE"</formula>
    </cfRule>
  </conditionalFormatting>
  <conditionalFormatting sqref="N70:N71">
    <cfRule type="notContainsBlanks" priority="87" dxfId="12">
      <formula>LEN(TRIM(N70))&gt;0</formula>
    </cfRule>
    <cfRule type="containsBlanks" priority="88" dxfId="11">
      <formula>LEN(TRIM(N70))=0</formula>
    </cfRule>
  </conditionalFormatting>
  <conditionalFormatting sqref="N70:N71">
    <cfRule type="notContainsBlanks" priority="86" dxfId="10">
      <formula>LEN(TRIM(N70))&gt;0</formula>
    </cfRule>
  </conditionalFormatting>
  <conditionalFormatting sqref="P72:P73">
    <cfRule type="cellIs" priority="84" dxfId="14" operator="equal">
      <formula>"NEVYHOVUJE"</formula>
    </cfRule>
    <cfRule type="cellIs" priority="85" dxfId="13" operator="equal">
      <formula>"VYHOVUJE"</formula>
    </cfRule>
  </conditionalFormatting>
  <conditionalFormatting sqref="N72:N73">
    <cfRule type="notContainsBlanks" priority="82" dxfId="12">
      <formula>LEN(TRIM(N72))&gt;0</formula>
    </cfRule>
    <cfRule type="containsBlanks" priority="83" dxfId="11">
      <formula>LEN(TRIM(N72))=0</formula>
    </cfRule>
  </conditionalFormatting>
  <conditionalFormatting sqref="N72:N73">
    <cfRule type="notContainsBlanks" priority="81" dxfId="10">
      <formula>LEN(TRIM(N72))&gt;0</formula>
    </cfRule>
  </conditionalFormatting>
  <conditionalFormatting sqref="P74:P75">
    <cfRule type="cellIs" priority="79" dxfId="14" operator="equal">
      <formula>"NEVYHOVUJE"</formula>
    </cfRule>
    <cfRule type="cellIs" priority="80" dxfId="13" operator="equal">
      <formula>"VYHOVUJE"</formula>
    </cfRule>
  </conditionalFormatting>
  <conditionalFormatting sqref="N74:N75">
    <cfRule type="notContainsBlanks" priority="77" dxfId="12">
      <formula>LEN(TRIM(N74))&gt;0</formula>
    </cfRule>
    <cfRule type="containsBlanks" priority="78" dxfId="11">
      <formula>LEN(TRIM(N74))=0</formula>
    </cfRule>
  </conditionalFormatting>
  <conditionalFormatting sqref="N74:N75">
    <cfRule type="notContainsBlanks" priority="76" dxfId="10">
      <formula>LEN(TRIM(N74))&gt;0</formula>
    </cfRule>
  </conditionalFormatting>
  <conditionalFormatting sqref="P76:P77">
    <cfRule type="cellIs" priority="74" dxfId="14" operator="equal">
      <formula>"NEVYHOVUJE"</formula>
    </cfRule>
    <cfRule type="cellIs" priority="75" dxfId="13" operator="equal">
      <formula>"VYHOVUJE"</formula>
    </cfRule>
  </conditionalFormatting>
  <conditionalFormatting sqref="N76:N77">
    <cfRule type="notContainsBlanks" priority="72" dxfId="12">
      <formula>LEN(TRIM(N76))&gt;0</formula>
    </cfRule>
    <cfRule type="containsBlanks" priority="73" dxfId="11">
      <formula>LEN(TRIM(N76))=0</formula>
    </cfRule>
  </conditionalFormatting>
  <conditionalFormatting sqref="N76:N77">
    <cfRule type="notContainsBlanks" priority="71" dxfId="10">
      <formula>LEN(TRIM(N76))&gt;0</formula>
    </cfRule>
  </conditionalFormatting>
  <conditionalFormatting sqref="P78:P79">
    <cfRule type="cellIs" priority="69" dxfId="14" operator="equal">
      <formula>"NEVYHOVUJE"</formula>
    </cfRule>
    <cfRule type="cellIs" priority="70" dxfId="13" operator="equal">
      <formula>"VYHOVUJE"</formula>
    </cfRule>
  </conditionalFormatting>
  <conditionalFormatting sqref="N78:N79">
    <cfRule type="notContainsBlanks" priority="67" dxfId="12">
      <formula>LEN(TRIM(N78))&gt;0</formula>
    </cfRule>
    <cfRule type="containsBlanks" priority="68" dxfId="11">
      <formula>LEN(TRIM(N78))=0</formula>
    </cfRule>
  </conditionalFormatting>
  <conditionalFormatting sqref="N78:N79">
    <cfRule type="notContainsBlanks" priority="66" dxfId="10">
      <formula>LEN(TRIM(N78))&gt;0</formula>
    </cfRule>
  </conditionalFormatting>
  <conditionalFormatting sqref="P80:P81">
    <cfRule type="cellIs" priority="64" dxfId="14" operator="equal">
      <formula>"NEVYHOVUJE"</formula>
    </cfRule>
    <cfRule type="cellIs" priority="65" dxfId="13" operator="equal">
      <formula>"VYHOVUJE"</formula>
    </cfRule>
  </conditionalFormatting>
  <conditionalFormatting sqref="N80:N81">
    <cfRule type="notContainsBlanks" priority="62" dxfId="12">
      <formula>LEN(TRIM(N80))&gt;0</formula>
    </cfRule>
    <cfRule type="containsBlanks" priority="63" dxfId="11">
      <formula>LEN(TRIM(N80))=0</formula>
    </cfRule>
  </conditionalFormatting>
  <conditionalFormatting sqref="N80:N81">
    <cfRule type="notContainsBlanks" priority="61" dxfId="10">
      <formula>LEN(TRIM(N80))&gt;0</formula>
    </cfRule>
  </conditionalFormatting>
  <conditionalFormatting sqref="P82">
    <cfRule type="cellIs" priority="59" dxfId="14" operator="equal">
      <formula>"NEVYHOVUJE"</formula>
    </cfRule>
    <cfRule type="cellIs" priority="60" dxfId="13" operator="equal">
      <formula>"VYHOVUJE"</formula>
    </cfRule>
  </conditionalFormatting>
  <conditionalFormatting sqref="N82">
    <cfRule type="notContainsBlanks" priority="57" dxfId="12">
      <formula>LEN(TRIM(N82))&gt;0</formula>
    </cfRule>
    <cfRule type="containsBlanks" priority="58" dxfId="11">
      <formula>LEN(TRIM(N82))=0</formula>
    </cfRule>
  </conditionalFormatting>
  <conditionalFormatting sqref="N82">
    <cfRule type="notContainsBlanks" priority="56" dxfId="10">
      <formula>LEN(TRIM(N82))&gt;0</formula>
    </cfRule>
  </conditionalFormatting>
  <conditionalFormatting sqref="P83:P84">
    <cfRule type="cellIs" priority="54" dxfId="14" operator="equal">
      <formula>"NEVYHOVUJE"</formula>
    </cfRule>
    <cfRule type="cellIs" priority="55" dxfId="13" operator="equal">
      <formula>"VYHOVUJE"</formula>
    </cfRule>
  </conditionalFormatting>
  <conditionalFormatting sqref="N83:N84">
    <cfRule type="notContainsBlanks" priority="52" dxfId="12">
      <formula>LEN(TRIM(N83))&gt;0</formula>
    </cfRule>
    <cfRule type="containsBlanks" priority="53" dxfId="11">
      <formula>LEN(TRIM(N83))=0</formula>
    </cfRule>
  </conditionalFormatting>
  <conditionalFormatting sqref="N83:N84">
    <cfRule type="notContainsBlanks" priority="51" dxfId="10">
      <formula>LEN(TRIM(N83))&gt;0</formula>
    </cfRule>
  </conditionalFormatting>
  <conditionalFormatting sqref="P85:P86">
    <cfRule type="cellIs" priority="49" dxfId="14" operator="equal">
      <formula>"NEVYHOVUJE"</formula>
    </cfRule>
    <cfRule type="cellIs" priority="50" dxfId="13" operator="equal">
      <formula>"VYHOVUJE"</formula>
    </cfRule>
  </conditionalFormatting>
  <conditionalFormatting sqref="N85:N86">
    <cfRule type="notContainsBlanks" priority="47" dxfId="12">
      <formula>LEN(TRIM(N85))&gt;0</formula>
    </cfRule>
    <cfRule type="containsBlanks" priority="48" dxfId="11">
      <formula>LEN(TRIM(N85))=0</formula>
    </cfRule>
  </conditionalFormatting>
  <conditionalFormatting sqref="N85:N86">
    <cfRule type="notContainsBlanks" priority="46" dxfId="10">
      <formula>LEN(TRIM(N85))&gt;0</formula>
    </cfRule>
  </conditionalFormatting>
  <conditionalFormatting sqref="P87:P88">
    <cfRule type="cellIs" priority="44" dxfId="14" operator="equal">
      <formula>"NEVYHOVUJE"</formula>
    </cfRule>
    <cfRule type="cellIs" priority="45" dxfId="13" operator="equal">
      <formula>"VYHOVUJE"</formula>
    </cfRule>
  </conditionalFormatting>
  <conditionalFormatting sqref="N87:N88">
    <cfRule type="notContainsBlanks" priority="42" dxfId="12">
      <formula>LEN(TRIM(N87))&gt;0</formula>
    </cfRule>
    <cfRule type="containsBlanks" priority="43" dxfId="11">
      <formula>LEN(TRIM(N87))=0</formula>
    </cfRule>
  </conditionalFormatting>
  <conditionalFormatting sqref="N87:N88">
    <cfRule type="notContainsBlanks" priority="41" dxfId="10">
      <formula>LEN(TRIM(N87))&gt;0</formula>
    </cfRule>
  </conditionalFormatting>
  <conditionalFormatting sqref="P89:P90">
    <cfRule type="cellIs" priority="39" dxfId="14" operator="equal">
      <formula>"NEVYHOVUJE"</formula>
    </cfRule>
    <cfRule type="cellIs" priority="40" dxfId="13" operator="equal">
      <formula>"VYHOVUJE"</formula>
    </cfRule>
  </conditionalFormatting>
  <conditionalFormatting sqref="N89:N90">
    <cfRule type="notContainsBlanks" priority="37" dxfId="12">
      <formula>LEN(TRIM(N89))&gt;0</formula>
    </cfRule>
    <cfRule type="containsBlanks" priority="38" dxfId="11">
      <formula>LEN(TRIM(N89))=0</formula>
    </cfRule>
  </conditionalFormatting>
  <conditionalFormatting sqref="N89:N90">
    <cfRule type="notContainsBlanks" priority="36" dxfId="10">
      <formula>LEN(TRIM(N89))&gt;0</formula>
    </cfRule>
  </conditionalFormatting>
  <conditionalFormatting sqref="P91:P92">
    <cfRule type="cellIs" priority="34" dxfId="14" operator="equal">
      <formula>"NEVYHOVUJE"</formula>
    </cfRule>
    <cfRule type="cellIs" priority="35" dxfId="13" operator="equal">
      <formula>"VYHOVUJE"</formula>
    </cfRule>
  </conditionalFormatting>
  <conditionalFormatting sqref="N91:N92">
    <cfRule type="notContainsBlanks" priority="32" dxfId="12">
      <formula>LEN(TRIM(N91))&gt;0</formula>
    </cfRule>
    <cfRule type="containsBlanks" priority="33" dxfId="11">
      <formula>LEN(TRIM(N91))=0</formula>
    </cfRule>
  </conditionalFormatting>
  <conditionalFormatting sqref="N91:N92">
    <cfRule type="notContainsBlanks" priority="31" dxfId="10">
      <formula>LEN(TRIM(N91))&gt;0</formula>
    </cfRule>
  </conditionalFormatting>
  <conditionalFormatting sqref="P93:P94">
    <cfRule type="cellIs" priority="29" dxfId="14" operator="equal">
      <formula>"NEVYHOVUJE"</formula>
    </cfRule>
    <cfRule type="cellIs" priority="30" dxfId="13" operator="equal">
      <formula>"VYHOVUJE"</formula>
    </cfRule>
  </conditionalFormatting>
  <conditionalFormatting sqref="N93:N94">
    <cfRule type="notContainsBlanks" priority="27" dxfId="12">
      <formula>LEN(TRIM(N93))&gt;0</formula>
    </cfRule>
    <cfRule type="containsBlanks" priority="28" dxfId="11">
      <formula>LEN(TRIM(N93))=0</formula>
    </cfRule>
  </conditionalFormatting>
  <conditionalFormatting sqref="N93:N94">
    <cfRule type="notContainsBlanks" priority="26" dxfId="10">
      <formula>LEN(TRIM(N93))&gt;0</formula>
    </cfRule>
  </conditionalFormatting>
  <conditionalFormatting sqref="P95:P96">
    <cfRule type="cellIs" priority="24" dxfId="14" operator="equal">
      <formula>"NEVYHOVUJE"</formula>
    </cfRule>
    <cfRule type="cellIs" priority="25" dxfId="13" operator="equal">
      <formula>"VYHOVUJE"</formula>
    </cfRule>
  </conditionalFormatting>
  <conditionalFormatting sqref="N95:N96">
    <cfRule type="notContainsBlanks" priority="22" dxfId="12">
      <formula>LEN(TRIM(N95))&gt;0</formula>
    </cfRule>
    <cfRule type="containsBlanks" priority="23" dxfId="11">
      <formula>LEN(TRIM(N95))=0</formula>
    </cfRule>
  </conditionalFormatting>
  <conditionalFormatting sqref="N95:N96">
    <cfRule type="notContainsBlanks" priority="21" dxfId="10">
      <formula>LEN(TRIM(N95))&gt;0</formula>
    </cfRule>
  </conditionalFormatting>
  <conditionalFormatting sqref="P97">
    <cfRule type="cellIs" priority="19" dxfId="14" operator="equal">
      <formula>"NEVYHOVUJE"</formula>
    </cfRule>
    <cfRule type="cellIs" priority="20" dxfId="13" operator="equal">
      <formula>"VYHOVUJE"</formula>
    </cfRule>
  </conditionalFormatting>
  <conditionalFormatting sqref="N97">
    <cfRule type="notContainsBlanks" priority="17" dxfId="12">
      <formula>LEN(TRIM(N97))&gt;0</formula>
    </cfRule>
    <cfRule type="containsBlanks" priority="18" dxfId="11">
      <formula>LEN(TRIM(N97))=0</formula>
    </cfRule>
  </conditionalFormatting>
  <conditionalFormatting sqref="N97">
    <cfRule type="notContainsBlanks" priority="16" dxfId="10">
      <formula>LEN(TRIM(N97))&gt;0</formula>
    </cfRule>
  </conditionalFormatting>
  <conditionalFormatting sqref="P98:P99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N98:N99">
    <cfRule type="notContainsBlanks" priority="12" dxfId="12">
      <formula>LEN(TRIM(N98))&gt;0</formula>
    </cfRule>
    <cfRule type="containsBlanks" priority="13" dxfId="11">
      <formula>LEN(TRIM(N98))=0</formula>
    </cfRule>
  </conditionalFormatting>
  <conditionalFormatting sqref="N98:N99">
    <cfRule type="notContainsBlanks" priority="11" dxfId="10">
      <formula>LEN(TRIM(N98))&gt;0</formula>
    </cfRule>
  </conditionalFormatting>
  <conditionalFormatting sqref="P100:P101">
    <cfRule type="cellIs" priority="9" dxfId="14" operator="equal">
      <formula>"NEVYHOVUJE"</formula>
    </cfRule>
    <cfRule type="cellIs" priority="10" dxfId="13" operator="equal">
      <formula>"VYHOVUJE"</formula>
    </cfRule>
  </conditionalFormatting>
  <conditionalFormatting sqref="N100:N101">
    <cfRule type="notContainsBlanks" priority="7" dxfId="12">
      <formula>LEN(TRIM(N100))&gt;0</formula>
    </cfRule>
    <cfRule type="containsBlanks" priority="8" dxfId="11">
      <formula>LEN(TRIM(N100))=0</formula>
    </cfRule>
  </conditionalFormatting>
  <conditionalFormatting sqref="N100:N101">
    <cfRule type="notContainsBlanks" priority="6" dxfId="10">
      <formula>LEN(TRIM(N100))&gt;0</formula>
    </cfRule>
  </conditionalFormatting>
  <conditionalFormatting sqref="P102">
    <cfRule type="cellIs" priority="4" dxfId="14" operator="equal">
      <formula>"NEVYHOVUJE"</formula>
    </cfRule>
    <cfRule type="cellIs" priority="5" dxfId="13" operator="equal">
      <formula>"VYHOVUJE"</formula>
    </cfRule>
  </conditionalFormatting>
  <conditionalFormatting sqref="N102">
    <cfRule type="notContainsBlanks" priority="2" dxfId="12">
      <formula>LEN(TRIM(N102))&gt;0</formula>
    </cfRule>
    <cfRule type="containsBlanks" priority="3" dxfId="11">
      <formula>LEN(TRIM(N102))=0</formula>
    </cfRule>
  </conditionalFormatting>
  <conditionalFormatting sqref="N102">
    <cfRule type="notContainsBlanks" priority="1" dxfId="10">
      <formula>LEN(TRIM(N102))&gt;0</formula>
    </cfRule>
  </conditionalFormatting>
  <conditionalFormatting sqref="D102 B7:B102">
    <cfRule type="containsBlanks" priority="500" dxfId="0">
      <formula>LEN(TRIM(B7))=0</formula>
    </cfRule>
  </conditionalFormatting>
  <conditionalFormatting sqref="B7:B102">
    <cfRule type="cellIs" priority="495" dxfId="8" operator="greaterThanOrEqual">
      <formula>1</formula>
    </cfRule>
  </conditionalFormatting>
  <conditionalFormatting sqref="D11:D26 D7:D9">
    <cfRule type="containsBlanks" priority="480" dxfId="0">
      <formula>LEN(TRIM(D7))=0</formula>
    </cfRule>
  </conditionalFormatting>
  <conditionalFormatting sqref="D10">
    <cfRule type="containsBlanks" priority="479" dxfId="0">
      <formula>LEN(TRIM(D10))=0</formula>
    </cfRule>
  </conditionalFormatting>
  <conditionalFormatting sqref="D27">
    <cfRule type="containsBlanks" priority="478" dxfId="0">
      <formula>LEN(TRIM(D27))=0</formula>
    </cfRule>
  </conditionalFormatting>
  <conditionalFormatting sqref="D95:D101 D93 D87:D91 D55:D85 D28:D47">
    <cfRule type="containsBlanks" priority="477" dxfId="0">
      <formula>LEN(TRIM(D28))=0</formula>
    </cfRule>
  </conditionalFormatting>
  <conditionalFormatting sqref="D48:D54">
    <cfRule type="containsBlanks" priority="476" dxfId="0">
      <formula>LEN(TRIM(D48))=0</formula>
    </cfRule>
  </conditionalFormatting>
  <conditionalFormatting sqref="D92">
    <cfRule type="containsBlanks" priority="475" dxfId="0">
      <formula>LEN(TRIM(D92))=0</formula>
    </cfRule>
  </conditionalFormatting>
  <conditionalFormatting sqref="D94">
    <cfRule type="containsBlanks" priority="474" dxfId="0">
      <formula>LEN(TRIM(D94))=0</formula>
    </cfRule>
  </conditionalFormatting>
  <conditionalFormatting sqref="D86">
    <cfRule type="containsBlanks" priority="473" dxfId="0">
      <formula>LEN(TRIM(D86))=0</formula>
    </cfRule>
  </conditionalFormatting>
  <dataValidations count="1" disablePrompts="1">
    <dataValidation type="list" showInputMessage="1" showErrorMessage="1" sqref="E7:E10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+lFvX3DcWF0fIRs2S1KYcVRBW7g=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neAWFnzGSm/UNkDZyxa7N2aK3+Y=</DigestValue>
    </Reference>
  </SignedInfo>
  <SignatureValue>n2sDcn32Ju51mi0k4714rR/uZM81ams/jgUgrCR4T/UBcp4TGT5FFG5lPkFGiipRnV3foOowvh54
NcO7aZq9aR6bQhzD9d7Cnu7ahhg1T9NMCElrMM/KIvpD7333h/B5AiChX432otlAlYA1JAOHu3Rp
lhXDU22IVkE8NFeTdnWB/m0wtxEMxAonIahWm04o427jAGQ6mx7yTIAPkZJQCMEVCdYNnekIZuRG
Qq7KqAYu1ycm1Y8coK6losdDBkxfFdhDS5R1dgRIk58sPe6WvcC4qCep5dK29R+c7luxW0vYIXA4
X7DQzXGiVRyiLVY6kUgQJy7XApg663c/isaTcA==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xvuV77Kcsi46ID+Fwd5+O5ahFGE=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VHQ0908gb3VBcDzybnFiL7Drfpc=</DigestValue>
      </Reference>
      <Reference URI="/xl/styles.xml?ContentType=application/vnd.openxmlformats-officedocument.spreadsheetml.styles+xml">
        <DigestMethod Algorithm="http://www.w3.org/2000/09/xmldsig#sha1"/>
        <DigestValue>VcfCdwHhkoEXKBUFCGyvXqTjuvY=</DigestValue>
      </Reference>
      <Reference URI="/xl/worksheets/sheet1.xml?ContentType=application/vnd.openxmlformats-officedocument.spreadsheetml.worksheet+xml">
        <DigestMethod Algorithm="http://www.w3.org/2000/09/xmldsig#sha1"/>
        <DigestValue>P53OZnGqxWZRZgrXB4JHDpkS6lM=</DigestValue>
      </Reference>
      <Reference URI="/xl/sharedStrings.xml?ContentType=application/vnd.openxmlformats-officedocument.spreadsheetml.sharedStrings+xml">
        <DigestMethod Algorithm="http://www.w3.org/2000/09/xmldsig#sha1"/>
        <DigestValue>vs8Zwcp86o2vNh2+1I6tHr4W8tM=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4KcIzPQKRyGDUtcbFltJ4pzoYlU=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2016-02-29T12:06:45Z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2016-02-29T12:06:45Z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2016-02-02T14:26:54Z</cp:lastPrinted>
  <dcterms:created xsi:type="dcterms:W3CDTF">2014-03-05T12:43:32Z</dcterms:created>
  <dcterms:modified xsi:type="dcterms:W3CDTF">2016-02-29T12:06:45Z</dcterms:modified>
  <cp:category/>
  <cp:version/>
  <cp:contentType/>
  <cp:contentStatus/>
</cp:coreProperties>
</file>