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potřeby'!$B$1:$P$53</definedName>
  </definedNames>
  <calcPr calcId="145621"/>
</workbook>
</file>

<file path=xl/sharedStrings.xml><?xml version="1.0" encoding="utf-8"?>
<sst xmlns="http://schemas.openxmlformats.org/spreadsheetml/2006/main" count="173" uniqueCount="119">
  <si>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</si>
  <si>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</si>
  <si>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</si>
  <si>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</si>
  <si>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</si>
  <si>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</si>
  <si>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</si>
  <si>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</si>
  <si>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</si>
  <si>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</si>
  <si>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</si>
  <si>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</si>
  <si>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</si>
  <si>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</si>
  <si>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</si>
  <si>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Obálka plastová PVC s drukem  A4 - čirá</t>
  </si>
  <si>
    <t>ks</t>
  </si>
  <si>
    <t xml:space="preserve"> kvalitní průhledný polypropylen, zavírání jedním drukem na delší straně, mix barev </t>
  </si>
  <si>
    <t>Pořadač 2-kroužkový A4 - 3,5 cm - žlutý</t>
  </si>
  <si>
    <t>plast, formát A4, šíře hřbetu 3,5 cm, průměr kroužků 25 mm, kapacita cca 190 listů, hřbetní kapsa se štítkem na popisky.</t>
  </si>
  <si>
    <t xml:space="preserve">Euroobal A4 - krupička </t>
  </si>
  <si>
    <t>bal</t>
  </si>
  <si>
    <t>čiré, min. 45 mic.,  balení 100 ks.</t>
  </si>
  <si>
    <t>Blok A4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</si>
  <si>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</si>
  <si>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 xml:space="preserve">Blok A4 spirálový speciál čtvereček 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</si>
  <si>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</si>
  <si>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</si>
  <si>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Kontaktní lepidlo bez obsahu toluenu, univerzální lepení savých i nesavých - materiálů, např.: dřevo, plasty, guma, kůže, plech, sklo, korek, karton. Nevhodné např.pro PVC, PE, PP apod.</t>
  </si>
  <si>
    <t>univerzální lepiídlo, vhodné na papír, kůži, dřevo apod., bez  rozpouštědla, s aplikátorem.</t>
  </si>
  <si>
    <t>Tužka HB s pryží</t>
  </si>
  <si>
    <t>klasická tužka s pryží, tvrdost HB.</t>
  </si>
  <si>
    <t>Tužka B2 s pryží</t>
  </si>
  <si>
    <t>klasická tužka s pryží, tvrdost B.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</si>
  <si>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</si>
  <si>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</si>
  <si>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</si>
  <si>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</si>
  <si>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</si>
  <si>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</si>
  <si>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</si>
  <si>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</si>
  <si>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</si>
  <si>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Pryž </t>
  </si>
  <si>
    <t xml:space="preserve">na grafitové tužky. </t>
  </si>
  <si>
    <t>Pravítko 30cm</t>
  </si>
  <si>
    <t xml:space="preserve"> transparentní.</t>
  </si>
  <si>
    <t>Trojúhelník 45</t>
  </si>
  <si>
    <t>s kolmicí, transparentní.</t>
  </si>
  <si>
    <t>Sedláčkova 15, Plzeň (č. dv. SP405)</t>
  </si>
  <si>
    <t>KAR - S. Mattová (702020897)</t>
  </si>
  <si>
    <t xml:space="preserve">Lepidlo  - 50 - 60 ml 
</t>
  </si>
  <si>
    <r>
      <t xml:space="preserve">Lepidlo disperzní 100g - 110 g </t>
    </r>
    <r>
      <rPr>
        <sz val="11"/>
        <color indexed="10"/>
        <rFont val="Calibri"/>
        <family val="2"/>
      </rPr>
      <t xml:space="preserve"> 
</t>
    </r>
  </si>
  <si>
    <t>Lepicí páska 38mm x 66m hnědá</t>
  </si>
  <si>
    <t>kvalitní balicí páska hnědá.</t>
  </si>
  <si>
    <t>Lepicí páska krepová 15mmx50m</t>
  </si>
  <si>
    <t>papírová páska, pro ochranu povrchů před potřísněním ploch nebo mechanickým poškozením, snímatelná bez zanechání lepidla.</t>
  </si>
  <si>
    <t>Lepicí tyčinka  min. 40g</t>
  </si>
  <si>
    <t>Vhodné na papír, karton, nevysychá, neobsahuje rozpouštědla.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</si>
  <si>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</si>
  <si>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</si>
  <si>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</si>
  <si>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</si>
  <si>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</si>
  <si>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>Pravítko 50cm</t>
  </si>
  <si>
    <t>FUD K.Parisis,TEL: 37763 6801</t>
  </si>
  <si>
    <t>Univerzitní 28, Plzeň</t>
  </si>
  <si>
    <t>ZIP Sáček rychlouzavírací PE 160x220/0,05 - s kapsou, s dírkou pro zavěšení</t>
  </si>
  <si>
    <t>šířka 160 mm, výška 220 mm,  tloušťka materiálu 0,05 mm, materiál polyetylén, provedení s kapsou a dírkou pro zavěšení - dodržení parametrů nutné</t>
  </si>
  <si>
    <t>KTE FEL ZČU, Univerzitní 8, Plzeň</t>
  </si>
  <si>
    <t>KTE - Petr Kropík, Tel: 37763 4639</t>
  </si>
  <si>
    <t>Spisové desky s tkanicemi</t>
  </si>
  <si>
    <t xml:space="preserve">formát A4,  lepenka potažená papírem.  </t>
  </si>
  <si>
    <t>Rozlišovač papírový ("jazyk") - mix 5 barev</t>
  </si>
  <si>
    <t>oddělování stránek v pořadačích všech typů,
rozměr 10,5x24 cm, 100 ks /balení.</t>
  </si>
  <si>
    <t>Rychlovazač karton, závěsný A4 - žlutý</t>
  </si>
  <si>
    <t>pro formát A4, karton min 250g</t>
  </si>
  <si>
    <t xml:space="preserve">Desky odkládací A4, 3 klopy, ekokarton - modrá  </t>
  </si>
  <si>
    <t>pro vkládání dokumentů do velikosti A4, ekokarton min.250g</t>
  </si>
  <si>
    <t>Desky odkládací A4, 3 klopy, ekokarton - červená</t>
  </si>
  <si>
    <t>Samolepicí bločky 38 x 51 mm, 3 x žlutý</t>
  </si>
  <si>
    <t>samolepicí blok, žlutá barva, každý lístek má podél jedné strany lepivý pásek, 3 ks po 100 listech v balení.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</si>
  <si>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</si>
  <si>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</si>
  <si>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Gelové pero 0,5 mm - modrá náplň</t>
  </si>
  <si>
    <t>stiskací mechanismus, vyměnitelná gelová náplň, plastové tělo, jehlový hrot 0,5 mm pro tenké psaní.</t>
  </si>
  <si>
    <t>Zvýrazňovač  1 - 4,6 mm - žlutý</t>
  </si>
  <si>
    <t>klínový hrot , šíře stopy 1 - 4,6 mm, ventilační uzávěry, vhodný i na faxový papír</t>
  </si>
  <si>
    <t>Sešívačka min.30list</t>
  </si>
  <si>
    <t>sešití min 30 listů, spojovače 24/6 a 26/6</t>
  </si>
  <si>
    <t xml:space="preserve">Spojovače 24/6  </t>
  </si>
  <si>
    <t xml:space="preserve"> vysoce kvalitní pozinkované spojovače, min.1000 ks v balení.</t>
  </si>
  <si>
    <t>Spojovače 23/13</t>
  </si>
  <si>
    <t>s vysoce kvalitní pozinkované spojovače, min.1000 ks v balení.</t>
  </si>
  <si>
    <t>Motouz PP juta barevný umělý</t>
  </si>
  <si>
    <t>min 100 g, pro kancelář i domácnost.</t>
  </si>
  <si>
    <t>Pokladní kotoučky 57/60/17</t>
  </si>
  <si>
    <t>vyrobeny z termocitlivého papíru.</t>
  </si>
  <si>
    <t>Obálky C5 162 x 229 mm</t>
  </si>
  <si>
    <t>samolepící, 1 bal/50ks</t>
  </si>
  <si>
    <t>Obálky B4 , 250 x 353 mm</t>
  </si>
  <si>
    <t xml:space="preserve"> samolepící</t>
  </si>
  <si>
    <t>EO - pí. Vlková,tel:  37763 1146</t>
  </si>
  <si>
    <t>Univerzitní 8, Plzeň</t>
  </si>
  <si>
    <t>Flipchart tabule</t>
  </si>
  <si>
    <t>Standard tabule s nastavitelnou výškou trojnožky. Bílá magnetická tabule se dvěma přídavnými rameny na uchycení dalších papírů. Materiál metal, barva bílá.</t>
  </si>
  <si>
    <t>PC - pí Palečková,                 tel.: 37763 1096</t>
  </si>
  <si>
    <t>rektorát, Univerzitní 8, UR 313,Plzeň</t>
  </si>
  <si>
    <t>Priloha_1_KS_technicka_specifikace_KP-021-2016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</si>
  <si>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</si>
  <si>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</si>
  <si>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</si>
  <si>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</si>
  <si>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</si>
  <si>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</si>
  <si>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</si>
  <si>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</si>
  <si>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 xml:space="preserve">Místo dodání 
</t>
  </si>
  <si>
    <t>Kancelářské potřeby - 021 - 2016 (KP 021-2016)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</si>
</sst>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66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Protection="1">
      <protection/>
    </xf>
    <xf numFmtId="0" fontId="2" fillId="0" borderId="0" xfId="0" applyFont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Font="1" applyFill="1" applyBorder="1" applyAlignment="1" applyProtection="1">
      <alignment horizontal="left" vertical="center" wrapText="1"/>
      <protection/>
    </xf>
    <xf numFmtId="0" fontId="10" fillId="0" borderId="4" xfId="20" applyFont="1" applyFill="1" applyBorder="1" applyAlignment="1" applyProtection="1">
      <alignment vertical="center" wrapText="1"/>
      <protection/>
    </xf>
    <xf numFmtId="165" fontId="6" fillId="0" borderId="4" xfId="20" applyNumberFormat="1" applyFont="1" applyFill="1" applyBorder="1" applyAlignment="1" applyProtection="1">
      <alignment horizontal="left" vertical="center" wrapText="1"/>
      <protection/>
    </xf>
    <xf numFmtId="165" fontId="10" fillId="0" borderId="4" xfId="20" applyNumberFormat="1" applyFont="1" applyFill="1" applyBorder="1" applyAlignment="1" applyProtection="1">
      <alignment vertical="center" wrapText="1"/>
      <protection/>
    </xf>
    <xf numFmtId="0" fontId="6" fillId="0" borderId="5" xfId="20" applyFont="1" applyFill="1" applyBorder="1" applyAlignment="1" applyProtection="1">
      <alignment horizontal="left" vertical="center" wrapText="1"/>
      <protection/>
    </xf>
    <xf numFmtId="0" fontId="10" fillId="0" borderId="5" xfId="20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4" fillId="0" borderId="4" xfId="20" applyFont="1" applyFill="1" applyBorder="1" applyAlignment="1" applyProtection="1">
      <alignment horizontal="left" vertical="center" wrapTex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49" fontId="3" fillId="3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165" fontId="7" fillId="0" borderId="4" xfId="2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36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54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22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64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54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2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59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59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2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266700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38100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54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54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89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36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36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679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59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57150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022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64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59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79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2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41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60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79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98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17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36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74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12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31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50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70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89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08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27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46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84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03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22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41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6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98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31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51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70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65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84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03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22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41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60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79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61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64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4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6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7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98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1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3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7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12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3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50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7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8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0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27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4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8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0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2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41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6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9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3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5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7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8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03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2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41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6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7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31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50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4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6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7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98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1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3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7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12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3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50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7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8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0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27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4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8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0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2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41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6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9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3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5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7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8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03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2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41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6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7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79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69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84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98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36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74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27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2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4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6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79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98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1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5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9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12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3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50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7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8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0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27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65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8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03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2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41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7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1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9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9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3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51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27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27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65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8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03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2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41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6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65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67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1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60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98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17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36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55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74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193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12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288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08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27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46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365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03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22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41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460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17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556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593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12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31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50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6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68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0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4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6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78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0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4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6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79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898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1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3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97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1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3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50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7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08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0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27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4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18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0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2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41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6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29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3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35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1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3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5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47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4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58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03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2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41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60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467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61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64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22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190500</xdr:colOff>
      <xdr:row>62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0</xdr:rowOff>
    </xdr:from>
    <xdr:to>
      <xdr:col>1</xdr:col>
      <xdr:colOff>238125</xdr:colOff>
      <xdr:row>62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54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54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54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54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889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9498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190500</xdr:colOff>
      <xdr:row>62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190500</xdr:colOff>
      <xdr:row>62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61</xdr:row>
      <xdr:rowOff>0</xdr:rowOff>
    </xdr:from>
    <xdr:to>
      <xdr:col>1</xdr:col>
      <xdr:colOff>238125</xdr:colOff>
      <xdr:row>62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022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56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200025</xdr:colOff>
      <xdr:row>54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56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041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041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54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6965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61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29860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54</xdr:row>
      <xdr:rowOff>171450</xdr:rowOff>
    </xdr:from>
    <xdr:to>
      <xdr:col>12</xdr:col>
      <xdr:colOff>1104900</xdr:colOff>
      <xdr:row>55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82375" y="28060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53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53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53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53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7384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2813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829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238125</xdr:rowOff>
    </xdr:to>
    <xdr:pic>
      <xdr:nvPicPr>
        <xdr:cNvPr id="4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0</xdr:rowOff>
    </xdr:to>
    <xdr:pic>
      <xdr:nvPicPr>
        <xdr:cNvPr id="4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3048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43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87525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190500</xdr:colOff>
      <xdr:row>0</xdr:row>
      <xdr:rowOff>238125</xdr:rowOff>
    </xdr:to>
    <xdr:pic>
      <xdr:nvPicPr>
        <xdr:cNvPr id="4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873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3"/>
  <sheetViews>
    <sheetView showGridLines="0" tabSelected="1" workbookViewId="0" topLeftCell="A43">
      <selection activeCell="N7" sqref="N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2.28125" style="2" customWidth="1"/>
    <col min="7" max="7" width="13.140625" style="2" customWidth="1"/>
    <col min="8" max="8" width="18.57421875" style="1" customWidth="1"/>
    <col min="9" max="9" width="19.281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13.00390625" style="1" customWidth="1"/>
    <col min="19" max="19" width="10.28125" style="1" customWidth="1"/>
    <col min="20" max="16384" width="8.8515625" style="1" customWidth="1"/>
  </cols>
  <sheetData>
    <row r="1" spans="2:16" ht="24.6" customHeight="1">
      <c r="B1" s="7" t="s">
        <v>118</v>
      </c>
      <c r="C1" s="7"/>
      <c r="I1" s="1"/>
      <c r="M1" s="2"/>
      <c r="N1" s="100" t="s">
        <v>108</v>
      </c>
      <c r="O1" s="100"/>
      <c r="P1" s="100"/>
    </row>
    <row r="2" spans="3:16" ht="18.75" customHeight="1">
      <c r="C2" s="25"/>
      <c r="D2" s="7"/>
      <c r="E2" s="10"/>
      <c r="G2" s="1"/>
      <c r="I2" s="1"/>
      <c r="M2" s="2"/>
      <c r="O2" s="26"/>
      <c r="P2" s="27"/>
    </row>
    <row r="3" spans="2:16" ht="19.95" customHeight="1">
      <c r="B3" s="101" t="s">
        <v>110</v>
      </c>
      <c r="C3" s="102"/>
      <c r="D3" s="103" t="s">
        <v>2</v>
      </c>
      <c r="E3" s="104"/>
      <c r="F3" s="105" t="s">
        <v>111</v>
      </c>
      <c r="G3" s="106"/>
      <c r="H3" s="106"/>
      <c r="I3" s="106"/>
      <c r="J3" s="106"/>
      <c r="K3" s="106"/>
      <c r="L3" s="106"/>
      <c r="M3" s="106"/>
      <c r="N3" s="106"/>
      <c r="O3" s="106"/>
      <c r="P3" s="28"/>
    </row>
    <row r="4" spans="3:15" ht="19.95" customHeight="1" thickBot="1">
      <c r="C4" s="25"/>
      <c r="D4" s="7"/>
      <c r="E4" s="10"/>
      <c r="F4" s="54"/>
      <c r="G4" s="28"/>
      <c r="H4" s="28"/>
      <c r="I4" s="28"/>
      <c r="M4" s="2"/>
      <c r="N4" s="28"/>
      <c r="O4" s="28"/>
    </row>
    <row r="5" spans="1:14" ht="42.75" customHeight="1" thickBot="1">
      <c r="A5" s="55"/>
      <c r="B5" s="8"/>
      <c r="C5" s="9"/>
      <c r="J5" s="11"/>
      <c r="K5" s="11"/>
      <c r="L5" s="6"/>
      <c r="N5" s="5" t="s">
        <v>2</v>
      </c>
    </row>
    <row r="6" spans="1:16" ht="94.5" customHeight="1" thickBot="1" thickTop="1">
      <c r="A6" s="55"/>
      <c r="B6" s="29" t="s">
        <v>1</v>
      </c>
      <c r="C6" s="30" t="s">
        <v>112</v>
      </c>
      <c r="D6" s="30" t="s">
        <v>0</v>
      </c>
      <c r="E6" s="30" t="s">
        <v>113</v>
      </c>
      <c r="F6" s="30" t="s">
        <v>114</v>
      </c>
      <c r="G6" s="31" t="s">
        <v>115</v>
      </c>
      <c r="H6" s="32" t="s">
        <v>116</v>
      </c>
      <c r="I6" s="30" t="s">
        <v>117</v>
      </c>
      <c r="J6" s="30" t="s">
        <v>14</v>
      </c>
      <c r="K6" s="30" t="s">
        <v>8</v>
      </c>
      <c r="L6" s="30" t="s">
        <v>9</v>
      </c>
      <c r="M6" s="30" t="s">
        <v>10</v>
      </c>
      <c r="N6" s="33" t="s">
        <v>11</v>
      </c>
      <c r="O6" s="32" t="s">
        <v>12</v>
      </c>
      <c r="P6" s="34" t="s">
        <v>13</v>
      </c>
    </row>
    <row r="7" spans="1:18" ht="41.25" customHeight="1" thickTop="1">
      <c r="A7" s="56"/>
      <c r="B7" s="57">
        <v>1</v>
      </c>
      <c r="C7" s="35" t="s">
        <v>15</v>
      </c>
      <c r="D7" s="58">
        <v>4</v>
      </c>
      <c r="E7" s="59" t="s">
        <v>16</v>
      </c>
      <c r="F7" s="36" t="s">
        <v>17</v>
      </c>
      <c r="G7" s="94" t="s">
        <v>109</v>
      </c>
      <c r="H7" s="94" t="s">
        <v>50</v>
      </c>
      <c r="I7" s="94" t="s">
        <v>49</v>
      </c>
      <c r="J7" s="20">
        <f aca="true" t="shared" si="0" ref="J7:J50">D7*L7</f>
        <v>40</v>
      </c>
      <c r="K7" s="20">
        <f aca="true" t="shared" si="1" ref="K7:K50">D7*M7</f>
        <v>44</v>
      </c>
      <c r="L7" s="60">
        <v>10</v>
      </c>
      <c r="M7" s="20">
        <f>L7*1.1</f>
        <v>11</v>
      </c>
      <c r="N7" s="43">
        <v>11</v>
      </c>
      <c r="O7" s="44">
        <f aca="true" t="shared" si="2" ref="O7:O13">D7*N7</f>
        <v>44</v>
      </c>
      <c r="P7" s="45" t="str">
        <f aca="true" t="shared" si="3" ref="P7:P13">IF(ISNUMBER(N7),IF(N7&gt;M7,"NEVYHOVUJE","VYHOVUJE")," ")</f>
        <v>VYHOVUJE</v>
      </c>
      <c r="R7" s="61"/>
    </row>
    <row r="8" spans="1:18" ht="56.25" customHeight="1">
      <c r="A8" s="55"/>
      <c r="B8" s="62">
        <v>2</v>
      </c>
      <c r="C8" s="35" t="s">
        <v>18</v>
      </c>
      <c r="D8" s="58">
        <v>2</v>
      </c>
      <c r="E8" s="59" t="s">
        <v>16</v>
      </c>
      <c r="F8" s="63" t="s">
        <v>19</v>
      </c>
      <c r="G8" s="95"/>
      <c r="H8" s="95"/>
      <c r="I8" s="95"/>
      <c r="J8" s="21">
        <f t="shared" si="0"/>
        <v>100</v>
      </c>
      <c r="K8" s="21">
        <f t="shared" si="1"/>
        <v>110.00000000000001</v>
      </c>
      <c r="L8" s="60">
        <v>50</v>
      </c>
      <c r="M8" s="21">
        <f>L8*1.1</f>
        <v>55.00000000000001</v>
      </c>
      <c r="N8" s="46">
        <v>55</v>
      </c>
      <c r="O8" s="47">
        <f t="shared" si="2"/>
        <v>110</v>
      </c>
      <c r="P8" s="48" t="str">
        <f t="shared" si="3"/>
        <v>VYHOVUJE</v>
      </c>
      <c r="R8" s="61"/>
    </row>
    <row r="9" spans="1:18" ht="25.5" customHeight="1">
      <c r="A9" s="55"/>
      <c r="B9" s="62">
        <v>3</v>
      </c>
      <c r="C9" s="35" t="s">
        <v>20</v>
      </c>
      <c r="D9" s="58">
        <v>1</v>
      </c>
      <c r="E9" s="59" t="s">
        <v>21</v>
      </c>
      <c r="F9" s="36" t="s">
        <v>22</v>
      </c>
      <c r="G9" s="95"/>
      <c r="H9" s="95"/>
      <c r="I9" s="95"/>
      <c r="J9" s="21">
        <f t="shared" si="0"/>
        <v>50</v>
      </c>
      <c r="K9" s="21">
        <f t="shared" si="1"/>
        <v>55.00000000000001</v>
      </c>
      <c r="L9" s="64">
        <v>50</v>
      </c>
      <c r="M9" s="21">
        <f aca="true" t="shared" si="4" ref="M9:M50">L9*1.1</f>
        <v>55.00000000000001</v>
      </c>
      <c r="N9" s="46">
        <v>32.5</v>
      </c>
      <c r="O9" s="47">
        <f t="shared" si="2"/>
        <v>32.5</v>
      </c>
      <c r="P9" s="48" t="str">
        <f t="shared" si="3"/>
        <v>VYHOVUJE</v>
      </c>
      <c r="R9" s="61"/>
    </row>
    <row r="10" spans="1:18" ht="67.5" customHeight="1">
      <c r="A10" s="55"/>
      <c r="B10" s="62">
        <v>4</v>
      </c>
      <c r="C10" s="35" t="s">
        <v>23</v>
      </c>
      <c r="D10" s="58">
        <v>2</v>
      </c>
      <c r="E10" s="59" t="s">
        <v>16</v>
      </c>
      <c r="F10" s="36" t="s">
        <v>24</v>
      </c>
      <c r="G10" s="95"/>
      <c r="H10" s="95"/>
      <c r="I10" s="95"/>
      <c r="J10" s="21">
        <f t="shared" si="0"/>
        <v>100</v>
      </c>
      <c r="K10" s="21">
        <f t="shared" si="1"/>
        <v>110.00000000000001</v>
      </c>
      <c r="L10" s="64">
        <v>50</v>
      </c>
      <c r="M10" s="21">
        <f t="shared" si="4"/>
        <v>55.00000000000001</v>
      </c>
      <c r="N10" s="46">
        <v>37.1</v>
      </c>
      <c r="O10" s="47">
        <f t="shared" si="2"/>
        <v>74.2</v>
      </c>
      <c r="P10" s="48" t="str">
        <f t="shared" si="3"/>
        <v>VYHOVUJE</v>
      </c>
      <c r="R10" s="61"/>
    </row>
    <row r="11" spans="1:18" ht="64.5" customHeight="1">
      <c r="A11" s="55"/>
      <c r="B11" s="62">
        <v>5</v>
      </c>
      <c r="C11" s="35" t="s">
        <v>25</v>
      </c>
      <c r="D11" s="58">
        <v>2</v>
      </c>
      <c r="E11" s="59" t="s">
        <v>16</v>
      </c>
      <c r="F11" s="36" t="s">
        <v>24</v>
      </c>
      <c r="G11" s="95"/>
      <c r="H11" s="95"/>
      <c r="I11" s="95"/>
      <c r="J11" s="21">
        <f t="shared" si="0"/>
        <v>100</v>
      </c>
      <c r="K11" s="21">
        <f t="shared" si="1"/>
        <v>110.00000000000001</v>
      </c>
      <c r="L11" s="64">
        <v>50</v>
      </c>
      <c r="M11" s="21">
        <f t="shared" si="4"/>
        <v>55.00000000000001</v>
      </c>
      <c r="N11" s="46">
        <v>55</v>
      </c>
      <c r="O11" s="47">
        <f t="shared" si="2"/>
        <v>110</v>
      </c>
      <c r="P11" s="48" t="str">
        <f t="shared" si="3"/>
        <v>VYHOVUJE</v>
      </c>
      <c r="R11" s="61"/>
    </row>
    <row r="12" spans="1:18" ht="105" customHeight="1">
      <c r="A12" s="55"/>
      <c r="B12" s="62">
        <v>6</v>
      </c>
      <c r="C12" s="35" t="s">
        <v>26</v>
      </c>
      <c r="D12" s="58">
        <v>4</v>
      </c>
      <c r="E12" s="59" t="s">
        <v>21</v>
      </c>
      <c r="F12" s="36" t="s">
        <v>27</v>
      </c>
      <c r="G12" s="95"/>
      <c r="H12" s="95"/>
      <c r="I12" s="95"/>
      <c r="J12" s="21">
        <f t="shared" si="0"/>
        <v>128</v>
      </c>
      <c r="K12" s="21">
        <f t="shared" si="1"/>
        <v>140.8</v>
      </c>
      <c r="L12" s="64">
        <v>32</v>
      </c>
      <c r="M12" s="21">
        <f t="shared" si="4"/>
        <v>35.2</v>
      </c>
      <c r="N12" s="46">
        <v>35.2</v>
      </c>
      <c r="O12" s="47">
        <f t="shared" si="2"/>
        <v>140.8</v>
      </c>
      <c r="P12" s="48" t="str">
        <f t="shared" si="3"/>
        <v>VYHOVUJE</v>
      </c>
      <c r="R12" s="61"/>
    </row>
    <row r="13" spans="1:18" ht="78" customHeight="1">
      <c r="A13" s="55"/>
      <c r="B13" s="62">
        <v>7</v>
      </c>
      <c r="C13" s="35" t="s">
        <v>51</v>
      </c>
      <c r="D13" s="58">
        <v>1</v>
      </c>
      <c r="E13" s="59" t="s">
        <v>16</v>
      </c>
      <c r="F13" s="36" t="s">
        <v>28</v>
      </c>
      <c r="G13" s="95"/>
      <c r="H13" s="95"/>
      <c r="I13" s="95"/>
      <c r="J13" s="21">
        <f t="shared" si="0"/>
        <v>34</v>
      </c>
      <c r="K13" s="21">
        <f t="shared" si="1"/>
        <v>37.400000000000006</v>
      </c>
      <c r="L13" s="64">
        <v>34</v>
      </c>
      <c r="M13" s="21">
        <f t="shared" si="4"/>
        <v>37.400000000000006</v>
      </c>
      <c r="N13" s="46">
        <v>29.5</v>
      </c>
      <c r="O13" s="47">
        <f t="shared" si="2"/>
        <v>29.5</v>
      </c>
      <c r="P13" s="48" t="str">
        <f t="shared" si="3"/>
        <v>VYHOVUJE</v>
      </c>
      <c r="R13" s="61"/>
    </row>
    <row r="14" spans="1:18" ht="39.75" customHeight="1">
      <c r="A14" s="55"/>
      <c r="B14" s="62">
        <v>8</v>
      </c>
      <c r="C14" s="37" t="s">
        <v>52</v>
      </c>
      <c r="D14" s="58">
        <v>1</v>
      </c>
      <c r="E14" s="65" t="s">
        <v>16</v>
      </c>
      <c r="F14" s="38" t="s">
        <v>29</v>
      </c>
      <c r="G14" s="95"/>
      <c r="H14" s="95"/>
      <c r="I14" s="95"/>
      <c r="J14" s="21">
        <f t="shared" si="0"/>
        <v>29</v>
      </c>
      <c r="K14" s="21">
        <f t="shared" si="1"/>
        <v>31.900000000000002</v>
      </c>
      <c r="L14" s="64">
        <v>29</v>
      </c>
      <c r="M14" s="21">
        <f t="shared" si="4"/>
        <v>31.900000000000002</v>
      </c>
      <c r="N14" s="46">
        <v>31.9</v>
      </c>
      <c r="O14" s="47">
        <f aca="true" t="shared" si="5" ref="O14:O49">D14*N14</f>
        <v>31.9</v>
      </c>
      <c r="P14" s="48" t="str">
        <f aca="true" t="shared" si="6" ref="P14:P49">IF(ISNUMBER(N14),IF(N14&gt;M14,"NEVYHOVUJE","VYHOVUJE")," ")</f>
        <v>VYHOVUJE</v>
      </c>
      <c r="R14" s="61"/>
    </row>
    <row r="15" spans="1:18" ht="15.6">
      <c r="A15" s="55"/>
      <c r="B15" s="62">
        <v>9</v>
      </c>
      <c r="C15" s="35" t="s">
        <v>30</v>
      </c>
      <c r="D15" s="58">
        <v>4</v>
      </c>
      <c r="E15" s="59" t="s">
        <v>16</v>
      </c>
      <c r="F15" s="36" t="s">
        <v>31</v>
      </c>
      <c r="G15" s="95"/>
      <c r="H15" s="95"/>
      <c r="I15" s="95"/>
      <c r="J15" s="21">
        <f t="shared" si="0"/>
        <v>8</v>
      </c>
      <c r="K15" s="21">
        <f t="shared" si="1"/>
        <v>8.8</v>
      </c>
      <c r="L15" s="64">
        <v>2</v>
      </c>
      <c r="M15" s="21">
        <f t="shared" si="4"/>
        <v>2.2</v>
      </c>
      <c r="N15" s="46">
        <v>2.2</v>
      </c>
      <c r="O15" s="47">
        <f t="shared" si="5"/>
        <v>8.8</v>
      </c>
      <c r="P15" s="48" t="str">
        <f t="shared" si="6"/>
        <v>VYHOVUJE</v>
      </c>
      <c r="R15" s="61"/>
    </row>
    <row r="16" spans="1:18" ht="15.6">
      <c r="A16" s="55"/>
      <c r="B16" s="62">
        <v>10</v>
      </c>
      <c r="C16" s="35" t="s">
        <v>32</v>
      </c>
      <c r="D16" s="58">
        <v>4</v>
      </c>
      <c r="E16" s="59" t="s">
        <v>16</v>
      </c>
      <c r="F16" s="36" t="s">
        <v>33</v>
      </c>
      <c r="G16" s="95"/>
      <c r="H16" s="95"/>
      <c r="I16" s="95"/>
      <c r="J16" s="21">
        <f t="shared" si="0"/>
        <v>8</v>
      </c>
      <c r="K16" s="21">
        <f t="shared" si="1"/>
        <v>8.8</v>
      </c>
      <c r="L16" s="64">
        <v>2</v>
      </c>
      <c r="M16" s="21">
        <f t="shared" si="4"/>
        <v>2.2</v>
      </c>
      <c r="N16" s="46">
        <v>2.2</v>
      </c>
      <c r="O16" s="47">
        <f t="shared" si="5"/>
        <v>8.8</v>
      </c>
      <c r="P16" s="48" t="str">
        <f t="shared" si="6"/>
        <v>VYHOVUJE</v>
      </c>
      <c r="R16" s="61"/>
    </row>
    <row r="17" spans="1:18" ht="27.6">
      <c r="A17" s="55"/>
      <c r="B17" s="62">
        <v>11</v>
      </c>
      <c r="C17" s="35" t="s">
        <v>34</v>
      </c>
      <c r="D17" s="58">
        <v>2</v>
      </c>
      <c r="E17" s="59" t="s">
        <v>16</v>
      </c>
      <c r="F17" s="36" t="s">
        <v>35</v>
      </c>
      <c r="G17" s="95"/>
      <c r="H17" s="95"/>
      <c r="I17" s="95"/>
      <c r="J17" s="21">
        <f t="shared" si="0"/>
        <v>56</v>
      </c>
      <c r="K17" s="21">
        <f t="shared" si="1"/>
        <v>61.60000000000001</v>
      </c>
      <c r="L17" s="64">
        <v>28</v>
      </c>
      <c r="M17" s="21">
        <f t="shared" si="4"/>
        <v>30.800000000000004</v>
      </c>
      <c r="N17" s="46">
        <v>7.8</v>
      </c>
      <c r="O17" s="47">
        <f t="shared" si="5"/>
        <v>15.6</v>
      </c>
      <c r="P17" s="48" t="str">
        <f t="shared" si="6"/>
        <v>VYHOVUJE</v>
      </c>
      <c r="R17" s="61"/>
    </row>
    <row r="18" spans="1:18" ht="27.6">
      <c r="A18" s="55"/>
      <c r="B18" s="62">
        <v>12</v>
      </c>
      <c r="C18" s="35" t="s">
        <v>36</v>
      </c>
      <c r="D18" s="58">
        <v>2</v>
      </c>
      <c r="E18" s="59" t="s">
        <v>16</v>
      </c>
      <c r="F18" s="36" t="s">
        <v>37</v>
      </c>
      <c r="G18" s="95"/>
      <c r="H18" s="95"/>
      <c r="I18" s="95"/>
      <c r="J18" s="21">
        <f t="shared" si="0"/>
        <v>56</v>
      </c>
      <c r="K18" s="21">
        <f t="shared" si="1"/>
        <v>61.60000000000001</v>
      </c>
      <c r="L18" s="64">
        <v>28</v>
      </c>
      <c r="M18" s="21">
        <f t="shared" si="4"/>
        <v>30.800000000000004</v>
      </c>
      <c r="N18" s="46">
        <v>30.8</v>
      </c>
      <c r="O18" s="47">
        <f t="shared" si="5"/>
        <v>61.6</v>
      </c>
      <c r="P18" s="48" t="str">
        <f t="shared" si="6"/>
        <v>VYHOVUJE</v>
      </c>
      <c r="R18" s="61"/>
    </row>
    <row r="19" spans="1:18" ht="15.6">
      <c r="A19" s="55"/>
      <c r="B19" s="62">
        <v>13</v>
      </c>
      <c r="C19" s="35" t="s">
        <v>38</v>
      </c>
      <c r="D19" s="58">
        <v>1</v>
      </c>
      <c r="E19" s="59" t="s">
        <v>21</v>
      </c>
      <c r="F19" s="36" t="s">
        <v>39</v>
      </c>
      <c r="G19" s="95"/>
      <c r="H19" s="95"/>
      <c r="I19" s="95"/>
      <c r="J19" s="21">
        <f t="shared" si="0"/>
        <v>6</v>
      </c>
      <c r="K19" s="21">
        <f t="shared" si="1"/>
        <v>6.6000000000000005</v>
      </c>
      <c r="L19" s="64">
        <v>6</v>
      </c>
      <c r="M19" s="21">
        <f t="shared" si="4"/>
        <v>6.6000000000000005</v>
      </c>
      <c r="N19" s="46">
        <v>3.8</v>
      </c>
      <c r="O19" s="47">
        <f t="shared" si="5"/>
        <v>3.8</v>
      </c>
      <c r="P19" s="48" t="str">
        <f t="shared" si="6"/>
        <v>VYHOVUJE</v>
      </c>
      <c r="R19" s="61"/>
    </row>
    <row r="20" spans="1:18" ht="15.6">
      <c r="A20" s="55"/>
      <c r="B20" s="62">
        <v>14</v>
      </c>
      <c r="C20" s="35" t="s">
        <v>40</v>
      </c>
      <c r="D20" s="58">
        <v>1</v>
      </c>
      <c r="E20" s="59" t="s">
        <v>21</v>
      </c>
      <c r="F20" s="36" t="s">
        <v>39</v>
      </c>
      <c r="G20" s="95"/>
      <c r="H20" s="95"/>
      <c r="I20" s="95"/>
      <c r="J20" s="21">
        <f t="shared" si="0"/>
        <v>8</v>
      </c>
      <c r="K20" s="21">
        <f t="shared" si="1"/>
        <v>8.8</v>
      </c>
      <c r="L20" s="64">
        <v>8</v>
      </c>
      <c r="M20" s="21">
        <f t="shared" si="4"/>
        <v>8.8</v>
      </c>
      <c r="N20" s="46">
        <v>5.6</v>
      </c>
      <c r="O20" s="47">
        <f t="shared" si="5"/>
        <v>5.6</v>
      </c>
      <c r="P20" s="48" t="str">
        <f t="shared" si="6"/>
        <v>VYHOVUJE</v>
      </c>
      <c r="R20" s="61"/>
    </row>
    <row r="21" spans="1:18" ht="87" customHeight="1">
      <c r="A21" s="55"/>
      <c r="B21" s="62">
        <v>15</v>
      </c>
      <c r="C21" s="35" t="s">
        <v>41</v>
      </c>
      <c r="D21" s="58">
        <v>1</v>
      </c>
      <c r="E21" s="59" t="s">
        <v>21</v>
      </c>
      <c r="F21" s="36" t="s">
        <v>42</v>
      </c>
      <c r="G21" s="95"/>
      <c r="H21" s="95"/>
      <c r="I21" s="95"/>
      <c r="J21" s="21">
        <f t="shared" si="0"/>
        <v>70</v>
      </c>
      <c r="K21" s="21">
        <f t="shared" si="1"/>
        <v>77</v>
      </c>
      <c r="L21" s="64">
        <v>70</v>
      </c>
      <c r="M21" s="21">
        <f t="shared" si="4"/>
        <v>77</v>
      </c>
      <c r="N21" s="46">
        <v>44.1</v>
      </c>
      <c r="O21" s="47">
        <f t="shared" si="5"/>
        <v>44.1</v>
      </c>
      <c r="P21" s="48" t="str">
        <f t="shared" si="6"/>
        <v>VYHOVUJE</v>
      </c>
      <c r="R21" s="61"/>
    </row>
    <row r="22" spans="1:18" ht="15.6">
      <c r="A22" s="55"/>
      <c r="B22" s="62">
        <v>16</v>
      </c>
      <c r="C22" s="35" t="s">
        <v>43</v>
      </c>
      <c r="D22" s="58">
        <v>6</v>
      </c>
      <c r="E22" s="59" t="s">
        <v>16</v>
      </c>
      <c r="F22" s="36" t="s">
        <v>44</v>
      </c>
      <c r="G22" s="95"/>
      <c r="H22" s="95"/>
      <c r="I22" s="95"/>
      <c r="J22" s="21">
        <f t="shared" si="0"/>
        <v>18</v>
      </c>
      <c r="K22" s="21">
        <f t="shared" si="1"/>
        <v>19.8</v>
      </c>
      <c r="L22" s="64">
        <v>3</v>
      </c>
      <c r="M22" s="21">
        <f t="shared" si="4"/>
        <v>3.3000000000000003</v>
      </c>
      <c r="N22" s="46">
        <v>1.2</v>
      </c>
      <c r="O22" s="47">
        <f t="shared" si="5"/>
        <v>7.199999999999999</v>
      </c>
      <c r="P22" s="48" t="str">
        <f t="shared" si="6"/>
        <v>VYHOVUJE</v>
      </c>
      <c r="R22" s="61"/>
    </row>
    <row r="23" spans="1:18" ht="15.6">
      <c r="A23" s="55"/>
      <c r="B23" s="62">
        <v>17</v>
      </c>
      <c r="C23" s="35" t="s">
        <v>45</v>
      </c>
      <c r="D23" s="58">
        <v>1</v>
      </c>
      <c r="E23" s="59" t="s">
        <v>16</v>
      </c>
      <c r="F23" s="36" t="s">
        <v>46</v>
      </c>
      <c r="G23" s="95"/>
      <c r="H23" s="95"/>
      <c r="I23" s="95"/>
      <c r="J23" s="21">
        <f t="shared" si="0"/>
        <v>9</v>
      </c>
      <c r="K23" s="21">
        <f t="shared" si="1"/>
        <v>9.9</v>
      </c>
      <c r="L23" s="64">
        <v>9</v>
      </c>
      <c r="M23" s="21">
        <f t="shared" si="4"/>
        <v>9.9</v>
      </c>
      <c r="N23" s="46">
        <v>3.7</v>
      </c>
      <c r="O23" s="47">
        <f t="shared" si="5"/>
        <v>3.7</v>
      </c>
      <c r="P23" s="48" t="str">
        <f t="shared" si="6"/>
        <v>VYHOVUJE</v>
      </c>
      <c r="R23" s="61"/>
    </row>
    <row r="24" spans="1:18" ht="16.2" thickBot="1">
      <c r="A24" s="55"/>
      <c r="B24" s="66">
        <v>18</v>
      </c>
      <c r="C24" s="39" t="s">
        <v>47</v>
      </c>
      <c r="D24" s="67">
        <v>1</v>
      </c>
      <c r="E24" s="68" t="s">
        <v>16</v>
      </c>
      <c r="F24" s="40" t="s">
        <v>48</v>
      </c>
      <c r="G24" s="96"/>
      <c r="H24" s="96"/>
      <c r="I24" s="96"/>
      <c r="J24" s="22">
        <f t="shared" si="0"/>
        <v>10</v>
      </c>
      <c r="K24" s="22">
        <f t="shared" si="1"/>
        <v>11</v>
      </c>
      <c r="L24" s="69">
        <v>10</v>
      </c>
      <c r="M24" s="41">
        <f t="shared" si="4"/>
        <v>11</v>
      </c>
      <c r="N24" s="49">
        <v>4.75</v>
      </c>
      <c r="O24" s="50">
        <f t="shared" si="5"/>
        <v>4.75</v>
      </c>
      <c r="P24" s="51" t="str">
        <f t="shared" si="6"/>
        <v>VYHOVUJE</v>
      </c>
      <c r="R24" s="61"/>
    </row>
    <row r="25" spans="1:18" ht="30.75" customHeight="1" thickTop="1">
      <c r="A25" s="70"/>
      <c r="B25" s="71">
        <v>19</v>
      </c>
      <c r="C25" s="35" t="s">
        <v>53</v>
      </c>
      <c r="D25" s="58">
        <v>8</v>
      </c>
      <c r="E25" s="59" t="s">
        <v>16</v>
      </c>
      <c r="F25" s="36" t="s">
        <v>54</v>
      </c>
      <c r="G25" s="94" t="s">
        <v>109</v>
      </c>
      <c r="H25" s="94" t="s">
        <v>65</v>
      </c>
      <c r="I25" s="94" t="s">
        <v>66</v>
      </c>
      <c r="J25" s="23">
        <f t="shared" si="0"/>
        <v>128</v>
      </c>
      <c r="K25" s="23">
        <f t="shared" si="1"/>
        <v>140.8</v>
      </c>
      <c r="L25" s="64">
        <v>16</v>
      </c>
      <c r="M25" s="20">
        <f t="shared" si="4"/>
        <v>17.6</v>
      </c>
      <c r="N25" s="43">
        <v>9</v>
      </c>
      <c r="O25" s="44">
        <f t="shared" si="5"/>
        <v>72</v>
      </c>
      <c r="P25" s="45" t="str">
        <f t="shared" si="6"/>
        <v>VYHOVUJE</v>
      </c>
      <c r="R25" s="61"/>
    </row>
    <row r="26" spans="1:18" ht="70.5" customHeight="1">
      <c r="A26" s="55"/>
      <c r="B26" s="62">
        <v>20</v>
      </c>
      <c r="C26" s="35" t="s">
        <v>55</v>
      </c>
      <c r="D26" s="58">
        <v>5</v>
      </c>
      <c r="E26" s="59" t="s">
        <v>16</v>
      </c>
      <c r="F26" s="36" t="s">
        <v>56</v>
      </c>
      <c r="G26" s="95"/>
      <c r="H26" s="95"/>
      <c r="I26" s="95"/>
      <c r="J26" s="21">
        <f t="shared" si="0"/>
        <v>60</v>
      </c>
      <c r="K26" s="21">
        <f t="shared" si="1"/>
        <v>66</v>
      </c>
      <c r="L26" s="64">
        <v>12</v>
      </c>
      <c r="M26" s="21">
        <f t="shared" si="4"/>
        <v>13.200000000000001</v>
      </c>
      <c r="N26" s="46">
        <v>9.4</v>
      </c>
      <c r="O26" s="47">
        <f t="shared" si="5"/>
        <v>47</v>
      </c>
      <c r="P26" s="48" t="str">
        <f t="shared" si="6"/>
        <v>VYHOVUJE</v>
      </c>
      <c r="R26" s="61"/>
    </row>
    <row r="27" spans="1:18" ht="41.25" customHeight="1">
      <c r="A27" s="55"/>
      <c r="B27" s="62">
        <v>21</v>
      </c>
      <c r="C27" s="35" t="s">
        <v>57</v>
      </c>
      <c r="D27" s="58">
        <v>5</v>
      </c>
      <c r="E27" s="59" t="s">
        <v>16</v>
      </c>
      <c r="F27" s="36" t="s">
        <v>58</v>
      </c>
      <c r="G27" s="95"/>
      <c r="H27" s="95"/>
      <c r="I27" s="95"/>
      <c r="J27" s="21">
        <f t="shared" si="0"/>
        <v>200</v>
      </c>
      <c r="K27" s="21">
        <f t="shared" si="1"/>
        <v>220</v>
      </c>
      <c r="L27" s="64">
        <v>40</v>
      </c>
      <c r="M27" s="21">
        <f t="shared" si="4"/>
        <v>44</v>
      </c>
      <c r="N27" s="46">
        <v>23.1</v>
      </c>
      <c r="O27" s="47">
        <f t="shared" si="5"/>
        <v>115.5</v>
      </c>
      <c r="P27" s="48" t="str">
        <f t="shared" si="6"/>
        <v>VYHOVUJE</v>
      </c>
      <c r="R27" s="61"/>
    </row>
    <row r="28" spans="1:18" ht="48.75" customHeight="1">
      <c r="A28" s="55"/>
      <c r="B28" s="62">
        <v>22</v>
      </c>
      <c r="C28" s="35" t="s">
        <v>59</v>
      </c>
      <c r="D28" s="58">
        <v>10</v>
      </c>
      <c r="E28" s="59" t="s">
        <v>60</v>
      </c>
      <c r="F28" s="36" t="s">
        <v>61</v>
      </c>
      <c r="G28" s="95"/>
      <c r="H28" s="95"/>
      <c r="I28" s="95"/>
      <c r="J28" s="21">
        <f t="shared" si="0"/>
        <v>95</v>
      </c>
      <c r="K28" s="21">
        <f t="shared" si="1"/>
        <v>104.50000000000001</v>
      </c>
      <c r="L28" s="64">
        <v>9.5</v>
      </c>
      <c r="M28" s="21">
        <f t="shared" si="4"/>
        <v>10.450000000000001</v>
      </c>
      <c r="N28" s="46">
        <v>6.9</v>
      </c>
      <c r="O28" s="47">
        <f t="shared" si="5"/>
        <v>69</v>
      </c>
      <c r="P28" s="48" t="str">
        <f t="shared" si="6"/>
        <v>VYHOVUJE</v>
      </c>
      <c r="R28" s="61"/>
    </row>
    <row r="29" spans="1:18" ht="51" customHeight="1">
      <c r="A29" s="55"/>
      <c r="B29" s="62">
        <v>23</v>
      </c>
      <c r="C29" s="35" t="s">
        <v>62</v>
      </c>
      <c r="D29" s="58">
        <v>10</v>
      </c>
      <c r="E29" s="59" t="s">
        <v>16</v>
      </c>
      <c r="F29" s="36" t="s">
        <v>63</v>
      </c>
      <c r="G29" s="95"/>
      <c r="H29" s="95"/>
      <c r="I29" s="95"/>
      <c r="J29" s="21">
        <f t="shared" si="0"/>
        <v>90</v>
      </c>
      <c r="K29" s="21">
        <f t="shared" si="1"/>
        <v>99</v>
      </c>
      <c r="L29" s="64">
        <v>9</v>
      </c>
      <c r="M29" s="21">
        <f t="shared" si="4"/>
        <v>9.9</v>
      </c>
      <c r="N29" s="46">
        <v>6.3</v>
      </c>
      <c r="O29" s="47">
        <f t="shared" si="5"/>
        <v>63</v>
      </c>
      <c r="P29" s="48" t="str">
        <f t="shared" si="6"/>
        <v>VYHOVUJE</v>
      </c>
      <c r="R29" s="61"/>
    </row>
    <row r="30" spans="1:18" ht="16.2" thickBot="1">
      <c r="A30" s="55"/>
      <c r="B30" s="66">
        <v>24</v>
      </c>
      <c r="C30" s="39" t="s">
        <v>64</v>
      </c>
      <c r="D30" s="67">
        <v>3</v>
      </c>
      <c r="E30" s="68" t="s">
        <v>16</v>
      </c>
      <c r="F30" s="40" t="s">
        <v>46</v>
      </c>
      <c r="G30" s="96"/>
      <c r="H30" s="96"/>
      <c r="I30" s="96"/>
      <c r="J30" s="22">
        <f t="shared" si="0"/>
        <v>54</v>
      </c>
      <c r="K30" s="22">
        <f t="shared" si="1"/>
        <v>59.400000000000006</v>
      </c>
      <c r="L30" s="69">
        <v>18</v>
      </c>
      <c r="M30" s="41">
        <f t="shared" si="4"/>
        <v>19.8</v>
      </c>
      <c r="N30" s="49">
        <v>13.2</v>
      </c>
      <c r="O30" s="50">
        <f t="shared" si="5"/>
        <v>39.599999999999994</v>
      </c>
      <c r="P30" s="51" t="str">
        <f t="shared" si="6"/>
        <v>VYHOVUJE</v>
      </c>
      <c r="R30" s="61"/>
    </row>
    <row r="31" spans="1:18" ht="69" customHeight="1" thickBot="1" thickTop="1">
      <c r="A31" s="70"/>
      <c r="B31" s="72">
        <v>25</v>
      </c>
      <c r="C31" s="73" t="s">
        <v>67</v>
      </c>
      <c r="D31" s="74">
        <v>100</v>
      </c>
      <c r="E31" s="75" t="s">
        <v>16</v>
      </c>
      <c r="F31" s="76" t="s">
        <v>68</v>
      </c>
      <c r="G31" s="77" t="s">
        <v>109</v>
      </c>
      <c r="H31" s="77" t="s">
        <v>70</v>
      </c>
      <c r="I31" s="77" t="s">
        <v>69</v>
      </c>
      <c r="J31" s="24">
        <f t="shared" si="0"/>
        <v>150</v>
      </c>
      <c r="K31" s="24">
        <f t="shared" si="1"/>
        <v>165</v>
      </c>
      <c r="L31" s="24">
        <v>1.5</v>
      </c>
      <c r="M31" s="24">
        <f>L31*1.1</f>
        <v>1.6500000000000001</v>
      </c>
      <c r="N31" s="49">
        <v>1.65</v>
      </c>
      <c r="O31" s="50">
        <f t="shared" si="5"/>
        <v>165</v>
      </c>
      <c r="P31" s="51" t="str">
        <f t="shared" si="6"/>
        <v>VYHOVUJE</v>
      </c>
      <c r="R31" s="61"/>
    </row>
    <row r="32" spans="1:18" ht="30.75" customHeight="1" thickTop="1">
      <c r="A32" s="70"/>
      <c r="B32" s="71">
        <v>26</v>
      </c>
      <c r="C32" s="35" t="s">
        <v>71</v>
      </c>
      <c r="D32" s="58">
        <v>40</v>
      </c>
      <c r="E32" s="59" t="s">
        <v>16</v>
      </c>
      <c r="F32" s="36" t="s">
        <v>72</v>
      </c>
      <c r="G32" s="94" t="s">
        <v>109</v>
      </c>
      <c r="H32" s="94" t="s">
        <v>102</v>
      </c>
      <c r="I32" s="94" t="s">
        <v>103</v>
      </c>
      <c r="J32" s="23">
        <f t="shared" si="0"/>
        <v>400</v>
      </c>
      <c r="K32" s="23">
        <f t="shared" si="1"/>
        <v>440</v>
      </c>
      <c r="L32" s="60">
        <v>10</v>
      </c>
      <c r="M32" s="23">
        <f t="shared" si="4"/>
        <v>11</v>
      </c>
      <c r="N32" s="43">
        <v>6.2</v>
      </c>
      <c r="O32" s="44">
        <f t="shared" si="5"/>
        <v>248</v>
      </c>
      <c r="P32" s="45" t="str">
        <f t="shared" si="6"/>
        <v>VYHOVUJE</v>
      </c>
      <c r="R32" s="61"/>
    </row>
    <row r="33" spans="1:18" ht="27.6">
      <c r="A33" s="55"/>
      <c r="B33" s="62">
        <v>27</v>
      </c>
      <c r="C33" s="35" t="s">
        <v>73</v>
      </c>
      <c r="D33" s="58">
        <v>5</v>
      </c>
      <c r="E33" s="59" t="s">
        <v>21</v>
      </c>
      <c r="F33" s="36" t="s">
        <v>74</v>
      </c>
      <c r="G33" s="95"/>
      <c r="H33" s="95"/>
      <c r="I33" s="95"/>
      <c r="J33" s="21">
        <f t="shared" si="0"/>
        <v>185</v>
      </c>
      <c r="K33" s="21">
        <f t="shared" si="1"/>
        <v>203.5</v>
      </c>
      <c r="L33" s="60">
        <v>37</v>
      </c>
      <c r="M33" s="21">
        <f t="shared" si="4"/>
        <v>40.7</v>
      </c>
      <c r="N33" s="46">
        <v>35.9</v>
      </c>
      <c r="O33" s="47">
        <f t="shared" si="5"/>
        <v>179.5</v>
      </c>
      <c r="P33" s="48" t="str">
        <f t="shared" si="6"/>
        <v>VYHOVUJE</v>
      </c>
      <c r="R33" s="61"/>
    </row>
    <row r="34" spans="1:18" ht="15.6">
      <c r="A34" s="55"/>
      <c r="B34" s="62">
        <v>28</v>
      </c>
      <c r="C34" s="35" t="s">
        <v>75</v>
      </c>
      <c r="D34" s="58">
        <v>10</v>
      </c>
      <c r="E34" s="59" t="s">
        <v>16</v>
      </c>
      <c r="F34" s="36" t="s">
        <v>76</v>
      </c>
      <c r="G34" s="95"/>
      <c r="H34" s="95"/>
      <c r="I34" s="95"/>
      <c r="J34" s="21">
        <f t="shared" si="0"/>
        <v>30</v>
      </c>
      <c r="K34" s="21">
        <f t="shared" si="1"/>
        <v>33</v>
      </c>
      <c r="L34" s="64">
        <v>3</v>
      </c>
      <c r="M34" s="21">
        <f t="shared" si="4"/>
        <v>3.3000000000000003</v>
      </c>
      <c r="N34" s="46">
        <v>2.55</v>
      </c>
      <c r="O34" s="47">
        <f t="shared" si="5"/>
        <v>25.5</v>
      </c>
      <c r="P34" s="48" t="str">
        <f t="shared" si="6"/>
        <v>VYHOVUJE</v>
      </c>
      <c r="R34" s="61"/>
    </row>
    <row r="35" spans="1:18" ht="28.8">
      <c r="A35" s="55"/>
      <c r="B35" s="62">
        <v>29</v>
      </c>
      <c r="C35" s="35" t="s">
        <v>77</v>
      </c>
      <c r="D35" s="58">
        <v>130</v>
      </c>
      <c r="E35" s="59" t="s">
        <v>16</v>
      </c>
      <c r="F35" s="36" t="s">
        <v>78</v>
      </c>
      <c r="G35" s="95"/>
      <c r="H35" s="95"/>
      <c r="I35" s="95"/>
      <c r="J35" s="21">
        <f t="shared" si="0"/>
        <v>390</v>
      </c>
      <c r="K35" s="21">
        <f t="shared" si="1"/>
        <v>429.00000000000006</v>
      </c>
      <c r="L35" s="64">
        <v>3</v>
      </c>
      <c r="M35" s="21">
        <f t="shared" si="4"/>
        <v>3.3000000000000003</v>
      </c>
      <c r="N35" s="46">
        <v>2.3</v>
      </c>
      <c r="O35" s="47">
        <f t="shared" si="5"/>
        <v>299</v>
      </c>
      <c r="P35" s="48" t="str">
        <f t="shared" si="6"/>
        <v>VYHOVUJE</v>
      </c>
      <c r="R35" s="61"/>
    </row>
    <row r="36" spans="1:18" ht="46.5" customHeight="1">
      <c r="A36" s="55"/>
      <c r="B36" s="62">
        <v>30</v>
      </c>
      <c r="C36" s="35" t="s">
        <v>79</v>
      </c>
      <c r="D36" s="58">
        <v>130</v>
      </c>
      <c r="E36" s="59" t="s">
        <v>16</v>
      </c>
      <c r="F36" s="36" t="s">
        <v>78</v>
      </c>
      <c r="G36" s="95"/>
      <c r="H36" s="95"/>
      <c r="I36" s="95"/>
      <c r="J36" s="21">
        <f t="shared" si="0"/>
        <v>390</v>
      </c>
      <c r="K36" s="21">
        <f t="shared" si="1"/>
        <v>429.00000000000006</v>
      </c>
      <c r="L36" s="64">
        <v>3</v>
      </c>
      <c r="M36" s="21">
        <f t="shared" si="4"/>
        <v>3.3000000000000003</v>
      </c>
      <c r="N36" s="46">
        <v>2.3</v>
      </c>
      <c r="O36" s="47">
        <f t="shared" si="5"/>
        <v>299</v>
      </c>
      <c r="P36" s="48" t="str">
        <f t="shared" si="6"/>
        <v>VYHOVUJE</v>
      </c>
      <c r="R36" s="61"/>
    </row>
    <row r="37" spans="1:18" ht="51" customHeight="1">
      <c r="A37" s="55"/>
      <c r="B37" s="62">
        <v>31</v>
      </c>
      <c r="C37" s="35" t="s">
        <v>80</v>
      </c>
      <c r="D37" s="58">
        <v>10</v>
      </c>
      <c r="E37" s="59" t="s">
        <v>21</v>
      </c>
      <c r="F37" s="36" t="s">
        <v>81</v>
      </c>
      <c r="G37" s="95"/>
      <c r="H37" s="95"/>
      <c r="I37" s="95"/>
      <c r="J37" s="21">
        <f t="shared" si="0"/>
        <v>140</v>
      </c>
      <c r="K37" s="21">
        <f t="shared" si="1"/>
        <v>154.00000000000003</v>
      </c>
      <c r="L37" s="64">
        <v>14</v>
      </c>
      <c r="M37" s="21">
        <f t="shared" si="4"/>
        <v>15.400000000000002</v>
      </c>
      <c r="N37" s="46">
        <v>6.4</v>
      </c>
      <c r="O37" s="47">
        <f t="shared" si="5"/>
        <v>64</v>
      </c>
      <c r="P37" s="48" t="str">
        <f t="shared" si="6"/>
        <v>VYHOVUJE</v>
      </c>
      <c r="R37" s="61"/>
    </row>
    <row r="38" spans="1:18" ht="122.25" customHeight="1">
      <c r="A38" s="55"/>
      <c r="B38" s="62">
        <v>32</v>
      </c>
      <c r="C38" s="35" t="s">
        <v>82</v>
      </c>
      <c r="D38" s="58">
        <v>90</v>
      </c>
      <c r="E38" s="59" t="s">
        <v>21</v>
      </c>
      <c r="F38" s="36" t="s">
        <v>83</v>
      </c>
      <c r="G38" s="95"/>
      <c r="H38" s="95"/>
      <c r="I38" s="95"/>
      <c r="J38" s="21">
        <f t="shared" si="0"/>
        <v>7650</v>
      </c>
      <c r="K38" s="21">
        <f t="shared" si="1"/>
        <v>8415.000000000002</v>
      </c>
      <c r="L38" s="21">
        <v>85</v>
      </c>
      <c r="M38" s="21">
        <f t="shared" si="4"/>
        <v>93.50000000000001</v>
      </c>
      <c r="N38" s="46">
        <v>59.1</v>
      </c>
      <c r="O38" s="47">
        <f t="shared" si="5"/>
        <v>5319</v>
      </c>
      <c r="P38" s="48" t="str">
        <f t="shared" si="6"/>
        <v>VYHOVUJE</v>
      </c>
      <c r="R38" s="61"/>
    </row>
    <row r="39" spans="1:18" ht="45.75" customHeight="1">
      <c r="A39" s="55"/>
      <c r="B39" s="62">
        <v>33</v>
      </c>
      <c r="C39" s="35" t="s">
        <v>57</v>
      </c>
      <c r="D39" s="58">
        <v>10</v>
      </c>
      <c r="E39" s="59" t="s">
        <v>16</v>
      </c>
      <c r="F39" s="36" t="s">
        <v>58</v>
      </c>
      <c r="G39" s="95"/>
      <c r="H39" s="95"/>
      <c r="I39" s="95"/>
      <c r="J39" s="21">
        <f t="shared" si="0"/>
        <v>400</v>
      </c>
      <c r="K39" s="21">
        <f t="shared" si="1"/>
        <v>440</v>
      </c>
      <c r="L39" s="21">
        <v>40</v>
      </c>
      <c r="M39" s="21">
        <f t="shared" si="4"/>
        <v>44</v>
      </c>
      <c r="N39" s="46">
        <v>23.1</v>
      </c>
      <c r="O39" s="47">
        <f t="shared" si="5"/>
        <v>231</v>
      </c>
      <c r="P39" s="48" t="str">
        <f t="shared" si="6"/>
        <v>VYHOVUJE</v>
      </c>
      <c r="R39" s="61"/>
    </row>
    <row r="40" spans="1:18" ht="48" customHeight="1">
      <c r="A40" s="55"/>
      <c r="B40" s="62">
        <v>34</v>
      </c>
      <c r="C40" s="35" t="s">
        <v>34</v>
      </c>
      <c r="D40" s="58">
        <v>5</v>
      </c>
      <c r="E40" s="59" t="s">
        <v>16</v>
      </c>
      <c r="F40" s="36" t="s">
        <v>35</v>
      </c>
      <c r="G40" s="95"/>
      <c r="H40" s="95"/>
      <c r="I40" s="95"/>
      <c r="J40" s="21">
        <f t="shared" si="0"/>
        <v>140</v>
      </c>
      <c r="K40" s="21">
        <f t="shared" si="1"/>
        <v>154.00000000000003</v>
      </c>
      <c r="L40" s="64">
        <v>28</v>
      </c>
      <c r="M40" s="21">
        <f t="shared" si="4"/>
        <v>30.800000000000004</v>
      </c>
      <c r="N40" s="46">
        <v>6</v>
      </c>
      <c r="O40" s="47">
        <f t="shared" si="5"/>
        <v>30</v>
      </c>
      <c r="P40" s="48" t="str">
        <f t="shared" si="6"/>
        <v>VYHOVUJE</v>
      </c>
      <c r="R40" s="61"/>
    </row>
    <row r="41" spans="1:18" ht="51" customHeight="1">
      <c r="A41" s="55"/>
      <c r="B41" s="62">
        <v>35</v>
      </c>
      <c r="C41" s="35" t="s">
        <v>84</v>
      </c>
      <c r="D41" s="58">
        <v>15</v>
      </c>
      <c r="E41" s="59" t="s">
        <v>16</v>
      </c>
      <c r="F41" s="36" t="s">
        <v>85</v>
      </c>
      <c r="G41" s="95"/>
      <c r="H41" s="95"/>
      <c r="I41" s="95"/>
      <c r="J41" s="21">
        <f t="shared" si="0"/>
        <v>135</v>
      </c>
      <c r="K41" s="21">
        <f t="shared" si="1"/>
        <v>148.5</v>
      </c>
      <c r="L41" s="64">
        <v>9</v>
      </c>
      <c r="M41" s="21">
        <f t="shared" si="4"/>
        <v>9.9</v>
      </c>
      <c r="N41" s="46">
        <v>6.6</v>
      </c>
      <c r="O41" s="47">
        <f t="shared" si="5"/>
        <v>99</v>
      </c>
      <c r="P41" s="48" t="str">
        <f t="shared" si="6"/>
        <v>VYHOVUJE</v>
      </c>
      <c r="R41" s="61"/>
    </row>
    <row r="42" spans="1:18" ht="42.75" customHeight="1">
      <c r="A42" s="55"/>
      <c r="B42" s="62">
        <v>36</v>
      </c>
      <c r="C42" s="35" t="s">
        <v>86</v>
      </c>
      <c r="D42" s="58">
        <v>5</v>
      </c>
      <c r="E42" s="59" t="s">
        <v>16</v>
      </c>
      <c r="F42" s="36" t="s">
        <v>87</v>
      </c>
      <c r="G42" s="95"/>
      <c r="H42" s="95"/>
      <c r="I42" s="95"/>
      <c r="J42" s="21">
        <f t="shared" si="0"/>
        <v>60</v>
      </c>
      <c r="K42" s="21">
        <f t="shared" si="1"/>
        <v>66</v>
      </c>
      <c r="L42" s="64">
        <v>12</v>
      </c>
      <c r="M42" s="21">
        <f t="shared" si="4"/>
        <v>13.200000000000001</v>
      </c>
      <c r="N42" s="46">
        <v>9</v>
      </c>
      <c r="O42" s="47">
        <f t="shared" si="5"/>
        <v>45</v>
      </c>
      <c r="P42" s="48" t="str">
        <f t="shared" si="6"/>
        <v>VYHOVUJE</v>
      </c>
      <c r="R42" s="61"/>
    </row>
    <row r="43" spans="1:18" ht="31.5" customHeight="1">
      <c r="A43" s="55"/>
      <c r="B43" s="62">
        <v>37</v>
      </c>
      <c r="C43" s="35" t="s">
        <v>88</v>
      </c>
      <c r="D43" s="58">
        <v>3</v>
      </c>
      <c r="E43" s="59" t="s">
        <v>16</v>
      </c>
      <c r="F43" s="36" t="s">
        <v>89</v>
      </c>
      <c r="G43" s="95"/>
      <c r="H43" s="95"/>
      <c r="I43" s="95"/>
      <c r="J43" s="21">
        <f t="shared" si="0"/>
        <v>300</v>
      </c>
      <c r="K43" s="21">
        <f t="shared" si="1"/>
        <v>330.00000000000006</v>
      </c>
      <c r="L43" s="64">
        <v>100</v>
      </c>
      <c r="M43" s="21">
        <f t="shared" si="4"/>
        <v>110.00000000000001</v>
      </c>
      <c r="N43" s="46">
        <v>48.2</v>
      </c>
      <c r="O43" s="47">
        <f t="shared" si="5"/>
        <v>144.60000000000002</v>
      </c>
      <c r="P43" s="48" t="str">
        <f t="shared" si="6"/>
        <v>VYHOVUJE</v>
      </c>
      <c r="R43" s="61"/>
    </row>
    <row r="44" spans="1:18" ht="27.6">
      <c r="A44" s="55"/>
      <c r="B44" s="62">
        <v>38</v>
      </c>
      <c r="C44" s="35" t="s">
        <v>90</v>
      </c>
      <c r="D44" s="58">
        <v>90</v>
      </c>
      <c r="E44" s="59" t="s">
        <v>21</v>
      </c>
      <c r="F44" s="36" t="s">
        <v>91</v>
      </c>
      <c r="G44" s="95"/>
      <c r="H44" s="95"/>
      <c r="I44" s="95"/>
      <c r="J44" s="21">
        <f t="shared" si="0"/>
        <v>540</v>
      </c>
      <c r="K44" s="21">
        <f t="shared" si="1"/>
        <v>594</v>
      </c>
      <c r="L44" s="64">
        <v>6</v>
      </c>
      <c r="M44" s="21">
        <f t="shared" si="4"/>
        <v>6.6000000000000005</v>
      </c>
      <c r="N44" s="46">
        <v>4.8</v>
      </c>
      <c r="O44" s="47">
        <f t="shared" si="5"/>
        <v>432</v>
      </c>
      <c r="P44" s="48" t="str">
        <f t="shared" si="6"/>
        <v>VYHOVUJE</v>
      </c>
      <c r="R44" s="61"/>
    </row>
    <row r="45" spans="1:18" ht="27.6">
      <c r="A45" s="55"/>
      <c r="B45" s="62">
        <v>39</v>
      </c>
      <c r="C45" s="35" t="s">
        <v>92</v>
      </c>
      <c r="D45" s="58">
        <v>5</v>
      </c>
      <c r="E45" s="59" t="s">
        <v>21</v>
      </c>
      <c r="F45" s="36" t="s">
        <v>93</v>
      </c>
      <c r="G45" s="95"/>
      <c r="H45" s="95"/>
      <c r="I45" s="95"/>
      <c r="J45" s="21">
        <f t="shared" si="0"/>
        <v>100</v>
      </c>
      <c r="K45" s="21">
        <f t="shared" si="1"/>
        <v>110</v>
      </c>
      <c r="L45" s="64">
        <v>20</v>
      </c>
      <c r="M45" s="21">
        <f t="shared" si="4"/>
        <v>22</v>
      </c>
      <c r="N45" s="46">
        <v>15.1</v>
      </c>
      <c r="O45" s="47">
        <f t="shared" si="5"/>
        <v>75.5</v>
      </c>
      <c r="P45" s="48" t="str">
        <f t="shared" si="6"/>
        <v>VYHOVUJE</v>
      </c>
      <c r="R45" s="61"/>
    </row>
    <row r="46" spans="1:18" ht="30.75" customHeight="1">
      <c r="A46" s="55"/>
      <c r="B46" s="62">
        <v>40</v>
      </c>
      <c r="C46" s="35" t="s">
        <v>94</v>
      </c>
      <c r="D46" s="58">
        <v>10</v>
      </c>
      <c r="E46" s="59" t="s">
        <v>16</v>
      </c>
      <c r="F46" s="36" t="s">
        <v>95</v>
      </c>
      <c r="G46" s="95"/>
      <c r="H46" s="95"/>
      <c r="I46" s="95"/>
      <c r="J46" s="21">
        <f t="shared" si="0"/>
        <v>150</v>
      </c>
      <c r="K46" s="21">
        <f t="shared" si="1"/>
        <v>165</v>
      </c>
      <c r="L46" s="64">
        <v>15</v>
      </c>
      <c r="M46" s="21">
        <f t="shared" si="4"/>
        <v>16.5</v>
      </c>
      <c r="N46" s="46">
        <v>14</v>
      </c>
      <c r="O46" s="47">
        <f t="shared" si="5"/>
        <v>140</v>
      </c>
      <c r="P46" s="48" t="str">
        <f t="shared" si="6"/>
        <v>VYHOVUJE</v>
      </c>
      <c r="R46" s="61"/>
    </row>
    <row r="47" spans="1:18" ht="15.6">
      <c r="A47" s="55"/>
      <c r="B47" s="62">
        <v>41</v>
      </c>
      <c r="C47" s="42" t="s">
        <v>96</v>
      </c>
      <c r="D47" s="58">
        <v>20</v>
      </c>
      <c r="E47" s="59" t="s">
        <v>16</v>
      </c>
      <c r="F47" s="36" t="s">
        <v>97</v>
      </c>
      <c r="G47" s="95"/>
      <c r="H47" s="95"/>
      <c r="I47" s="95"/>
      <c r="J47" s="21">
        <f t="shared" si="0"/>
        <v>180</v>
      </c>
      <c r="K47" s="21">
        <f t="shared" si="1"/>
        <v>198</v>
      </c>
      <c r="L47" s="64">
        <v>9</v>
      </c>
      <c r="M47" s="21">
        <f t="shared" si="4"/>
        <v>9.9</v>
      </c>
      <c r="N47" s="46">
        <v>7.9</v>
      </c>
      <c r="O47" s="47">
        <f t="shared" si="5"/>
        <v>158</v>
      </c>
      <c r="P47" s="48" t="str">
        <f t="shared" si="6"/>
        <v>VYHOVUJE</v>
      </c>
      <c r="R47" s="61"/>
    </row>
    <row r="48" spans="1:18" ht="27.75" customHeight="1">
      <c r="A48" s="55"/>
      <c r="B48" s="62">
        <v>42</v>
      </c>
      <c r="C48" s="35" t="s">
        <v>98</v>
      </c>
      <c r="D48" s="58">
        <v>1</v>
      </c>
      <c r="E48" s="59" t="s">
        <v>21</v>
      </c>
      <c r="F48" s="36" t="s">
        <v>99</v>
      </c>
      <c r="G48" s="95"/>
      <c r="H48" s="95"/>
      <c r="I48" s="95"/>
      <c r="J48" s="21">
        <f t="shared" si="0"/>
        <v>30</v>
      </c>
      <c r="K48" s="21">
        <f t="shared" si="1"/>
        <v>33</v>
      </c>
      <c r="L48" s="64">
        <v>30</v>
      </c>
      <c r="M48" s="21">
        <f t="shared" si="4"/>
        <v>33</v>
      </c>
      <c r="N48" s="46">
        <v>17.5</v>
      </c>
      <c r="O48" s="47">
        <f t="shared" si="5"/>
        <v>17.5</v>
      </c>
      <c r="P48" s="48" t="str">
        <f t="shared" si="6"/>
        <v>VYHOVUJE</v>
      </c>
      <c r="R48" s="61"/>
    </row>
    <row r="49" spans="1:18" ht="30" customHeight="1" thickBot="1">
      <c r="A49" s="55"/>
      <c r="B49" s="66">
        <v>43</v>
      </c>
      <c r="C49" s="39" t="s">
        <v>100</v>
      </c>
      <c r="D49" s="67">
        <v>250</v>
      </c>
      <c r="E49" s="68" t="s">
        <v>16</v>
      </c>
      <c r="F49" s="40" t="s">
        <v>101</v>
      </c>
      <c r="G49" s="96"/>
      <c r="H49" s="96"/>
      <c r="I49" s="96"/>
      <c r="J49" s="22">
        <f t="shared" si="0"/>
        <v>400</v>
      </c>
      <c r="K49" s="22">
        <f t="shared" si="1"/>
        <v>440.00000000000006</v>
      </c>
      <c r="L49" s="69">
        <v>1.6</v>
      </c>
      <c r="M49" s="41">
        <f t="shared" si="4"/>
        <v>1.7600000000000002</v>
      </c>
      <c r="N49" s="49">
        <v>0.92</v>
      </c>
      <c r="O49" s="50">
        <f t="shared" si="5"/>
        <v>230</v>
      </c>
      <c r="P49" s="51" t="str">
        <f t="shared" si="6"/>
        <v>VYHOVUJE</v>
      </c>
      <c r="R49" s="61"/>
    </row>
    <row r="50" spans="1:18" ht="81" customHeight="1" thickBot="1" thickTop="1">
      <c r="A50" s="70"/>
      <c r="B50" s="72">
        <v>44</v>
      </c>
      <c r="C50" s="73" t="s">
        <v>104</v>
      </c>
      <c r="D50" s="74">
        <v>1</v>
      </c>
      <c r="E50" s="75" t="s">
        <v>16</v>
      </c>
      <c r="F50" s="76" t="s">
        <v>105</v>
      </c>
      <c r="G50" s="75" t="s">
        <v>109</v>
      </c>
      <c r="H50" s="75" t="s">
        <v>106</v>
      </c>
      <c r="I50" s="75" t="s">
        <v>107</v>
      </c>
      <c r="J50" s="24">
        <f t="shared" si="0"/>
        <v>2000</v>
      </c>
      <c r="K50" s="24">
        <f t="shared" si="1"/>
        <v>2200</v>
      </c>
      <c r="L50" s="24">
        <v>2000</v>
      </c>
      <c r="M50" s="24">
        <f t="shared" si="4"/>
        <v>2200</v>
      </c>
      <c r="N50" s="49">
        <v>1830</v>
      </c>
      <c r="O50" s="50">
        <f>D50*N50</f>
        <v>1830</v>
      </c>
      <c r="P50" s="51" t="str">
        <f>IF(ISNUMBER(N50),IF(N50&gt;M50,"NEVYHOVUJE","VYHOVUJE")," ")</f>
        <v>VYHOVUJE</v>
      </c>
      <c r="R50" s="61"/>
    </row>
    <row r="51" spans="1:18" ht="13.5" customHeight="1" thickBot="1" thickTop="1">
      <c r="A51" s="7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79"/>
      <c r="N51" s="25"/>
      <c r="O51" s="25"/>
      <c r="P51" s="80"/>
      <c r="Q51" s="25"/>
      <c r="R51" s="61"/>
    </row>
    <row r="52" spans="1:16" ht="60.75" customHeight="1" thickBot="1" thickTop="1">
      <c r="A52" s="81"/>
      <c r="B52" s="92" t="s">
        <v>3</v>
      </c>
      <c r="C52" s="92"/>
      <c r="D52" s="92"/>
      <c r="E52" s="92"/>
      <c r="F52" s="92"/>
      <c r="G52" s="12"/>
      <c r="H52" s="82"/>
      <c r="I52" s="82"/>
      <c r="J52" s="82"/>
      <c r="K52" s="13"/>
      <c r="L52" s="52" t="s">
        <v>4</v>
      </c>
      <c r="M52" s="14" t="s">
        <v>5</v>
      </c>
      <c r="N52" s="97" t="s">
        <v>6</v>
      </c>
      <c r="O52" s="98"/>
      <c r="P52" s="99"/>
    </row>
    <row r="53" spans="1:16" ht="33" customHeight="1" thickBot="1" thickTop="1">
      <c r="A53" s="81"/>
      <c r="B53" s="93" t="s">
        <v>7</v>
      </c>
      <c r="C53" s="93"/>
      <c r="D53" s="93"/>
      <c r="E53" s="93"/>
      <c r="F53" s="93"/>
      <c r="G53" s="83"/>
      <c r="H53" s="15"/>
      <c r="I53" s="15"/>
      <c r="J53" s="15"/>
      <c r="K53" s="16"/>
      <c r="L53" s="53">
        <f>SUM(J7:J50)</f>
        <v>15227</v>
      </c>
      <c r="M53" s="17">
        <f>SUM(K7:K50)</f>
        <v>16749.7</v>
      </c>
      <c r="N53" s="89">
        <f>SUM(O7:O50)</f>
        <v>11174.55</v>
      </c>
      <c r="O53" s="90"/>
      <c r="P53" s="91"/>
    </row>
    <row r="54" spans="1:17" ht="39.75" customHeight="1" thickTop="1">
      <c r="A54" s="81"/>
      <c r="H54" s="18"/>
      <c r="I54" s="18"/>
      <c r="J54" s="18"/>
      <c r="K54" s="84"/>
      <c r="L54" s="84"/>
      <c r="M54" s="84"/>
      <c r="N54" s="81"/>
      <c r="O54" s="81"/>
      <c r="P54" s="81"/>
      <c r="Q54" s="81"/>
    </row>
    <row r="55" spans="1:17" ht="19.95" customHeight="1">
      <c r="A55" s="85"/>
      <c r="H55" s="18"/>
      <c r="I55" s="18"/>
      <c r="J55" s="18"/>
      <c r="K55" s="84"/>
      <c r="L55" s="84"/>
      <c r="M55" s="19"/>
      <c r="N55" s="19"/>
      <c r="O55" s="19"/>
      <c r="P55" s="81"/>
      <c r="Q55" s="81"/>
    </row>
    <row r="56" spans="1:17" ht="71.25" customHeight="1">
      <c r="A56" s="85"/>
      <c r="H56" s="18"/>
      <c r="I56" s="18"/>
      <c r="J56" s="18"/>
      <c r="K56" s="84"/>
      <c r="L56" s="84"/>
      <c r="M56" s="19"/>
      <c r="N56" s="19"/>
      <c r="O56" s="19"/>
      <c r="P56" s="81"/>
      <c r="Q56" s="81"/>
    </row>
    <row r="57" spans="1:17" ht="36" customHeight="1">
      <c r="A57" s="85"/>
      <c r="H57" s="86"/>
      <c r="I57" s="86"/>
      <c r="J57" s="86"/>
      <c r="K57" s="86"/>
      <c r="L57" s="86"/>
      <c r="M57" s="84"/>
      <c r="N57" s="81"/>
      <c r="O57" s="81"/>
      <c r="P57" s="81"/>
      <c r="Q57" s="81"/>
    </row>
    <row r="58" spans="1:17" ht="14.25" customHeight="1">
      <c r="A58" s="85"/>
      <c r="B58" s="81"/>
      <c r="C58" s="84"/>
      <c r="D58" s="87"/>
      <c r="E58" s="88"/>
      <c r="F58" s="84"/>
      <c r="G58" s="84"/>
      <c r="H58" s="81"/>
      <c r="I58" s="81"/>
      <c r="J58" s="84"/>
      <c r="K58" s="84"/>
      <c r="L58" s="84"/>
      <c r="M58" s="84"/>
      <c r="N58" s="81"/>
      <c r="O58" s="81"/>
      <c r="P58" s="81"/>
      <c r="Q58" s="81"/>
    </row>
    <row r="59" spans="1:17" ht="14.25" customHeight="1">
      <c r="A59" s="85"/>
      <c r="B59" s="81"/>
      <c r="C59" s="84"/>
      <c r="D59" s="87"/>
      <c r="E59" s="88"/>
      <c r="F59" s="84"/>
      <c r="G59" s="84"/>
      <c r="H59" s="81"/>
      <c r="I59" s="81"/>
      <c r="J59" s="84"/>
      <c r="K59" s="84"/>
      <c r="L59" s="84"/>
      <c r="M59" s="84"/>
      <c r="N59" s="81"/>
      <c r="O59" s="81"/>
      <c r="P59" s="81"/>
      <c r="Q59" s="81"/>
    </row>
    <row r="60" spans="1:17" ht="14.25" customHeight="1">
      <c r="A60" s="85"/>
      <c r="B60" s="81"/>
      <c r="C60" s="84"/>
      <c r="D60" s="87"/>
      <c r="E60" s="88"/>
      <c r="F60" s="84"/>
      <c r="G60" s="84"/>
      <c r="H60" s="81"/>
      <c r="I60" s="81"/>
      <c r="J60" s="84"/>
      <c r="K60" s="84"/>
      <c r="L60" s="84"/>
      <c r="M60" s="84"/>
      <c r="N60" s="81"/>
      <c r="O60" s="81"/>
      <c r="P60" s="81"/>
      <c r="Q60" s="81"/>
    </row>
    <row r="61" spans="1:17" ht="14.25" customHeight="1">
      <c r="A61" s="85"/>
      <c r="B61" s="81"/>
      <c r="C61" s="84"/>
      <c r="D61" s="87"/>
      <c r="E61" s="88"/>
      <c r="F61" s="84"/>
      <c r="G61" s="84"/>
      <c r="H61" s="81"/>
      <c r="I61" s="81"/>
      <c r="J61" s="84"/>
      <c r="K61" s="84"/>
      <c r="L61" s="84"/>
      <c r="M61" s="84"/>
      <c r="N61" s="81"/>
      <c r="O61" s="81"/>
      <c r="P61" s="81"/>
      <c r="Q61" s="81"/>
    </row>
    <row r="62" spans="3:12" ht="15">
      <c r="C62" s="1"/>
      <c r="D62" s="1"/>
      <c r="E62" s="1"/>
      <c r="F62" s="1"/>
      <c r="G62" s="1"/>
      <c r="I62" s="1"/>
      <c r="J62" s="1"/>
      <c r="K62" s="1"/>
      <c r="L62" s="1"/>
    </row>
    <row r="63" spans="3:12" ht="15">
      <c r="C63" s="1"/>
      <c r="D63" s="1"/>
      <c r="E63" s="1"/>
      <c r="F63" s="1"/>
      <c r="G63" s="1"/>
      <c r="I63" s="1"/>
      <c r="J63" s="1"/>
      <c r="K63" s="1"/>
      <c r="L63" s="1"/>
    </row>
    <row r="64" spans="3:12" ht="15">
      <c r="C64" s="1"/>
      <c r="D64" s="1"/>
      <c r="E64" s="1"/>
      <c r="F64" s="1"/>
      <c r="G64" s="1"/>
      <c r="I64" s="1"/>
      <c r="J64" s="1"/>
      <c r="K64" s="1"/>
      <c r="L64" s="1"/>
    </row>
    <row r="65" spans="3:12" ht="15">
      <c r="C65" s="1"/>
      <c r="D65" s="1"/>
      <c r="E65" s="1"/>
      <c r="F65" s="1"/>
      <c r="G65" s="1"/>
      <c r="I65" s="1"/>
      <c r="J65" s="1"/>
      <c r="K65" s="1"/>
      <c r="L65" s="1"/>
    </row>
    <row r="66" spans="3:12" ht="15">
      <c r="C66" s="1"/>
      <c r="D66" s="1"/>
      <c r="E66" s="1"/>
      <c r="F66" s="1"/>
      <c r="G66" s="1"/>
      <c r="I66" s="1"/>
      <c r="J66" s="1"/>
      <c r="K66" s="1"/>
      <c r="L66" s="1"/>
    </row>
    <row r="67" spans="3:12" ht="15">
      <c r="C67" s="1"/>
      <c r="D67" s="1"/>
      <c r="E67" s="1"/>
      <c r="F67" s="1"/>
      <c r="G67" s="1"/>
      <c r="I67" s="1"/>
      <c r="J67" s="1"/>
      <c r="K67" s="1"/>
      <c r="L67" s="1"/>
    </row>
    <row r="68" spans="3:12" ht="15">
      <c r="C68" s="1"/>
      <c r="D68" s="1"/>
      <c r="E68" s="1"/>
      <c r="F68" s="1"/>
      <c r="G68" s="1"/>
      <c r="I68" s="1"/>
      <c r="J68" s="1"/>
      <c r="K68" s="1"/>
      <c r="L68" s="1"/>
    </row>
    <row r="69" spans="3:12" ht="15">
      <c r="C69" s="1"/>
      <c r="D69" s="1"/>
      <c r="E69" s="1"/>
      <c r="F69" s="1"/>
      <c r="G69" s="1"/>
      <c r="I69" s="1"/>
      <c r="J69" s="1"/>
      <c r="K69" s="1"/>
      <c r="L69" s="1"/>
    </row>
    <row r="70" spans="3:12" ht="15">
      <c r="C70" s="1"/>
      <c r="D70" s="1"/>
      <c r="E70" s="1"/>
      <c r="F70" s="1"/>
      <c r="G70" s="1"/>
      <c r="I70" s="1"/>
      <c r="J70" s="1"/>
      <c r="K70" s="1"/>
      <c r="L70" s="1"/>
    </row>
    <row r="71" spans="3:12" ht="15">
      <c r="C71" s="1"/>
      <c r="D71" s="1"/>
      <c r="E71" s="1"/>
      <c r="F71" s="1"/>
      <c r="G71" s="1"/>
      <c r="I71" s="1"/>
      <c r="J71" s="1"/>
      <c r="K71" s="1"/>
      <c r="L71" s="1"/>
    </row>
    <row r="72" spans="3:12" ht="15">
      <c r="C72" s="1"/>
      <c r="D72" s="1"/>
      <c r="E72" s="1"/>
      <c r="F72" s="1"/>
      <c r="G72" s="1"/>
      <c r="I72" s="1"/>
      <c r="J72" s="1"/>
      <c r="K72" s="1"/>
      <c r="L72" s="1"/>
    </row>
    <row r="73" spans="3:12" ht="15">
      <c r="C73" s="1"/>
      <c r="D73" s="1"/>
      <c r="E73" s="1"/>
      <c r="F73" s="1"/>
      <c r="G73" s="1"/>
      <c r="I73" s="1"/>
      <c r="J73" s="1"/>
      <c r="K73" s="1"/>
      <c r="L73" s="1"/>
    </row>
    <row r="74" spans="3:12" ht="15">
      <c r="C74" s="1"/>
      <c r="D74" s="1"/>
      <c r="E74" s="1"/>
      <c r="F74" s="1"/>
      <c r="G74" s="1"/>
      <c r="I74" s="1"/>
      <c r="J74" s="1"/>
      <c r="K74" s="1"/>
      <c r="L74" s="1"/>
    </row>
    <row r="75" spans="3:12" ht="15">
      <c r="C75" s="1"/>
      <c r="D75" s="1"/>
      <c r="E75" s="1"/>
      <c r="F75" s="1"/>
      <c r="G75" s="1"/>
      <c r="I75" s="1"/>
      <c r="J75" s="1"/>
      <c r="K75" s="1"/>
      <c r="L75" s="1"/>
    </row>
    <row r="76" spans="3:12" ht="15">
      <c r="C76" s="1"/>
      <c r="D76" s="1"/>
      <c r="E76" s="1"/>
      <c r="F76" s="1"/>
      <c r="G76" s="1"/>
      <c r="I76" s="1"/>
      <c r="J76" s="1"/>
      <c r="K76" s="1"/>
      <c r="L76" s="1"/>
    </row>
    <row r="77" spans="3:12" ht="15">
      <c r="C77" s="1"/>
      <c r="D77" s="1"/>
      <c r="E77" s="1"/>
      <c r="F77" s="1"/>
      <c r="G77" s="1"/>
      <c r="I77" s="1"/>
      <c r="J77" s="1"/>
      <c r="K77" s="1"/>
      <c r="L77" s="1"/>
    </row>
    <row r="78" spans="3:12" ht="15">
      <c r="C78" s="1"/>
      <c r="D78" s="1"/>
      <c r="E78" s="1"/>
      <c r="F78" s="1"/>
      <c r="G78" s="1"/>
      <c r="I78" s="1"/>
      <c r="J78" s="1"/>
      <c r="K78" s="1"/>
      <c r="L78" s="1"/>
    </row>
    <row r="79" spans="3:12" ht="15">
      <c r="C79" s="1"/>
      <c r="D79" s="1"/>
      <c r="E79" s="1"/>
      <c r="F79" s="1"/>
      <c r="G79" s="1"/>
      <c r="I79" s="1"/>
      <c r="J79" s="1"/>
      <c r="K79" s="1"/>
      <c r="L79" s="1"/>
    </row>
    <row r="80" spans="3:12" ht="15">
      <c r="C80" s="1"/>
      <c r="D80" s="1"/>
      <c r="E80" s="1"/>
      <c r="F80" s="1"/>
      <c r="G80" s="1"/>
      <c r="I80" s="1"/>
      <c r="J80" s="1"/>
      <c r="K80" s="1"/>
      <c r="L80" s="1"/>
    </row>
    <row r="81" spans="3:12" ht="15">
      <c r="C81" s="1"/>
      <c r="D81" s="1"/>
      <c r="E81" s="1"/>
      <c r="F81" s="1"/>
      <c r="G81" s="1"/>
      <c r="I81" s="1"/>
      <c r="J81" s="1"/>
      <c r="K81" s="1"/>
      <c r="L81" s="1"/>
    </row>
    <row r="82" spans="3:12" ht="15">
      <c r="C82" s="1"/>
      <c r="D82" s="1"/>
      <c r="E82" s="1"/>
      <c r="F82" s="1"/>
      <c r="G82" s="1"/>
      <c r="I82" s="1"/>
      <c r="J82" s="1"/>
      <c r="K82" s="1"/>
      <c r="L82" s="1"/>
    </row>
    <row r="83" spans="3:12" ht="15">
      <c r="C83" s="1"/>
      <c r="D83" s="1"/>
      <c r="E83" s="1"/>
      <c r="F83" s="1"/>
      <c r="G83" s="1"/>
      <c r="I83" s="1"/>
      <c r="J83" s="1"/>
      <c r="K83" s="1"/>
      <c r="L83" s="1"/>
    </row>
    <row r="84" spans="3:12" ht="15">
      <c r="C84" s="1"/>
      <c r="D84" s="1"/>
      <c r="E84" s="1"/>
      <c r="F84" s="1"/>
      <c r="G84" s="1"/>
      <c r="I84" s="1"/>
      <c r="J84" s="1"/>
      <c r="K84" s="1"/>
      <c r="L84" s="1"/>
    </row>
    <row r="85" spans="3:12" ht="15">
      <c r="C85" s="1"/>
      <c r="D85" s="1"/>
      <c r="E85" s="1"/>
      <c r="F85" s="1"/>
      <c r="G85" s="1"/>
      <c r="I85" s="1"/>
      <c r="J85" s="1"/>
      <c r="K85" s="1"/>
      <c r="L85" s="1"/>
    </row>
    <row r="86" spans="3:12" ht="15">
      <c r="C86" s="1"/>
      <c r="D86" s="1"/>
      <c r="E86" s="1"/>
      <c r="F86" s="1"/>
      <c r="G86" s="1"/>
      <c r="I86" s="1"/>
      <c r="J86" s="1"/>
      <c r="K86" s="1"/>
      <c r="L86" s="1"/>
    </row>
    <row r="87" spans="3:12" ht="15">
      <c r="C87" s="1"/>
      <c r="D87" s="1"/>
      <c r="E87" s="1"/>
      <c r="F87" s="1"/>
      <c r="G87" s="1"/>
      <c r="I87" s="1"/>
      <c r="J87" s="1"/>
      <c r="K87" s="1"/>
      <c r="L87" s="1"/>
    </row>
    <row r="88" spans="3:12" ht="15">
      <c r="C88" s="1"/>
      <c r="D88" s="1"/>
      <c r="E88" s="1"/>
      <c r="F88" s="1"/>
      <c r="G88" s="1"/>
      <c r="I88" s="1"/>
      <c r="J88" s="1"/>
      <c r="K88" s="1"/>
      <c r="L88" s="1"/>
    </row>
    <row r="89" spans="3:12" ht="15">
      <c r="C89" s="1"/>
      <c r="D89" s="1"/>
      <c r="E89" s="1"/>
      <c r="F89" s="1"/>
      <c r="G89" s="1"/>
      <c r="I89" s="1"/>
      <c r="J89" s="1"/>
      <c r="K89" s="1"/>
      <c r="L89" s="1"/>
    </row>
    <row r="90" spans="3:12" ht="15">
      <c r="C90" s="1"/>
      <c r="D90" s="1"/>
      <c r="E90" s="1"/>
      <c r="F90" s="1"/>
      <c r="G90" s="1"/>
      <c r="I90" s="1"/>
      <c r="J90" s="1"/>
      <c r="K90" s="1"/>
      <c r="L90" s="1"/>
    </row>
    <row r="91" spans="3:12" ht="15">
      <c r="C91" s="1"/>
      <c r="D91" s="1"/>
      <c r="E91" s="1"/>
      <c r="F91" s="1"/>
      <c r="G91" s="1"/>
      <c r="I91" s="1"/>
      <c r="J91" s="1"/>
      <c r="K91" s="1"/>
      <c r="L91" s="1"/>
    </row>
    <row r="92" spans="3:12" ht="15">
      <c r="C92" s="1"/>
      <c r="D92" s="1"/>
      <c r="E92" s="1"/>
      <c r="F92" s="1"/>
      <c r="G92" s="1"/>
      <c r="I92" s="1"/>
      <c r="J92" s="1"/>
      <c r="K92" s="1"/>
      <c r="L92" s="1"/>
    </row>
    <row r="93" spans="3:12" ht="15">
      <c r="C93" s="1"/>
      <c r="D93" s="1"/>
      <c r="E93" s="1"/>
      <c r="F93" s="1"/>
      <c r="G93" s="1"/>
      <c r="I93" s="1"/>
      <c r="J93" s="1"/>
      <c r="K93" s="1"/>
      <c r="L93" s="1"/>
    </row>
    <row r="94" spans="3:12" ht="15">
      <c r="C94" s="1"/>
      <c r="D94" s="1"/>
      <c r="E94" s="1"/>
      <c r="F94" s="1"/>
      <c r="G94" s="1"/>
      <c r="I94" s="1"/>
      <c r="J94" s="1"/>
      <c r="K94" s="1"/>
      <c r="L94" s="1"/>
    </row>
    <row r="95" spans="3:12" ht="15">
      <c r="C95" s="1"/>
      <c r="D95" s="1"/>
      <c r="E95" s="1"/>
      <c r="F95" s="1"/>
      <c r="G95" s="1"/>
      <c r="I95" s="1"/>
      <c r="J95" s="1"/>
      <c r="K95" s="1"/>
      <c r="L95" s="1"/>
    </row>
    <row r="96" spans="3:12" ht="15">
      <c r="C96" s="1"/>
      <c r="D96" s="1"/>
      <c r="E96" s="1"/>
      <c r="F96" s="1"/>
      <c r="G96" s="1"/>
      <c r="I96" s="1"/>
      <c r="J96" s="1"/>
      <c r="K96" s="1"/>
      <c r="L96" s="1"/>
    </row>
    <row r="97" spans="3:12" ht="15">
      <c r="C97" s="1"/>
      <c r="D97" s="1"/>
      <c r="E97" s="1"/>
      <c r="F97" s="1"/>
      <c r="G97" s="1"/>
      <c r="I97" s="1"/>
      <c r="J97" s="1"/>
      <c r="K97" s="1"/>
      <c r="L97" s="1"/>
    </row>
    <row r="98" spans="3:12" ht="15">
      <c r="C98" s="1"/>
      <c r="D98" s="1"/>
      <c r="E98" s="1"/>
      <c r="F98" s="1"/>
      <c r="G98" s="1"/>
      <c r="I98" s="1"/>
      <c r="J98" s="1"/>
      <c r="K98" s="1"/>
      <c r="L98" s="1"/>
    </row>
    <row r="99" spans="3:12" ht="15">
      <c r="C99" s="1"/>
      <c r="D99" s="1"/>
      <c r="E99" s="1"/>
      <c r="F99" s="1"/>
      <c r="G99" s="1"/>
      <c r="I99" s="1"/>
      <c r="J99" s="1"/>
      <c r="K99" s="1"/>
      <c r="L99" s="1"/>
    </row>
    <row r="100" spans="3:12" ht="15">
      <c r="C100" s="1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1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1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1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1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1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1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1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1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1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1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</sheetData>
  <sheetProtection password="F79C" sheet="1" objects="1" scenarios="1" selectLockedCells="1"/>
  <mergeCells count="17">
    <mergeCell ref="I7:I24"/>
    <mergeCell ref="H7:H24"/>
    <mergeCell ref="G7:G24"/>
    <mergeCell ref="N1:P1"/>
    <mergeCell ref="B3:C3"/>
    <mergeCell ref="D3:E3"/>
    <mergeCell ref="F3:O3"/>
    <mergeCell ref="N53:P53"/>
    <mergeCell ref="B52:F52"/>
    <mergeCell ref="B53:F53"/>
    <mergeCell ref="H25:H30"/>
    <mergeCell ref="I25:I30"/>
    <mergeCell ref="G25:G30"/>
    <mergeCell ref="G32:G49"/>
    <mergeCell ref="H32:H49"/>
    <mergeCell ref="I32:I49"/>
    <mergeCell ref="N52:P52"/>
  </mergeCells>
  <conditionalFormatting sqref="P7:P9">
    <cfRule type="cellIs" priority="19" dxfId="30" operator="equal">
      <formula>"NEVYHOVUJE"</formula>
    </cfRule>
    <cfRule type="cellIs" priority="20" dxfId="29" operator="equal">
      <formula>"VYHOVUJE"</formula>
    </cfRule>
  </conditionalFormatting>
  <conditionalFormatting sqref="N7:N9">
    <cfRule type="notContainsBlanks" priority="17" dxfId="28">
      <formula>LEN(TRIM(N7))&gt;0</formula>
    </cfRule>
    <cfRule type="containsBlanks" priority="18" dxfId="27">
      <formula>LEN(TRIM(N7))=0</formula>
    </cfRule>
  </conditionalFormatting>
  <conditionalFormatting sqref="N7:N9">
    <cfRule type="notContainsBlanks" priority="16" dxfId="26">
      <formula>LEN(TRIM(N7))&gt;0</formula>
    </cfRule>
  </conditionalFormatting>
  <conditionalFormatting sqref="P10:P11 P14:P15 P18:P19 P22:P23 P26:P27 P30:P31 P34:P35 P38:P39 P42:P43 P46:P47">
    <cfRule type="cellIs" priority="14" dxfId="30" operator="equal">
      <formula>"NEVYHOVUJE"</formula>
    </cfRule>
    <cfRule type="cellIs" priority="15" dxfId="29" operator="equal">
      <formula>"VYHOVUJE"</formula>
    </cfRule>
  </conditionalFormatting>
  <conditionalFormatting sqref="N10:N11 N14:N15 N18:N19 N22:N23 N26:N27 N30:N31 N34:N35 N38:N39 N42:N43 N46:N47">
    <cfRule type="notContainsBlanks" priority="12" dxfId="28">
      <formula>LEN(TRIM(N10))&gt;0</formula>
    </cfRule>
    <cfRule type="containsBlanks" priority="13" dxfId="27">
      <formula>LEN(TRIM(N10))=0</formula>
    </cfRule>
  </conditionalFormatting>
  <conditionalFormatting sqref="N10:N11 N14:N15 N18:N19 N22:N23 N26:N27 N30:N31 N34:N35 N38:N39 N42:N43 N46:N47">
    <cfRule type="notContainsBlanks" priority="11" dxfId="26">
      <formula>LEN(TRIM(N10))&gt;0</formula>
    </cfRule>
  </conditionalFormatting>
  <conditionalFormatting sqref="P12:P13 P16:P17 P20:P21 P24:P25 P28:P29 P32:P33 P36:P37 P40:P41 P44:P45 P48:P49">
    <cfRule type="cellIs" priority="9" dxfId="30" operator="equal">
      <formula>"NEVYHOVUJE"</formula>
    </cfRule>
    <cfRule type="cellIs" priority="10" dxfId="29" operator="equal">
      <formula>"VYHOVUJE"</formula>
    </cfRule>
  </conditionalFormatting>
  <conditionalFormatting sqref="N12:N13 N16:N17 N20:N21 N24:N25 N28:N29 N32:N33 N36:N37 N40:N41 N44:N45 N48:N49">
    <cfRule type="notContainsBlanks" priority="7" dxfId="28">
      <formula>LEN(TRIM(N12))&gt;0</formula>
    </cfRule>
    <cfRule type="containsBlanks" priority="8" dxfId="27">
      <formula>LEN(TRIM(N12))=0</formula>
    </cfRule>
  </conditionalFormatting>
  <conditionalFormatting sqref="N12:N13 N16:N17 N20:N21 N24:N25 N28:N29 N32:N33 N36:N37 N40:N41 N44:N45 N48:N49">
    <cfRule type="notContainsBlanks" priority="6" dxfId="26">
      <formula>LEN(TRIM(N12))&gt;0</formula>
    </cfRule>
  </conditionalFormatting>
  <conditionalFormatting sqref="P50">
    <cfRule type="cellIs" priority="4" dxfId="30" operator="equal">
      <formula>"NEVYHOVUJE"</formula>
    </cfRule>
    <cfRule type="cellIs" priority="5" dxfId="29" operator="equal">
      <formula>"VYHOVUJE"</formula>
    </cfRule>
  </conditionalFormatting>
  <conditionalFormatting sqref="N50">
    <cfRule type="notContainsBlanks" priority="2" dxfId="28">
      <formula>LEN(TRIM(N50))&gt;0</formula>
    </cfRule>
    <cfRule type="containsBlanks" priority="3" dxfId="27">
      <formula>LEN(TRIM(N50))=0</formula>
    </cfRule>
  </conditionalFormatting>
  <conditionalFormatting sqref="N50">
    <cfRule type="notContainsBlanks" priority="1" dxfId="26">
      <formula>LEN(TRIM(N50))&gt;0</formula>
    </cfRule>
  </conditionalFormatting>
  <conditionalFormatting sqref="B7:B50">
    <cfRule type="containsBlanks" priority="64" dxfId="0">
      <formula>LEN(TRIM(B7))=0</formula>
    </cfRule>
  </conditionalFormatting>
  <conditionalFormatting sqref="B7:B50">
    <cfRule type="cellIs" priority="59" dxfId="24" operator="greaterThanOrEqual">
      <formula>1</formula>
    </cfRule>
  </conditionalFormatting>
  <conditionalFormatting sqref="D7">
    <cfRule type="containsBlanks" priority="44" dxfId="0">
      <formula>LEN(TRIM(D7))=0</formula>
    </cfRule>
  </conditionalFormatting>
  <conditionalFormatting sqref="D8">
    <cfRule type="containsBlanks" priority="43" dxfId="0">
      <formula>LEN(TRIM(D8))=0</formula>
    </cfRule>
  </conditionalFormatting>
  <conditionalFormatting sqref="D9">
    <cfRule type="containsBlanks" priority="42" dxfId="0">
      <formula>LEN(TRIM(D9))=0</formula>
    </cfRule>
  </conditionalFormatting>
  <conditionalFormatting sqref="D10">
    <cfRule type="containsBlanks" priority="41" dxfId="0">
      <formula>LEN(TRIM(D10))=0</formula>
    </cfRule>
  </conditionalFormatting>
  <conditionalFormatting sqref="D11">
    <cfRule type="containsBlanks" priority="40" dxfId="0">
      <formula>LEN(TRIM(D11))=0</formula>
    </cfRule>
  </conditionalFormatting>
  <conditionalFormatting sqref="D12">
    <cfRule type="containsBlanks" priority="39" dxfId="0">
      <formula>LEN(TRIM(D12))=0</formula>
    </cfRule>
  </conditionalFormatting>
  <conditionalFormatting sqref="D13:D14">
    <cfRule type="containsBlanks" priority="38" dxfId="0">
      <formula>LEN(TRIM(D13))=0</formula>
    </cfRule>
  </conditionalFormatting>
  <conditionalFormatting sqref="D15">
    <cfRule type="containsBlanks" priority="37" dxfId="0">
      <formula>LEN(TRIM(D15))=0</formula>
    </cfRule>
  </conditionalFormatting>
  <conditionalFormatting sqref="D16">
    <cfRule type="containsBlanks" priority="36" dxfId="0">
      <formula>LEN(TRIM(D16))=0</formula>
    </cfRule>
  </conditionalFormatting>
  <conditionalFormatting sqref="D17:D20">
    <cfRule type="containsBlanks" priority="35" dxfId="0">
      <formula>LEN(TRIM(D17))=0</formula>
    </cfRule>
  </conditionalFormatting>
  <conditionalFormatting sqref="D21">
    <cfRule type="containsBlanks" priority="34" dxfId="0">
      <formula>LEN(TRIM(D21))=0</formula>
    </cfRule>
  </conditionalFormatting>
  <conditionalFormatting sqref="D22">
    <cfRule type="containsBlanks" priority="33" dxfId="0">
      <formula>LEN(TRIM(D22))=0</formula>
    </cfRule>
  </conditionalFormatting>
  <conditionalFormatting sqref="D23">
    <cfRule type="containsBlanks" priority="32" dxfId="0">
      <formula>LEN(TRIM(D23))=0</formula>
    </cfRule>
  </conditionalFormatting>
  <conditionalFormatting sqref="D24">
    <cfRule type="containsBlanks" priority="31" dxfId="0">
      <formula>LEN(TRIM(D24))=0</formula>
    </cfRule>
  </conditionalFormatting>
  <conditionalFormatting sqref="D25:D30">
    <cfRule type="containsBlanks" priority="30" dxfId="0">
      <formula>LEN(TRIM(D25))=0</formula>
    </cfRule>
  </conditionalFormatting>
  <conditionalFormatting sqref="D31">
    <cfRule type="containsBlanks" priority="29" dxfId="0">
      <formula>LEN(TRIM(D31))=0</formula>
    </cfRule>
  </conditionalFormatting>
  <conditionalFormatting sqref="D32:D34">
    <cfRule type="containsBlanks" priority="28" dxfId="0">
      <formula>LEN(TRIM(D32))=0</formula>
    </cfRule>
  </conditionalFormatting>
  <conditionalFormatting sqref="D35:D37">
    <cfRule type="containsBlanks" priority="27" dxfId="0">
      <formula>LEN(TRIM(D35))=0</formula>
    </cfRule>
  </conditionalFormatting>
  <conditionalFormatting sqref="D38">
    <cfRule type="containsBlanks" priority="26" dxfId="0">
      <formula>LEN(TRIM(D38))=0</formula>
    </cfRule>
  </conditionalFormatting>
  <conditionalFormatting sqref="D39">
    <cfRule type="containsBlanks" priority="25" dxfId="0">
      <formula>LEN(TRIM(D39))=0</formula>
    </cfRule>
  </conditionalFormatting>
  <conditionalFormatting sqref="D40 D42:D47">
    <cfRule type="containsBlanks" priority="24" dxfId="0">
      <formula>LEN(TRIM(D40))=0</formula>
    </cfRule>
  </conditionalFormatting>
  <conditionalFormatting sqref="D41">
    <cfRule type="containsBlanks" priority="23" dxfId="0">
      <formula>LEN(TRIM(D41))=0</formula>
    </cfRule>
  </conditionalFormatting>
  <conditionalFormatting sqref="D48:D49">
    <cfRule type="containsBlanks" priority="22" dxfId="0">
      <formula>LEN(TRIM(D48))=0</formula>
    </cfRule>
  </conditionalFormatting>
  <conditionalFormatting sqref="D50">
    <cfRule type="containsBlanks" priority="21" dxfId="0">
      <formula>LEN(TRIM(D50))=0</formula>
    </cfRule>
  </conditionalFormatting>
  <dataValidations count="1">
    <dataValidation type="list" showInputMessage="1" showErrorMessage="1" sqref="E7:E50">
      <formula1>"ks,bal,sada,"</formula1>
    </dataValidation>
  </dataValidations>
  <printOptions/>
  <pageMargins left="0.19" right="0.21" top="0.7874015748031497" bottom="0.7874015748031497" header="0.31496062992125984" footer="0.31496062992125984"/>
  <pageSetup fitToHeight="0" fitToWidth="1" horizontalDpi="600" verticalDpi="600" orientation="landscape" paperSize="9" scale="61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TJuteBHIJWuknNUY113q4ctSbkk=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mMCikUyYWG3LSodtDzQwWbwF7Xg=</DigestValue>
    </Reference>
  </SignedInfo>
  <SignatureValue>iBq+cj35Ev0VK/Mgr5A2YzGi7tvGn1Zcp1RkgvRWJOqk65HYZ38otSRqy4Qq9RUOaZl39+F4yBWx
wjJ3zqiaAob7nhBRLXvT65/afneZYeiW4E2crbna30lQpH4ZSuvPXFYphKhk9b+EfI/WqIfg3pFK
RVzSh/r8POVbr36fSIixKYJ4PNDW3L6VlYIDk3tC/D6V6IBV10k5IiObNMFvEvOPnqJeIlsC5xEi
imFld1/UdrRnGJKgziRuVCH/meCJo7zJVm2D3wdMgqUIA2kS0Ghos4ocau+I7RrYFsi/Gyyg1LLG
tluDZ09TbSBYsuZtkUXJKIcleAX80dx0z7buDQ==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guxk/iRhKDEQp6M2xYhxtKGRzAM=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M6KBs67/PhoDANvohOzLWYDwldc=</DigestValue>
      </Reference>
      <Reference URI="/xl/styles.xml?ContentType=application/vnd.openxmlformats-officedocument.spreadsheetml.styles+xml">
        <DigestMethod Algorithm="http://www.w3.org/2000/09/xmldsig#sha1"/>
        <DigestValue>PwjkPRVtUKP6u/UMYvFb4OvQKzE=</DigestValue>
      </Reference>
      <Reference URI="/xl/worksheets/sheet1.xml?ContentType=application/vnd.openxmlformats-officedocument.spreadsheetml.worksheet+xml">
        <DigestMethod Algorithm="http://www.w3.org/2000/09/xmldsig#sha1"/>
        <DigestValue>ywR/Qw7txc2qpQyYF59n34FcJlE=</DigestValue>
      </Reference>
      <Reference URI="/xl/sharedStrings.xml?ContentType=application/vnd.openxmlformats-officedocument.spreadsheetml.sharedStrings+xml">
        <DigestMethod Algorithm="http://www.w3.org/2000/09/xmldsig#sha1"/>
        <DigestValue>59II/DsKMQn+l3lxqMmZSn4iQdo=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3Cd8SeD0w3QV6bpX2nNXvfEBZgw=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2016-07-04T12:38:01Z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2016-07-04T12:38:01Z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2016-06-21T05:02:12Z</cp:lastPrinted>
  <dcterms:created xsi:type="dcterms:W3CDTF">2014-03-05T12:43:32Z</dcterms:created>
  <dcterms:modified xsi:type="dcterms:W3CDTF">2016-07-04T12:38:01Z</dcterms:modified>
  <cp:category/>
  <cp:version/>
  <cp:contentType/>
  <cp:contentStatus/>
</cp:coreProperties>
</file>