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potřeby'!$B$2:$R$88</definedName>
  </definedNames>
  <calcPr calcId="114210"/>
</workbook>
</file>

<file path=xl/sharedStrings.xml><?xml version="1.0" encoding="utf-8"?>
<sst xmlns="http://schemas.openxmlformats.org/spreadsheetml/2006/main" count="300" uniqueCount="195">
  <si>
    <t>Množství</t>
  </si>
  <si>
    <t>Položka</t>
  </si>
  <si>
    <t>[DOPLNÍ UCHAZEČ]</t>
  </si>
  <si>
    <t>Vyplní uchazeč (po vyplnění se buňka podbarví žlutou barvou)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</si>
  <si>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</si>
  <si>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</si>
  <si>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</si>
  <si>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</si>
  <si>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</si>
  <si>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</si>
  <si>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</si>
  <si>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</si>
  <si>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</si>
  <si>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</si>
  <si>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</si>
  <si>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</si>
  <si>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</si>
  <si>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</si>
  <si>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Univerzitní 8, Plzeň</t>
  </si>
  <si>
    <t>termokotoučky 57/40/12</t>
  </si>
  <si>
    <t>ks</t>
  </si>
  <si>
    <t>taška obchodní textil- obálka A4/dno</t>
  </si>
  <si>
    <t>desky s chlopněmi PVC s gumou</t>
  </si>
  <si>
    <t>plastové desky s chlopněmi s gumou, barva fialová A4</t>
  </si>
  <si>
    <t>Univerzitní 18, Plzeň</t>
  </si>
  <si>
    <t>Archivační krabice -   A4 /330x260x75</t>
  </si>
  <si>
    <t>Archivační krabice - A4 /330x260x110</t>
  </si>
  <si>
    <t>Barevný kopírovací papír mix. A4</t>
  </si>
  <si>
    <t>bal</t>
  </si>
  <si>
    <t>Čistící sprej na obrazovky</t>
  </si>
  <si>
    <t>pastelové odstíny, 80g, vhodný pro tiskárny i kopírky, 100ks v balení, 5 odstínů x 20ks</t>
  </si>
  <si>
    <t>Sedláčkova 15, SP405,Plzeň</t>
  </si>
  <si>
    <t>Děrovačka</t>
  </si>
  <si>
    <t>Desky s klipem uzavíratelné</t>
  </si>
  <si>
    <t>formát  A4, plastové desky se sponou s oceli, modré</t>
  </si>
  <si>
    <t>Gelové pero</t>
  </si>
  <si>
    <t>vyměnitelná gelová náplň, plastové tělo, jehlový hrot 0,5mm pro tenké psaní, modrá</t>
  </si>
  <si>
    <t>Karton kreslící</t>
  </si>
  <si>
    <t>A3/220g/200list, bílý karton, 1bal/200 list</t>
  </si>
  <si>
    <t>papír xerox "B" formát A3, 1 bal/500 list</t>
  </si>
  <si>
    <t>gramáž 80±2; tlouštka 160±3; vlhost 3,9-5,3%;opacita min.90; bělost 151±CIE;  hrubost dle Bendsena 200±50 cm3/min; permeabilita &lt;1250cm3/min</t>
  </si>
  <si>
    <t>Korekční roller</t>
  </si>
  <si>
    <t>5 mm šíře, suchá korekce, nezanechává stopy či skvrny na kopiích</t>
  </si>
  <si>
    <t>Lepicí páska s odvíječem</t>
  </si>
  <si>
    <t>šíře 19mm, návin 33 m</t>
  </si>
  <si>
    <t>Lepicí tyčinka. Lepí papír, lepenku, fotografie a korek. Obsahuje glycerin – nevysychá. Vysunovací mechanismus pro snadnou, čistou a rychlou aplikaci. Lepidlo je netoxické.</t>
  </si>
  <si>
    <t>Lepicí tyčinka</t>
  </si>
  <si>
    <t>Lepidlo 250g</t>
  </si>
  <si>
    <t>univerzální disperzní lepidlo - lepí papír, kůži, dřevo apod., neobsahuje rozpouštědla , hmotnost: 250 g</t>
  </si>
  <si>
    <t>Mikro tužka</t>
  </si>
  <si>
    <t>0,5 plast tělo, guma, výsuvný hrot</t>
  </si>
  <si>
    <t>Motouz jutový přírodní</t>
  </si>
  <si>
    <t>100g, 500x3</t>
  </si>
  <si>
    <t>Nůžky kancelářské</t>
  </si>
  <si>
    <t>plastová madla, 21,5 cm</t>
  </si>
  <si>
    <t>Obálky bublinkové bílé 240x330/G4</t>
  </si>
  <si>
    <t>samolepicí , odtrhovací proužek , vzduchová ochranná vrstva ,vhodné pro zasílání křehkých předmětů</t>
  </si>
  <si>
    <t>Ořezávátko se zásobníkem</t>
  </si>
  <si>
    <t>plastové 1 tužka</t>
  </si>
  <si>
    <t>Popisovač</t>
  </si>
  <si>
    <t>vodostálý otěruvzdorný inkoust, šíře stopy 0,6mm, černý</t>
  </si>
  <si>
    <t>stíratelný, kulatý, světlostálý na bílé tabule, 2,5mm, černý</t>
  </si>
  <si>
    <t>Popisovač CD/DVD</t>
  </si>
  <si>
    <t>šíře stopy 1 mm, černý</t>
  </si>
  <si>
    <t>Pořadač pákový s mechanikou</t>
  </si>
  <si>
    <t>75mm barevný mramor (2x, žlutý, modrý, zelený, červený, černý), A4 8cm</t>
  </si>
  <si>
    <t>Pryž</t>
  </si>
  <si>
    <t>pryž na grafitové tužky</t>
  </si>
  <si>
    <t>Samolepící etikety</t>
  </si>
  <si>
    <t>100 listů, archy formátu A4 pro tisk v kopírkách laserových i inkoustových 105x42,3nn</t>
  </si>
  <si>
    <t>Sešívačka</t>
  </si>
  <si>
    <t>sešije až 20 listů, spojovače 24/6, 26/4</t>
  </si>
  <si>
    <t>Spojovače 26/6</t>
  </si>
  <si>
    <t>1000 ks v balení</t>
  </si>
  <si>
    <t>Spona dopisní</t>
  </si>
  <si>
    <t>100ks v bal, 28mm</t>
  </si>
  <si>
    <t>Visačka na provázku antireflexní</t>
  </si>
  <si>
    <t>Šnůrka délka 90cm, 12 mm šíře s chromovou karabinou 40mm, visačka plast 68x90mm, orientace na šířku, plast 0,4mm</t>
  </si>
  <si>
    <t>Obálka B4 poštovní taška textil</t>
  </si>
  <si>
    <t>Ukazovátko teleskopické</t>
  </si>
  <si>
    <t xml:space="preserve">laserové, teleskopické ukazovátko pchromované, délka 13,8 </t>
  </si>
  <si>
    <t>taška obchodní textil- obálka A4/dno,samolepící</t>
  </si>
  <si>
    <t>papír xerox A4 kvalita"B"  1 bal/500 list</t>
  </si>
  <si>
    <t>Technická, UN 540,Plzeň</t>
  </si>
  <si>
    <t>sešívací spony 23/10</t>
  </si>
  <si>
    <t>sešívací spony 23/17</t>
  </si>
  <si>
    <t>sešvací spony ocelové 23/10/1000ks</t>
  </si>
  <si>
    <t>sešvací spony ocelové 23/17/1000ks</t>
  </si>
  <si>
    <t>inkoustové bombičky do všech plnících per Parker.Balení obsahuje 5 kusů</t>
  </si>
  <si>
    <t xml:space="preserve">inkoustové bombičky do plnících per </t>
  </si>
  <si>
    <t>sada</t>
  </si>
  <si>
    <t>popisovač permament /4barvy - 1mm "M"</t>
  </si>
  <si>
    <t>Sada 4 ks kvalitních permanentních popisovačů (alternativní Lumocolor), plněných vodostálým, otěruvzdorným inkoustem vhodným na papír, fólie, sklo, plasty, polystyren. Ventilační uzávěry.Popisovač nezasychá bez uzavření ani po několika dnech</t>
  </si>
  <si>
    <t>Zvýraznovač s fluorescentním světlostálým pigmentovým inkoustem. Šířka stopy 1 - 5 mm, 8 barev.Seříznutý hrot - tvar obdelník</t>
  </si>
  <si>
    <t>zvýrazňovač 1-5mm/8barev</t>
  </si>
  <si>
    <t>černý 0,4mm, kvalitních permanentních popisovačů (alternativní Lumocolor), plněných vodostálým, otěruvzdorným inkoustem vhodným na papír, fólie, sklo, plasty, polystyren. Ventilační uzávěry.Popisovač nezasychá bez uzavření ani po několika dnech</t>
  </si>
  <si>
    <t>popisovač permament černý 0,4mm</t>
  </si>
  <si>
    <t xml:space="preserve">Obálka bublinková </t>
  </si>
  <si>
    <t xml:space="preserve">Obálka bublinková  - D14 175*245 mm </t>
  </si>
  <si>
    <t xml:space="preserve">Obálka bublinková - H18 265*340 mm </t>
  </si>
  <si>
    <t xml:space="preserve">Obálka C6 </t>
  </si>
  <si>
    <t>Obálka C6 samolepící - čistá</t>
  </si>
  <si>
    <t>Obálka B4</t>
  </si>
  <si>
    <t>Obálka A4 - 250x353 mm samolepící</t>
  </si>
  <si>
    <t>Ořezávátko</t>
  </si>
  <si>
    <t xml:space="preserve">Popisovač sada </t>
  </si>
  <si>
    <t>Popisovač sada; 0,6mm; 4ks</t>
  </si>
  <si>
    <t>Popisovač sada;1mm; 4ks - voděodolný</t>
  </si>
  <si>
    <t>Popisovač sada; 4ks - stíratelný - na tabule, 2,5mm</t>
  </si>
  <si>
    <t xml:space="preserve">Popisovač CD </t>
  </si>
  <si>
    <t>Popisovač CD černý, 0,6mm</t>
  </si>
  <si>
    <t xml:space="preserve">Razítko sestavitelné </t>
  </si>
  <si>
    <t>Samobarvicí sestavitelné razítko. Černý otisk. Dodáváno včetně sady znaků. 14 x 38 mm znaky 3,5 mm 4 řádky</t>
  </si>
  <si>
    <t>Řezačka kotoučová</t>
  </si>
  <si>
    <t xml:space="preserve">Zvýrazňovač </t>
  </si>
  <si>
    <t>Zvýrazňovač sada - 4kusů, průměr 3,8mm</t>
  </si>
  <si>
    <t>SGS-2015-030 Mgr. Valach</t>
  </si>
  <si>
    <t>Klatovská 51, Plzeň, KL 128</t>
  </si>
  <si>
    <t>Délka řezu: 310 mm Výška řezu: 0,3 mm Vnější rozměr stolu cca 380 x 100 mm</t>
  </si>
  <si>
    <t>Lepidlo v tubě</t>
  </si>
  <si>
    <t>Lepicí páska průhledná, šíře do 2 cm</t>
  </si>
  <si>
    <t>ořezávátko s odpadní nádobkou a 1 otvorem</t>
  </si>
  <si>
    <t>Guma</t>
  </si>
  <si>
    <t>mazací guma, bílá, měkká</t>
  </si>
  <si>
    <t>Lepící tyčinka, 20-21g</t>
  </si>
  <si>
    <t>Opravná páska 4,2</t>
  </si>
  <si>
    <t xml:space="preserve">Korekční strojek </t>
  </si>
  <si>
    <t>Izolepa čirá 1,9cm</t>
  </si>
  <si>
    <t>VS-15-012</t>
  </si>
  <si>
    <t>Veleslavínova 42, Plzeň, VC 217</t>
  </si>
  <si>
    <t>zvýrazňovače</t>
  </si>
  <si>
    <t>kuličková pera gelová</t>
  </si>
  <si>
    <t>gelový roller, 4 barvy v sadě</t>
  </si>
  <si>
    <t>pentilky</t>
  </si>
  <si>
    <t>autom. tužka s kovovou špičkou, trojboký gumový úchyt</t>
  </si>
  <si>
    <t>zápisníčky</t>
  </si>
  <si>
    <t>zápisníčky, formát A5, linkované, barevné desky (i s potiskem)</t>
  </si>
  <si>
    <t>klínový hrot , šíře stopy 1 - 4 mm , ventilační uzávěry ,vhodný i na faxový papír, nový design s ergo držením , sada 4 ks</t>
  </si>
  <si>
    <t>Veleslavínova 42, Plzeň, místnost VC 217</t>
  </si>
  <si>
    <t>SVK1-2015-010</t>
  </si>
  <si>
    <t>papír xerox "A" formát A4, 1 bal/500 list</t>
  </si>
  <si>
    <t>gramáž 80±1,5; tlouštka 107±2; vlhost 3,9-5,3%;opacita min.92; bělost 168±CIE; hladkost max.200 ml/min, tuhost dlouhá 125/20mN; tuhost příčná 60/10mN; prodyšnost max.1250ml/min.</t>
  </si>
  <si>
    <t>prospektový euroobal hladký čirý</t>
  </si>
  <si>
    <t>prospektový euroobal hladký čirý, A4, 100ks v balení</t>
  </si>
  <si>
    <t>zvýrazňovač žlutý</t>
  </si>
  <si>
    <t>Spisové desky A4 s tkanicí</t>
  </si>
  <si>
    <t>Spisové desky A4 s tkanicí, z kartonu</t>
  </si>
  <si>
    <t>klip kovový 19 mm</t>
  </si>
  <si>
    <t>klip kovový 25 mm</t>
  </si>
  <si>
    <t>Magnety barevné prům.24mm, 20ks</t>
  </si>
  <si>
    <t>Zásuvka plastová hnědá kouřová</t>
  </si>
  <si>
    <t>odkladač na dokumenty, rozměr 320x255x60mm (h x š x v)</t>
  </si>
  <si>
    <t>Plastové ořezávátko s gumovým úchytem</t>
  </si>
  <si>
    <t>průměr otvoru 8 mm</t>
  </si>
  <si>
    <t>Sešit A4 čtvereček</t>
  </si>
  <si>
    <t>Sešit A4 čistý</t>
  </si>
  <si>
    <t>Sešit A5 čtvereček</t>
  </si>
  <si>
    <t xml:space="preserve">40 listů , vyrobeno z nerecyklovaného papíru </t>
  </si>
  <si>
    <t>sešije až 30 listů , spojovače 24/6 a 26/6 , kombinace kovu a odolného ABS plastu ,funkce plochého sešívání</t>
  </si>
  <si>
    <t>ZČU Plzeň, NTIS, Technická 8 (UN562)</t>
  </si>
  <si>
    <t>kovové , mnohonásobně použitelné, 12 ks v balení , velikost (mm): 19</t>
  </si>
  <si>
    <t>kovové , mnohonásobně použitelné, 12 ks v balení , velikost (mm): 25</t>
  </si>
  <si>
    <t>Grafitová tužka</t>
  </si>
  <si>
    <t>obyčejná grafitová tužka, tvrdost HB, 12 ks v balení</t>
  </si>
  <si>
    <t>Kuličková tužka</t>
  </si>
  <si>
    <t>Kuličková tužka s pogumovaným tělem pro pevné držení, s modrou velkoobsahovou náplní. Šíře stopy 0,7 mm.</t>
  </si>
  <si>
    <t>Priloha_1_KS_technicka_specifikace_KP-027-2015</t>
  </si>
  <si>
    <t>EO - pí Vlková, 
tel:37 763 1146</t>
  </si>
  <si>
    <t>UK - pí Vacíková,
tel:37 763 7701</t>
  </si>
  <si>
    <t xml:space="preserve">KAR - pí Mattová, tel:37 763 5103 </t>
  </si>
  <si>
    <t>Fleisnerová V.,
tel: 37 763 2550</t>
  </si>
  <si>
    <t xml:space="preserve">PR-P pí Křenová, Tel:37763 1024 </t>
  </si>
  <si>
    <t>KTV-Kotorová Petra tel:37 763 6401</t>
  </si>
  <si>
    <t>KRF -Jana Saláková, tel:37 763 6171</t>
  </si>
  <si>
    <t>KRF-Jana Saláková, tel:37 763 6171</t>
  </si>
  <si>
    <t>Doc. Vlasta Radová, 
tel. 37 763 2547</t>
  </si>
  <si>
    <t>Doc. Vlasta Radová,  
tel. 37 763 2547</t>
  </si>
  <si>
    <t>Kancelářské potřeby - 027 - 2015</t>
  </si>
  <si>
    <t>samostatná faktura</t>
  </si>
  <si>
    <t>klínový hrot , šíře stopy 1 - 4 mm, ventilační uzávěry, vhodný i na faxový papír, nový design s ergo držením</t>
  </si>
  <si>
    <t>doplněk ke všem magnetickým tabulím, barevný mix, průměr 24 mm, 20 ks v balení</t>
  </si>
  <si>
    <t>taška obchodní textil- obálka A4/dno, samolepící</t>
  </si>
  <si>
    <t>krabicový box skládací, šířka hřbetu 7,5 cm, výška 30 cm, hloubka 24 barva fialová/nebo podobná. Rozměry se mohou + - 1 cm lišit</t>
  </si>
  <si>
    <t>krabicový box skládací, šířka hřbetu 11,5 cm,  výška 30 cm, hloubka 24 cm, barva fialová/nebo podobná, rozměry se mohou + - 1 cm lišit</t>
  </si>
  <si>
    <t>odstraňuje prach, mastnotu a jiné nečistoty z monitorů, obrazovek a jiných skleněných ploch, antistatický film nanesený na očištěnou plochu omezuje další usazování prachu, obsah 125 ml</t>
  </si>
  <si>
    <t>děruje až 20 listů, ukazatel středu děrování, rozteč 80mm</t>
  </si>
  <si>
    <t>gramáž 80±2; tlouštka 160±3; vlhost 3,9-5,3%; opacita min.90; bělost 151±CIE; hrubost dle Bendsena 200±50 cm3/min; permeabilita &lt;1250cm3/min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</si>
  <si>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UCHAZEČ</t>
    </r>
    <r>
      <rPr>
        <b/>
        <i/>
        <sz val="11"/>
        <rFont val="Calibri"/>
        <family val="2"/>
      </rPr>
      <t xml:space="preserve"> uvede na fakturu: Financováno z projektových prostředků:</t>
    </r>
  </si>
  <si>
    <t>Název</t>
  </si>
  <si>
    <t xml:space="preserve">Měrná jednotka [MJ] </t>
  </si>
  <si>
    <t>Popis</t>
  </si>
  <si>
    <t>Fakturace</t>
  </si>
  <si>
    <t>Financováno
 z projektových finančních prostředků
(ANO / NE)</t>
  </si>
  <si>
    <t>ANO</t>
  </si>
  <si>
    <t>Priloha_c._1_KS_KP-027-2015-technicka_specifikace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</si>
</sst>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77" formatCode="General"/>
    <numFmt numFmtId="178" formatCode="@"/>
    <numFmt numFmtId="179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ck"/>
      <bottom/>
    </border>
    <border>
      <left style="thick"/>
      <right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 diagonalUp="1">
      <left style="medium"/>
      <right style="medium"/>
      <top style="thick"/>
      <bottom style="thick"/>
      <diagonal style="thin"/>
    </border>
    <border>
      <left style="thick"/>
      <right style="medium"/>
      <top/>
      <bottom style="thin"/>
    </border>
    <border>
      <left style="medium"/>
      <right style="thick"/>
      <top style="thick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medium"/>
      <top/>
      <bottom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49" fontId="8" fillId="0" borderId="0" xfId="0" applyNumberFormat="1" applyFont="1" applyFill="1" applyAlignment="1" applyProtection="1">
      <alignment horizontal="left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3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164" fontId="0" fillId="0" borderId="0" xfId="0" applyNumberFormat="1" applyProtection="1">
      <protection/>
    </xf>
    <xf numFmtId="3" fontId="0" fillId="0" borderId="13" xfId="0" applyNumberFormat="1" applyFill="1" applyBorder="1" applyAlignment="1" applyProtection="1">
      <alignment horizontal="right" vertical="center" wrapText="1" inden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right" vertical="center" wrapText="1" indent="2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right" vertical="center" wrapText="1" indent="1"/>
      <protection/>
    </xf>
    <xf numFmtId="0" fontId="0" fillId="0" borderId="5" xfId="20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right" vertical="center" wrapText="1" indent="2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ill="1" applyBorder="1" applyAlignment="1" applyProtection="1">
      <alignment horizontal="right" vertical="center" wrapText="1" inden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right" vertical="center" wrapText="1" indent="2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4" xfId="20" applyFill="1" applyBorder="1" applyAlignment="1" applyProtection="1">
      <alignment horizontal="left" vertical="center" wrapText="1"/>
      <protection/>
    </xf>
    <xf numFmtId="3" fontId="0" fillId="0" borderId="16" xfId="0" applyNumberFormat="1" applyFill="1" applyBorder="1" applyAlignment="1" applyProtection="1">
      <alignment horizontal="right" vertical="center" wrapText="1" inden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ill="1" applyBorder="1" applyAlignment="1" applyProtection="1">
      <alignment horizontal="right" vertical="center" wrapText="1" indent="2"/>
      <protection/>
    </xf>
    <xf numFmtId="49" fontId="0" fillId="0" borderId="8" xfId="0" applyNumberForma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right" vertical="center" wrapText="1" inden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ill="1" applyBorder="1" applyAlignment="1" applyProtection="1">
      <alignment horizontal="right" vertical="center" wrapText="1" indent="2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right" vertical="center" wrapText="1" inden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ill="1" applyBorder="1" applyAlignment="1" applyProtection="1">
      <alignment horizontal="right" vertical="center" wrapText="1" indent="2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horizontal="left" wrapText="1"/>
      <protection/>
    </xf>
    <xf numFmtId="0" fontId="0" fillId="0" borderId="4" xfId="0" applyFill="1" applyBorder="1" applyAlignment="1" applyProtection="1">
      <alignment wrapText="1"/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vertical="center" wrapText="1"/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21" xfId="0" applyNumberFormat="1" applyFill="1" applyBorder="1" applyAlignment="1" applyProtection="1">
      <alignment horizontal="center" vertical="center"/>
      <protection/>
    </xf>
    <xf numFmtId="164" fontId="0" fillId="0" borderId="22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4" xfId="0" applyNumberFormat="1" applyFill="1" applyBorder="1" applyAlignment="1" applyProtection="1">
      <alignment horizontal="center" vertical="center"/>
      <protection/>
    </xf>
    <xf numFmtId="164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0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22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180975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180975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79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22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938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701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65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99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22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93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701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65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209550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209550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209550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209550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22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93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701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65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209550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209550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371475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731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93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79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79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701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109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8</xdr:row>
      <xdr:rowOff>19050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180975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49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545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99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94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22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93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22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701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65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102</xdr:row>
      <xdr:rowOff>180975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116</xdr:row>
      <xdr:rowOff>180975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03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939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84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034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22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415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60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144</xdr:row>
      <xdr:rowOff>180975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796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17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558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749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93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151</xdr:row>
      <xdr:rowOff>180975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130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32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511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70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89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27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46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65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844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03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41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165</xdr:row>
      <xdr:rowOff>180975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797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74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94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172</xdr:row>
      <xdr:rowOff>180975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13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08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27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179</xdr:row>
      <xdr:rowOff>180975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464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654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84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035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22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99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93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03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22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41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60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144</xdr:row>
      <xdr:rowOff>180975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796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17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55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74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93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13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32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51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70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89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27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158</xdr:row>
      <xdr:rowOff>180975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463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84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03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41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165</xdr:row>
      <xdr:rowOff>180975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797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74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94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13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08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27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46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65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84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03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22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93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93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93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03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22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41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60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144</xdr:row>
      <xdr:rowOff>180975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796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17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55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74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93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13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32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51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70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89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27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158</xdr:row>
      <xdr:rowOff>180975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463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84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03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41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165</xdr:row>
      <xdr:rowOff>180975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797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74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94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13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08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27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46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65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84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03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22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22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180975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12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79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93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701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65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03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22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41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60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98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36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55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74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93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13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320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51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70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08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27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463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844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22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60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79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79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36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36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74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94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70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70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08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27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46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65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84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03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100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102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84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03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41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60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79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70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4986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593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12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03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22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41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60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144</xdr:row>
      <xdr:rowOff>180975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8796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17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74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993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13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32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51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70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089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27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46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65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184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03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41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79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298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55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74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394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13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489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08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27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46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65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584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0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5622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99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65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190500</xdr:colOff>
      <xdr:row>97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194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95325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96</xdr:row>
      <xdr:rowOff>0</xdr:rowOff>
    </xdr:from>
    <xdr:to>
      <xdr:col>1</xdr:col>
      <xdr:colOff>238125</xdr:colOff>
      <xdr:row>97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31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94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190500</xdr:colOff>
      <xdr:row>97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194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96</xdr:row>
      <xdr:rowOff>0</xdr:rowOff>
    </xdr:from>
    <xdr:to>
      <xdr:col>2</xdr:col>
      <xdr:colOff>28575</xdr:colOff>
      <xdr:row>97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340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190500</xdr:colOff>
      <xdr:row>97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1945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95325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96</xdr:row>
      <xdr:rowOff>0</xdr:rowOff>
    </xdr:from>
    <xdr:to>
      <xdr:col>1</xdr:col>
      <xdr:colOff>238125</xdr:colOff>
      <xdr:row>97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3965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91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200025</xdr:colOff>
      <xdr:row>89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84714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89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63950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39290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89</xdr:row>
      <xdr:rowOff>171450</xdr:rowOff>
    </xdr:from>
    <xdr:to>
      <xdr:col>14</xdr:col>
      <xdr:colOff>1104900</xdr:colOff>
      <xdr:row>90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87700" y="3749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6814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92850" y="37566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2000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685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88250" y="4381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8"/>
  <sheetViews>
    <sheetView showGridLines="0" tabSelected="1" zoomScale="75" zoomScaleNormal="75" workbookViewId="0" topLeftCell="A73">
      <selection activeCell="P7" sqref="P7"/>
    </sheetView>
  </sheetViews>
  <sheetFormatPr defaultColWidth="8.8515625" defaultRowHeight="15"/>
  <cols>
    <col min="1" max="1" width="2.28125" style="1" customWidth="1"/>
    <col min="2" max="2" width="8.140625" style="1" customWidth="1"/>
    <col min="3" max="3" width="37.8515625" style="114" customWidth="1"/>
    <col min="4" max="4" width="13.8515625" style="3" customWidth="1"/>
    <col min="5" max="5" width="9.00390625" style="4" customWidth="1"/>
    <col min="6" max="6" width="40.7109375" style="2" customWidth="1"/>
    <col min="7" max="7" width="23.57421875" style="2" customWidth="1"/>
    <col min="8" max="8" width="17.5742187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9.421875" style="1" customWidth="1"/>
    <col min="19" max="16384" width="8.8515625" style="1" customWidth="1"/>
  </cols>
  <sheetData>
    <row r="1" spans="2:3" ht="16.15" customHeight="1">
      <c r="B1" s="8"/>
      <c r="C1" s="42"/>
    </row>
    <row r="2" spans="2:18" ht="18.75" customHeight="1">
      <c r="B2" s="8" t="s">
        <v>177</v>
      </c>
      <c r="C2" s="49"/>
      <c r="D2" s="8"/>
      <c r="E2" s="10"/>
      <c r="G2" s="1"/>
      <c r="H2" s="1"/>
      <c r="N2" s="41" t="s">
        <v>166</v>
      </c>
      <c r="O2" s="41"/>
      <c r="P2" s="41"/>
      <c r="Q2" s="50"/>
      <c r="R2" s="7" t="s">
        <v>194</v>
      </c>
    </row>
    <row r="3" spans="3:17" ht="19.9" customHeight="1">
      <c r="C3" s="49"/>
      <c r="D3" s="51"/>
      <c r="E3" s="51"/>
      <c r="F3" s="51"/>
      <c r="G3" s="138"/>
      <c r="H3" s="138"/>
      <c r="I3" s="138"/>
      <c r="J3" s="138"/>
      <c r="K3" s="52"/>
      <c r="L3" s="53"/>
      <c r="M3" s="53"/>
      <c r="N3" s="53"/>
      <c r="O3" s="53"/>
      <c r="P3" s="52"/>
      <c r="Q3" s="52"/>
    </row>
    <row r="4" spans="2:17" ht="19.9" customHeight="1" thickBot="1">
      <c r="B4" s="54"/>
      <c r="C4" s="55" t="s">
        <v>3</v>
      </c>
      <c r="D4" s="51"/>
      <c r="E4" s="51"/>
      <c r="F4" s="51"/>
      <c r="G4" s="52"/>
      <c r="H4" s="52"/>
      <c r="I4" s="52"/>
      <c r="J4" s="52"/>
      <c r="K4" s="52"/>
      <c r="O4" s="2"/>
      <c r="P4" s="52"/>
      <c r="Q4" s="52"/>
    </row>
    <row r="5" spans="2:16" ht="28.5" customHeight="1" thickBot="1">
      <c r="B5" s="9"/>
      <c r="C5" s="33"/>
      <c r="L5" s="11"/>
      <c r="M5" s="11"/>
      <c r="N5" s="6"/>
      <c r="P5" s="5" t="s">
        <v>2</v>
      </c>
    </row>
    <row r="6" spans="2:18" ht="94.5" customHeight="1" thickBot="1" thickTop="1">
      <c r="B6" s="45" t="s">
        <v>1</v>
      </c>
      <c r="C6" s="43" t="s">
        <v>188</v>
      </c>
      <c r="D6" s="43" t="s">
        <v>0</v>
      </c>
      <c r="E6" s="43" t="s">
        <v>189</v>
      </c>
      <c r="F6" s="43" t="s">
        <v>190</v>
      </c>
      <c r="G6" s="43" t="s">
        <v>191</v>
      </c>
      <c r="H6" s="43" t="s">
        <v>192</v>
      </c>
      <c r="I6" s="43" t="s">
        <v>187</v>
      </c>
      <c r="J6" s="44" t="s">
        <v>9</v>
      </c>
      <c r="K6" s="43" t="s">
        <v>10</v>
      </c>
      <c r="L6" s="43" t="s">
        <v>17</v>
      </c>
      <c r="M6" s="43" t="s">
        <v>11</v>
      </c>
      <c r="N6" s="43" t="s">
        <v>12</v>
      </c>
      <c r="O6" s="43" t="s">
        <v>13</v>
      </c>
      <c r="P6" s="29" t="s">
        <v>14</v>
      </c>
      <c r="Q6" s="29" t="s">
        <v>15</v>
      </c>
      <c r="R6" s="121" t="s">
        <v>16</v>
      </c>
    </row>
    <row r="7" spans="1:18" ht="15.75" thickTop="1">
      <c r="A7" s="56"/>
      <c r="B7" s="57">
        <v>1</v>
      </c>
      <c r="C7" s="58" t="s">
        <v>19</v>
      </c>
      <c r="D7" s="59">
        <v>20</v>
      </c>
      <c r="E7" s="60" t="s">
        <v>20</v>
      </c>
      <c r="F7" s="61" t="s">
        <v>19</v>
      </c>
      <c r="G7" s="133" t="s">
        <v>178</v>
      </c>
      <c r="H7" s="130"/>
      <c r="I7" s="130"/>
      <c r="J7" s="133" t="s">
        <v>167</v>
      </c>
      <c r="K7" s="133" t="s">
        <v>18</v>
      </c>
      <c r="L7" s="20">
        <f aca="true" t="shared" si="0" ref="L7:L38">D7*N7</f>
        <v>180</v>
      </c>
      <c r="M7" s="20">
        <f aca="true" t="shared" si="1" ref="M7:M38">D7*O7</f>
        <v>207</v>
      </c>
      <c r="N7" s="20">
        <v>9</v>
      </c>
      <c r="O7" s="20">
        <f>N7*1.15</f>
        <v>10.35</v>
      </c>
      <c r="P7" s="21">
        <v>4.5</v>
      </c>
      <c r="Q7" s="22">
        <f aca="true" t="shared" si="2" ref="Q7:Q38">D7*P7</f>
        <v>90</v>
      </c>
      <c r="R7" s="122" t="str">
        <f>IF(ISNUMBER(P7),IF(P7&gt;O7,"NEVYHOVUJE","VYHOVUJE")," ")</f>
        <v>VYHOVUJE</v>
      </c>
    </row>
    <row r="8" spans="2:18" ht="30.75" thickBot="1">
      <c r="B8" s="62">
        <v>2</v>
      </c>
      <c r="C8" s="63" t="s">
        <v>21</v>
      </c>
      <c r="D8" s="64">
        <v>20</v>
      </c>
      <c r="E8" s="65" t="s">
        <v>20</v>
      </c>
      <c r="F8" s="63" t="s">
        <v>181</v>
      </c>
      <c r="G8" s="134"/>
      <c r="H8" s="132"/>
      <c r="I8" s="132"/>
      <c r="J8" s="134"/>
      <c r="K8" s="134"/>
      <c r="L8" s="26">
        <f t="shared" si="0"/>
        <v>140</v>
      </c>
      <c r="M8" s="26">
        <f t="shared" si="1"/>
        <v>160.99999999999997</v>
      </c>
      <c r="N8" s="26">
        <v>7</v>
      </c>
      <c r="O8" s="26">
        <f aca="true" t="shared" si="3" ref="O8:O40">N8*1.15</f>
        <v>8.049999999999999</v>
      </c>
      <c r="P8" s="27">
        <v>6.3</v>
      </c>
      <c r="Q8" s="28">
        <f t="shared" si="2"/>
        <v>126</v>
      </c>
      <c r="R8" s="123" t="str">
        <f aca="true" t="shared" si="4" ref="R8:R85">IF(ISNUMBER(P8),IF(P8&gt;O8,"NEVYHOVUJE","VYHOVUJE")," ")</f>
        <v>VYHOVUJE</v>
      </c>
    </row>
    <row r="9" spans="2:18" ht="60.75" thickTop="1">
      <c r="B9" s="57">
        <v>3</v>
      </c>
      <c r="C9" s="66" t="s">
        <v>25</v>
      </c>
      <c r="D9" s="59">
        <v>5</v>
      </c>
      <c r="E9" s="60" t="s">
        <v>20</v>
      </c>
      <c r="F9" s="61" t="s">
        <v>182</v>
      </c>
      <c r="G9" s="133" t="s">
        <v>178</v>
      </c>
      <c r="H9" s="130"/>
      <c r="I9" s="130"/>
      <c r="J9" s="133" t="s">
        <v>168</v>
      </c>
      <c r="K9" s="133" t="s">
        <v>24</v>
      </c>
      <c r="L9" s="20">
        <f t="shared" si="0"/>
        <v>85</v>
      </c>
      <c r="M9" s="20">
        <f t="shared" si="1"/>
        <v>97.74999999999999</v>
      </c>
      <c r="N9" s="20">
        <v>17</v>
      </c>
      <c r="O9" s="20">
        <f t="shared" si="3"/>
        <v>19.549999999999997</v>
      </c>
      <c r="P9" s="21">
        <v>12.9</v>
      </c>
      <c r="Q9" s="22">
        <f t="shared" si="2"/>
        <v>64.5</v>
      </c>
      <c r="R9" s="122" t="str">
        <f t="shared" si="4"/>
        <v>VYHOVUJE</v>
      </c>
    </row>
    <row r="10" spans="2:18" ht="60">
      <c r="B10" s="67">
        <v>4</v>
      </c>
      <c r="C10" s="68" t="s">
        <v>26</v>
      </c>
      <c r="D10" s="69">
        <v>5</v>
      </c>
      <c r="E10" s="70" t="s">
        <v>20</v>
      </c>
      <c r="F10" s="71" t="s">
        <v>183</v>
      </c>
      <c r="G10" s="128"/>
      <c r="H10" s="131"/>
      <c r="I10" s="131"/>
      <c r="J10" s="128"/>
      <c r="K10" s="128"/>
      <c r="L10" s="23">
        <f t="shared" si="0"/>
        <v>155</v>
      </c>
      <c r="M10" s="23">
        <f t="shared" si="1"/>
        <v>178.25</v>
      </c>
      <c r="N10" s="23">
        <v>31</v>
      </c>
      <c r="O10" s="23">
        <f t="shared" si="3"/>
        <v>35.65</v>
      </c>
      <c r="P10" s="24">
        <v>22.85</v>
      </c>
      <c r="Q10" s="25">
        <f t="shared" si="2"/>
        <v>114.25</v>
      </c>
      <c r="R10" s="124" t="str">
        <f t="shared" si="4"/>
        <v>VYHOVUJE</v>
      </c>
    </row>
    <row r="11" spans="2:18" ht="30.75" thickBot="1">
      <c r="B11" s="62">
        <v>5</v>
      </c>
      <c r="C11" s="72" t="s">
        <v>22</v>
      </c>
      <c r="D11" s="64">
        <v>10</v>
      </c>
      <c r="E11" s="65" t="s">
        <v>20</v>
      </c>
      <c r="F11" s="73" t="s">
        <v>23</v>
      </c>
      <c r="G11" s="134"/>
      <c r="H11" s="132"/>
      <c r="I11" s="132"/>
      <c r="J11" s="134"/>
      <c r="K11" s="134"/>
      <c r="L11" s="26">
        <f t="shared" si="0"/>
        <v>200</v>
      </c>
      <c r="M11" s="26">
        <f t="shared" si="1"/>
        <v>230</v>
      </c>
      <c r="N11" s="26">
        <v>20</v>
      </c>
      <c r="O11" s="26">
        <f t="shared" si="3"/>
        <v>23</v>
      </c>
      <c r="P11" s="27">
        <v>10.55</v>
      </c>
      <c r="Q11" s="28">
        <f t="shared" si="2"/>
        <v>105.5</v>
      </c>
      <c r="R11" s="123" t="str">
        <f t="shared" si="4"/>
        <v>VYHOVUJE</v>
      </c>
    </row>
    <row r="12" spans="2:18" ht="30.75" thickTop="1">
      <c r="B12" s="57">
        <v>6</v>
      </c>
      <c r="C12" s="66" t="s">
        <v>27</v>
      </c>
      <c r="D12" s="59">
        <v>2</v>
      </c>
      <c r="E12" s="60" t="s">
        <v>28</v>
      </c>
      <c r="F12" s="61" t="s">
        <v>30</v>
      </c>
      <c r="G12" s="133" t="s">
        <v>178</v>
      </c>
      <c r="H12" s="130"/>
      <c r="I12" s="130"/>
      <c r="J12" s="133" t="s">
        <v>169</v>
      </c>
      <c r="K12" s="133" t="s">
        <v>31</v>
      </c>
      <c r="L12" s="20">
        <f t="shared" si="0"/>
        <v>100</v>
      </c>
      <c r="M12" s="20">
        <f t="shared" si="1"/>
        <v>114.99999999999999</v>
      </c>
      <c r="N12" s="20">
        <v>50</v>
      </c>
      <c r="O12" s="20">
        <f t="shared" si="3"/>
        <v>57.49999999999999</v>
      </c>
      <c r="P12" s="21">
        <v>28.9</v>
      </c>
      <c r="Q12" s="22">
        <f t="shared" si="2"/>
        <v>57.8</v>
      </c>
      <c r="R12" s="122" t="str">
        <f t="shared" si="4"/>
        <v>VYHOVUJE</v>
      </c>
    </row>
    <row r="13" spans="2:18" ht="75">
      <c r="B13" s="67">
        <v>7</v>
      </c>
      <c r="C13" s="68" t="s">
        <v>29</v>
      </c>
      <c r="D13" s="69">
        <v>2</v>
      </c>
      <c r="E13" s="70" t="s">
        <v>20</v>
      </c>
      <c r="F13" s="71" t="s">
        <v>184</v>
      </c>
      <c r="G13" s="128"/>
      <c r="H13" s="131"/>
      <c r="I13" s="131"/>
      <c r="J13" s="128"/>
      <c r="K13" s="128"/>
      <c r="L13" s="23">
        <f t="shared" si="0"/>
        <v>190</v>
      </c>
      <c r="M13" s="23">
        <f t="shared" si="1"/>
        <v>218.49999999999997</v>
      </c>
      <c r="N13" s="23">
        <v>95</v>
      </c>
      <c r="O13" s="23">
        <f t="shared" si="3"/>
        <v>109.24999999999999</v>
      </c>
      <c r="P13" s="24">
        <v>53</v>
      </c>
      <c r="Q13" s="25">
        <f t="shared" si="2"/>
        <v>106</v>
      </c>
      <c r="R13" s="124" t="str">
        <f t="shared" si="4"/>
        <v>VYHOVUJE</v>
      </c>
    </row>
    <row r="14" spans="2:18" ht="30">
      <c r="B14" s="67">
        <v>8</v>
      </c>
      <c r="C14" s="68" t="s">
        <v>32</v>
      </c>
      <c r="D14" s="69">
        <v>4</v>
      </c>
      <c r="E14" s="70" t="s">
        <v>20</v>
      </c>
      <c r="F14" s="71" t="s">
        <v>185</v>
      </c>
      <c r="G14" s="128"/>
      <c r="H14" s="131"/>
      <c r="I14" s="131"/>
      <c r="J14" s="128"/>
      <c r="K14" s="128"/>
      <c r="L14" s="23">
        <f t="shared" si="0"/>
        <v>560</v>
      </c>
      <c r="M14" s="23">
        <f t="shared" si="1"/>
        <v>644</v>
      </c>
      <c r="N14" s="23">
        <v>140</v>
      </c>
      <c r="O14" s="23">
        <f t="shared" si="3"/>
        <v>161</v>
      </c>
      <c r="P14" s="24">
        <v>42</v>
      </c>
      <c r="Q14" s="25">
        <f t="shared" si="2"/>
        <v>168</v>
      </c>
      <c r="R14" s="124" t="str">
        <f>IF(ISNUMBER(P14),IF(P14&gt;O14,"NEVYHOVUJE","VYHOVUJE")," ")</f>
        <v>VYHOVUJE</v>
      </c>
    </row>
    <row r="15" spans="2:18" ht="30">
      <c r="B15" s="67">
        <v>9</v>
      </c>
      <c r="C15" s="68" t="s">
        <v>33</v>
      </c>
      <c r="D15" s="69">
        <v>3</v>
      </c>
      <c r="E15" s="70" t="s">
        <v>20</v>
      </c>
      <c r="F15" s="71" t="s">
        <v>34</v>
      </c>
      <c r="G15" s="128"/>
      <c r="H15" s="131"/>
      <c r="I15" s="131"/>
      <c r="J15" s="128"/>
      <c r="K15" s="128"/>
      <c r="L15" s="23">
        <f t="shared" si="0"/>
        <v>90</v>
      </c>
      <c r="M15" s="23">
        <f t="shared" si="1"/>
        <v>103.5</v>
      </c>
      <c r="N15" s="23">
        <v>30</v>
      </c>
      <c r="O15" s="23">
        <f t="shared" si="3"/>
        <v>34.5</v>
      </c>
      <c r="P15" s="24">
        <v>14.7</v>
      </c>
      <c r="Q15" s="25">
        <f t="shared" si="2"/>
        <v>44.099999999999994</v>
      </c>
      <c r="R15" s="124" t="str">
        <f>IF(ISNUMBER(P15),IF(P15&gt;O15,"NEVYHOVUJE","VYHOVUJE")," ")</f>
        <v>VYHOVUJE</v>
      </c>
    </row>
    <row r="16" spans="2:18" ht="30">
      <c r="B16" s="67">
        <v>10</v>
      </c>
      <c r="C16" s="68" t="s">
        <v>35</v>
      </c>
      <c r="D16" s="69">
        <v>20</v>
      </c>
      <c r="E16" s="70" t="s">
        <v>20</v>
      </c>
      <c r="F16" s="71" t="s">
        <v>36</v>
      </c>
      <c r="G16" s="128"/>
      <c r="H16" s="131"/>
      <c r="I16" s="131"/>
      <c r="J16" s="128"/>
      <c r="K16" s="128"/>
      <c r="L16" s="23">
        <f t="shared" si="0"/>
        <v>1000</v>
      </c>
      <c r="M16" s="23">
        <f t="shared" si="1"/>
        <v>1149.9999999999998</v>
      </c>
      <c r="N16" s="23">
        <v>50</v>
      </c>
      <c r="O16" s="23">
        <f t="shared" si="3"/>
        <v>57.49999999999999</v>
      </c>
      <c r="P16" s="24">
        <v>3</v>
      </c>
      <c r="Q16" s="25">
        <f t="shared" si="2"/>
        <v>60</v>
      </c>
      <c r="R16" s="124" t="str">
        <f>IF(ISNUMBER(P16),IF(P16&gt;O16,"NEVYHOVUJE","VYHOVUJE")," ")</f>
        <v>VYHOVUJE</v>
      </c>
    </row>
    <row r="17" spans="2:18" ht="15">
      <c r="B17" s="67">
        <v>11</v>
      </c>
      <c r="C17" s="68" t="s">
        <v>37</v>
      </c>
      <c r="D17" s="69">
        <v>1</v>
      </c>
      <c r="E17" s="70" t="s">
        <v>28</v>
      </c>
      <c r="F17" s="71" t="s">
        <v>38</v>
      </c>
      <c r="G17" s="128"/>
      <c r="H17" s="131"/>
      <c r="I17" s="131"/>
      <c r="J17" s="128"/>
      <c r="K17" s="128"/>
      <c r="L17" s="23">
        <f t="shared" si="0"/>
        <v>250</v>
      </c>
      <c r="M17" s="23">
        <f t="shared" si="1"/>
        <v>287.5</v>
      </c>
      <c r="N17" s="23">
        <v>250</v>
      </c>
      <c r="O17" s="23">
        <f t="shared" si="3"/>
        <v>287.5</v>
      </c>
      <c r="P17" s="24">
        <v>171</v>
      </c>
      <c r="Q17" s="25">
        <f t="shared" si="2"/>
        <v>171</v>
      </c>
      <c r="R17" s="124" t="str">
        <f>IF(ISNUMBER(P17),IF(P17&gt;O17,"NEVYHOVUJE","VYHOVUJE")," ")</f>
        <v>VYHOVUJE</v>
      </c>
    </row>
    <row r="18" spans="2:18" ht="60">
      <c r="B18" s="67">
        <v>12</v>
      </c>
      <c r="C18" s="74" t="s">
        <v>39</v>
      </c>
      <c r="D18" s="69">
        <v>5</v>
      </c>
      <c r="E18" s="70" t="s">
        <v>28</v>
      </c>
      <c r="F18" s="71" t="s">
        <v>186</v>
      </c>
      <c r="G18" s="128"/>
      <c r="H18" s="131"/>
      <c r="I18" s="131"/>
      <c r="J18" s="128"/>
      <c r="K18" s="128"/>
      <c r="L18" s="23">
        <f t="shared" si="0"/>
        <v>750</v>
      </c>
      <c r="M18" s="23">
        <f t="shared" si="1"/>
        <v>862.5</v>
      </c>
      <c r="N18" s="23">
        <v>150</v>
      </c>
      <c r="O18" s="23">
        <f t="shared" si="3"/>
        <v>172.5</v>
      </c>
      <c r="P18" s="24">
        <v>118</v>
      </c>
      <c r="Q18" s="25">
        <f t="shared" si="2"/>
        <v>590</v>
      </c>
      <c r="R18" s="124" t="str">
        <f t="shared" si="4"/>
        <v>VYHOVUJE</v>
      </c>
    </row>
    <row r="19" spans="2:18" ht="30">
      <c r="B19" s="67">
        <v>13</v>
      </c>
      <c r="C19" s="68" t="s">
        <v>41</v>
      </c>
      <c r="D19" s="69">
        <v>5</v>
      </c>
      <c r="E19" s="70" t="s">
        <v>20</v>
      </c>
      <c r="F19" s="71" t="s">
        <v>42</v>
      </c>
      <c r="G19" s="128"/>
      <c r="H19" s="131"/>
      <c r="I19" s="131"/>
      <c r="J19" s="128"/>
      <c r="K19" s="128"/>
      <c r="L19" s="23">
        <f t="shared" si="0"/>
        <v>200</v>
      </c>
      <c r="M19" s="23">
        <f t="shared" si="1"/>
        <v>230</v>
      </c>
      <c r="N19" s="23">
        <v>40</v>
      </c>
      <c r="O19" s="23">
        <f t="shared" si="3"/>
        <v>46</v>
      </c>
      <c r="P19" s="24">
        <v>10.55</v>
      </c>
      <c r="Q19" s="25">
        <f t="shared" si="2"/>
        <v>52.75</v>
      </c>
      <c r="R19" s="124" t="str">
        <f t="shared" si="4"/>
        <v>VYHOVUJE</v>
      </c>
    </row>
    <row r="20" spans="2:18" ht="15">
      <c r="B20" s="67">
        <v>14</v>
      </c>
      <c r="C20" s="68" t="s">
        <v>43</v>
      </c>
      <c r="D20" s="69">
        <v>2</v>
      </c>
      <c r="E20" s="70" t="s">
        <v>20</v>
      </c>
      <c r="F20" s="71" t="s">
        <v>44</v>
      </c>
      <c r="G20" s="128"/>
      <c r="H20" s="131"/>
      <c r="I20" s="131"/>
      <c r="J20" s="128"/>
      <c r="K20" s="128"/>
      <c r="L20" s="23">
        <f t="shared" si="0"/>
        <v>60</v>
      </c>
      <c r="M20" s="23">
        <f t="shared" si="1"/>
        <v>69</v>
      </c>
      <c r="N20" s="23">
        <v>30</v>
      </c>
      <c r="O20" s="23">
        <f t="shared" si="3"/>
        <v>34.5</v>
      </c>
      <c r="P20" s="24">
        <v>8.5</v>
      </c>
      <c r="Q20" s="25">
        <f t="shared" si="2"/>
        <v>17</v>
      </c>
      <c r="R20" s="124" t="str">
        <f t="shared" si="4"/>
        <v>VYHOVUJE</v>
      </c>
    </row>
    <row r="21" spans="2:18" ht="75">
      <c r="B21" s="67">
        <v>15</v>
      </c>
      <c r="C21" s="68" t="s">
        <v>46</v>
      </c>
      <c r="D21" s="69">
        <v>10</v>
      </c>
      <c r="E21" s="70" t="s">
        <v>20</v>
      </c>
      <c r="F21" s="71" t="s">
        <v>45</v>
      </c>
      <c r="G21" s="128"/>
      <c r="H21" s="131"/>
      <c r="I21" s="131"/>
      <c r="J21" s="128"/>
      <c r="K21" s="128"/>
      <c r="L21" s="23">
        <f t="shared" si="0"/>
        <v>600</v>
      </c>
      <c r="M21" s="23">
        <f t="shared" si="1"/>
        <v>690</v>
      </c>
      <c r="N21" s="23">
        <v>60</v>
      </c>
      <c r="O21" s="23">
        <f t="shared" si="3"/>
        <v>69</v>
      </c>
      <c r="P21" s="24">
        <v>7.6</v>
      </c>
      <c r="Q21" s="25">
        <f t="shared" si="2"/>
        <v>76</v>
      </c>
      <c r="R21" s="124" t="str">
        <f t="shared" si="4"/>
        <v>VYHOVUJE</v>
      </c>
    </row>
    <row r="22" spans="2:18" ht="45">
      <c r="B22" s="67">
        <v>16</v>
      </c>
      <c r="C22" s="68" t="s">
        <v>47</v>
      </c>
      <c r="D22" s="69">
        <v>2</v>
      </c>
      <c r="E22" s="70" t="s">
        <v>20</v>
      </c>
      <c r="F22" s="71" t="s">
        <v>48</v>
      </c>
      <c r="G22" s="128"/>
      <c r="H22" s="131"/>
      <c r="I22" s="131"/>
      <c r="J22" s="128"/>
      <c r="K22" s="128"/>
      <c r="L22" s="23">
        <f t="shared" si="0"/>
        <v>96</v>
      </c>
      <c r="M22" s="23">
        <f t="shared" si="1"/>
        <v>110.39999999999999</v>
      </c>
      <c r="N22" s="23">
        <v>48</v>
      </c>
      <c r="O22" s="23">
        <f t="shared" si="3"/>
        <v>55.199999999999996</v>
      </c>
      <c r="P22" s="24">
        <v>29.1</v>
      </c>
      <c r="Q22" s="25">
        <f t="shared" si="2"/>
        <v>58.2</v>
      </c>
      <c r="R22" s="124" t="str">
        <f t="shared" si="4"/>
        <v>VYHOVUJE</v>
      </c>
    </row>
    <row r="23" spans="2:18" ht="15">
      <c r="B23" s="67">
        <v>17</v>
      </c>
      <c r="C23" s="68" t="s">
        <v>49</v>
      </c>
      <c r="D23" s="69">
        <v>17</v>
      </c>
      <c r="E23" s="70" t="s">
        <v>20</v>
      </c>
      <c r="F23" s="71" t="s">
        <v>50</v>
      </c>
      <c r="G23" s="128"/>
      <c r="H23" s="131"/>
      <c r="I23" s="131"/>
      <c r="J23" s="128"/>
      <c r="K23" s="128"/>
      <c r="L23" s="23">
        <f t="shared" si="0"/>
        <v>510</v>
      </c>
      <c r="M23" s="23">
        <f t="shared" si="1"/>
        <v>586.5</v>
      </c>
      <c r="N23" s="23">
        <v>30</v>
      </c>
      <c r="O23" s="23">
        <f t="shared" si="3"/>
        <v>34.5</v>
      </c>
      <c r="P23" s="24">
        <v>3.75</v>
      </c>
      <c r="Q23" s="25">
        <f t="shared" si="2"/>
        <v>63.75</v>
      </c>
      <c r="R23" s="124" t="str">
        <f t="shared" si="4"/>
        <v>VYHOVUJE</v>
      </c>
    </row>
    <row r="24" spans="2:18" ht="15">
      <c r="B24" s="67">
        <v>18</v>
      </c>
      <c r="C24" s="68" t="s">
        <v>51</v>
      </c>
      <c r="D24" s="69">
        <v>4</v>
      </c>
      <c r="E24" s="70" t="s">
        <v>20</v>
      </c>
      <c r="F24" s="71" t="s">
        <v>52</v>
      </c>
      <c r="G24" s="128"/>
      <c r="H24" s="131"/>
      <c r="I24" s="131"/>
      <c r="J24" s="128"/>
      <c r="K24" s="128"/>
      <c r="L24" s="23">
        <f t="shared" si="0"/>
        <v>64</v>
      </c>
      <c r="M24" s="23">
        <f t="shared" si="1"/>
        <v>73.6</v>
      </c>
      <c r="N24" s="23">
        <v>16</v>
      </c>
      <c r="O24" s="23">
        <f t="shared" si="3"/>
        <v>18.4</v>
      </c>
      <c r="P24" s="24">
        <v>10.45</v>
      </c>
      <c r="Q24" s="25">
        <f t="shared" si="2"/>
        <v>41.8</v>
      </c>
      <c r="R24" s="124" t="str">
        <f t="shared" si="4"/>
        <v>VYHOVUJE</v>
      </c>
    </row>
    <row r="25" spans="2:18" ht="15">
      <c r="B25" s="67">
        <v>19</v>
      </c>
      <c r="C25" s="68" t="s">
        <v>53</v>
      </c>
      <c r="D25" s="69">
        <v>3</v>
      </c>
      <c r="E25" s="70" t="s">
        <v>20</v>
      </c>
      <c r="F25" s="71" t="s">
        <v>54</v>
      </c>
      <c r="G25" s="128"/>
      <c r="H25" s="131"/>
      <c r="I25" s="131"/>
      <c r="J25" s="128"/>
      <c r="K25" s="128"/>
      <c r="L25" s="23">
        <f t="shared" si="0"/>
        <v>150</v>
      </c>
      <c r="M25" s="23">
        <f t="shared" si="1"/>
        <v>172.49999999999997</v>
      </c>
      <c r="N25" s="23">
        <v>50</v>
      </c>
      <c r="O25" s="23">
        <f t="shared" si="3"/>
        <v>57.49999999999999</v>
      </c>
      <c r="P25" s="24">
        <v>24.6</v>
      </c>
      <c r="Q25" s="25">
        <f t="shared" si="2"/>
        <v>73.80000000000001</v>
      </c>
      <c r="R25" s="124" t="str">
        <f t="shared" si="4"/>
        <v>VYHOVUJE</v>
      </c>
    </row>
    <row r="26" spans="2:18" ht="45">
      <c r="B26" s="67">
        <v>20</v>
      </c>
      <c r="C26" s="68" t="s">
        <v>55</v>
      </c>
      <c r="D26" s="69">
        <v>10</v>
      </c>
      <c r="E26" s="70" t="s">
        <v>20</v>
      </c>
      <c r="F26" s="71" t="s">
        <v>56</v>
      </c>
      <c r="G26" s="128"/>
      <c r="H26" s="131"/>
      <c r="I26" s="131"/>
      <c r="J26" s="128"/>
      <c r="K26" s="128"/>
      <c r="L26" s="23">
        <f t="shared" si="0"/>
        <v>50</v>
      </c>
      <c r="M26" s="23">
        <f t="shared" si="1"/>
        <v>57.5</v>
      </c>
      <c r="N26" s="23">
        <v>5</v>
      </c>
      <c r="O26" s="23">
        <f t="shared" si="3"/>
        <v>5.75</v>
      </c>
      <c r="P26" s="24">
        <v>2.65</v>
      </c>
      <c r="Q26" s="25">
        <f t="shared" si="2"/>
        <v>26.5</v>
      </c>
      <c r="R26" s="124" t="str">
        <f t="shared" si="4"/>
        <v>VYHOVUJE</v>
      </c>
    </row>
    <row r="27" spans="2:18" ht="15">
      <c r="B27" s="67">
        <v>21</v>
      </c>
      <c r="C27" s="68" t="s">
        <v>57</v>
      </c>
      <c r="D27" s="69">
        <v>10</v>
      </c>
      <c r="E27" s="70" t="s">
        <v>20</v>
      </c>
      <c r="F27" s="71" t="s">
        <v>58</v>
      </c>
      <c r="G27" s="128"/>
      <c r="H27" s="131"/>
      <c r="I27" s="131"/>
      <c r="J27" s="128"/>
      <c r="K27" s="128"/>
      <c r="L27" s="23">
        <f t="shared" si="0"/>
        <v>200</v>
      </c>
      <c r="M27" s="23">
        <f t="shared" si="1"/>
        <v>230</v>
      </c>
      <c r="N27" s="23">
        <v>20</v>
      </c>
      <c r="O27" s="23">
        <f t="shared" si="3"/>
        <v>23</v>
      </c>
      <c r="P27" s="24">
        <v>3.7</v>
      </c>
      <c r="Q27" s="25">
        <f t="shared" si="2"/>
        <v>37</v>
      </c>
      <c r="R27" s="124" t="str">
        <f t="shared" si="4"/>
        <v>VYHOVUJE</v>
      </c>
    </row>
    <row r="28" spans="2:18" ht="30">
      <c r="B28" s="67">
        <v>22</v>
      </c>
      <c r="C28" s="68" t="s">
        <v>59</v>
      </c>
      <c r="D28" s="69">
        <v>18</v>
      </c>
      <c r="E28" s="70" t="s">
        <v>20</v>
      </c>
      <c r="F28" s="71" t="s">
        <v>60</v>
      </c>
      <c r="G28" s="128"/>
      <c r="H28" s="131"/>
      <c r="I28" s="131"/>
      <c r="J28" s="128"/>
      <c r="K28" s="128"/>
      <c r="L28" s="23">
        <f t="shared" si="0"/>
        <v>180</v>
      </c>
      <c r="M28" s="23">
        <f t="shared" si="1"/>
        <v>207</v>
      </c>
      <c r="N28" s="23">
        <v>10</v>
      </c>
      <c r="O28" s="23">
        <f t="shared" si="3"/>
        <v>11.5</v>
      </c>
      <c r="P28" s="24">
        <v>3.7</v>
      </c>
      <c r="Q28" s="25">
        <f t="shared" si="2"/>
        <v>66.60000000000001</v>
      </c>
      <c r="R28" s="124" t="str">
        <f t="shared" si="4"/>
        <v>VYHOVUJE</v>
      </c>
    </row>
    <row r="29" spans="2:18" ht="30">
      <c r="B29" s="67">
        <v>23</v>
      </c>
      <c r="C29" s="68" t="s">
        <v>59</v>
      </c>
      <c r="D29" s="69">
        <v>10</v>
      </c>
      <c r="E29" s="70" t="s">
        <v>20</v>
      </c>
      <c r="F29" s="71" t="s">
        <v>61</v>
      </c>
      <c r="G29" s="128"/>
      <c r="H29" s="131"/>
      <c r="I29" s="131"/>
      <c r="J29" s="128"/>
      <c r="K29" s="128"/>
      <c r="L29" s="23">
        <f t="shared" si="0"/>
        <v>150</v>
      </c>
      <c r="M29" s="23">
        <f t="shared" si="1"/>
        <v>172.5</v>
      </c>
      <c r="N29" s="23">
        <v>15</v>
      </c>
      <c r="O29" s="23">
        <f t="shared" si="3"/>
        <v>17.25</v>
      </c>
      <c r="P29" s="24">
        <v>8.8</v>
      </c>
      <c r="Q29" s="25">
        <f t="shared" si="2"/>
        <v>88</v>
      </c>
      <c r="R29" s="124" t="str">
        <f t="shared" si="4"/>
        <v>VYHOVUJE</v>
      </c>
    </row>
    <row r="30" spans="2:18" ht="15">
      <c r="B30" s="67">
        <v>24</v>
      </c>
      <c r="C30" s="68" t="s">
        <v>62</v>
      </c>
      <c r="D30" s="69">
        <v>4</v>
      </c>
      <c r="E30" s="70" t="s">
        <v>20</v>
      </c>
      <c r="F30" s="71" t="s">
        <v>63</v>
      </c>
      <c r="G30" s="128"/>
      <c r="H30" s="131"/>
      <c r="I30" s="131"/>
      <c r="J30" s="128"/>
      <c r="K30" s="128"/>
      <c r="L30" s="23">
        <f t="shared" si="0"/>
        <v>52</v>
      </c>
      <c r="M30" s="23">
        <f t="shared" si="1"/>
        <v>59.8</v>
      </c>
      <c r="N30" s="23">
        <v>13</v>
      </c>
      <c r="O30" s="23">
        <f t="shared" si="3"/>
        <v>14.95</v>
      </c>
      <c r="P30" s="24">
        <v>7.1</v>
      </c>
      <c r="Q30" s="25">
        <f t="shared" si="2"/>
        <v>28.4</v>
      </c>
      <c r="R30" s="124" t="str">
        <f t="shared" si="4"/>
        <v>VYHOVUJE</v>
      </c>
    </row>
    <row r="31" spans="2:18" ht="30">
      <c r="B31" s="67">
        <v>25</v>
      </c>
      <c r="C31" s="68" t="s">
        <v>64</v>
      </c>
      <c r="D31" s="69">
        <v>2</v>
      </c>
      <c r="E31" s="70" t="s">
        <v>20</v>
      </c>
      <c r="F31" s="71" t="s">
        <v>65</v>
      </c>
      <c r="G31" s="128"/>
      <c r="H31" s="131"/>
      <c r="I31" s="131"/>
      <c r="J31" s="128"/>
      <c r="K31" s="128"/>
      <c r="L31" s="23">
        <f t="shared" si="0"/>
        <v>70</v>
      </c>
      <c r="M31" s="23">
        <f t="shared" si="1"/>
        <v>80.5</v>
      </c>
      <c r="N31" s="23">
        <v>35</v>
      </c>
      <c r="O31" s="23">
        <f t="shared" si="3"/>
        <v>40.25</v>
      </c>
      <c r="P31" s="24">
        <v>20</v>
      </c>
      <c r="Q31" s="25">
        <f t="shared" si="2"/>
        <v>40</v>
      </c>
      <c r="R31" s="124" t="str">
        <f t="shared" si="4"/>
        <v>VYHOVUJE</v>
      </c>
    </row>
    <row r="32" spans="2:18" ht="15">
      <c r="B32" s="67">
        <v>26</v>
      </c>
      <c r="C32" s="68" t="s">
        <v>66</v>
      </c>
      <c r="D32" s="69">
        <v>8</v>
      </c>
      <c r="E32" s="70" t="s">
        <v>20</v>
      </c>
      <c r="F32" s="71" t="s">
        <v>67</v>
      </c>
      <c r="G32" s="128"/>
      <c r="H32" s="131"/>
      <c r="I32" s="131"/>
      <c r="J32" s="128"/>
      <c r="K32" s="128"/>
      <c r="L32" s="23">
        <f t="shared" si="0"/>
        <v>40</v>
      </c>
      <c r="M32" s="23">
        <f t="shared" si="1"/>
        <v>46</v>
      </c>
      <c r="N32" s="23">
        <v>5</v>
      </c>
      <c r="O32" s="23">
        <f t="shared" si="3"/>
        <v>5.75</v>
      </c>
      <c r="P32" s="24">
        <v>1</v>
      </c>
      <c r="Q32" s="25">
        <f t="shared" si="2"/>
        <v>8</v>
      </c>
      <c r="R32" s="124" t="str">
        <f t="shared" si="4"/>
        <v>VYHOVUJE</v>
      </c>
    </row>
    <row r="33" spans="2:18" ht="45">
      <c r="B33" s="67">
        <v>27</v>
      </c>
      <c r="C33" s="68" t="s">
        <v>68</v>
      </c>
      <c r="D33" s="69">
        <v>3</v>
      </c>
      <c r="E33" s="70" t="s">
        <v>28</v>
      </c>
      <c r="F33" s="71" t="s">
        <v>69</v>
      </c>
      <c r="G33" s="128"/>
      <c r="H33" s="131"/>
      <c r="I33" s="131"/>
      <c r="J33" s="128"/>
      <c r="K33" s="128"/>
      <c r="L33" s="23">
        <f t="shared" si="0"/>
        <v>600</v>
      </c>
      <c r="M33" s="23">
        <f t="shared" si="1"/>
        <v>689.9999999999999</v>
      </c>
      <c r="N33" s="23">
        <v>200</v>
      </c>
      <c r="O33" s="23">
        <f t="shared" si="3"/>
        <v>229.99999999999997</v>
      </c>
      <c r="P33" s="24">
        <v>96.3</v>
      </c>
      <c r="Q33" s="25">
        <f t="shared" si="2"/>
        <v>288.9</v>
      </c>
      <c r="R33" s="124" t="str">
        <f t="shared" si="4"/>
        <v>VYHOVUJE</v>
      </c>
    </row>
    <row r="34" spans="2:18" ht="15">
      <c r="B34" s="67">
        <v>28</v>
      </c>
      <c r="C34" s="68" t="s">
        <v>70</v>
      </c>
      <c r="D34" s="69">
        <v>5</v>
      </c>
      <c r="E34" s="70" t="s">
        <v>20</v>
      </c>
      <c r="F34" s="71" t="s">
        <v>71</v>
      </c>
      <c r="G34" s="128"/>
      <c r="H34" s="131"/>
      <c r="I34" s="131"/>
      <c r="J34" s="128"/>
      <c r="K34" s="128"/>
      <c r="L34" s="23">
        <f t="shared" si="0"/>
        <v>400</v>
      </c>
      <c r="M34" s="23">
        <f t="shared" si="1"/>
        <v>460</v>
      </c>
      <c r="N34" s="23">
        <v>80</v>
      </c>
      <c r="O34" s="23">
        <f t="shared" si="3"/>
        <v>92</v>
      </c>
      <c r="P34" s="24">
        <v>20.2</v>
      </c>
      <c r="Q34" s="25">
        <f t="shared" si="2"/>
        <v>101</v>
      </c>
      <c r="R34" s="124" t="str">
        <f t="shared" si="4"/>
        <v>VYHOVUJE</v>
      </c>
    </row>
    <row r="35" spans="2:18" ht="15">
      <c r="B35" s="67">
        <v>29</v>
      </c>
      <c r="C35" s="68" t="s">
        <v>72</v>
      </c>
      <c r="D35" s="69">
        <v>10</v>
      </c>
      <c r="E35" s="70" t="s">
        <v>20</v>
      </c>
      <c r="F35" s="71" t="s">
        <v>73</v>
      </c>
      <c r="G35" s="128"/>
      <c r="H35" s="131"/>
      <c r="I35" s="131"/>
      <c r="J35" s="128"/>
      <c r="K35" s="128"/>
      <c r="L35" s="23">
        <f t="shared" si="0"/>
        <v>100</v>
      </c>
      <c r="M35" s="23">
        <f t="shared" si="1"/>
        <v>115</v>
      </c>
      <c r="N35" s="23">
        <v>10</v>
      </c>
      <c r="O35" s="23">
        <f t="shared" si="3"/>
        <v>11.5</v>
      </c>
      <c r="P35" s="24">
        <v>4.25</v>
      </c>
      <c r="Q35" s="25">
        <f t="shared" si="2"/>
        <v>42.5</v>
      </c>
      <c r="R35" s="124" t="str">
        <f>IF(ISNUMBER(P35),IF(P35&gt;O35,"NEVYHOVUJE","VYHOVUJE")," ")</f>
        <v>VYHOVUJE</v>
      </c>
    </row>
    <row r="36" spans="2:18" ht="15">
      <c r="B36" s="67">
        <v>30</v>
      </c>
      <c r="C36" s="68" t="s">
        <v>74</v>
      </c>
      <c r="D36" s="69">
        <v>10</v>
      </c>
      <c r="E36" s="70" t="s">
        <v>20</v>
      </c>
      <c r="F36" s="71" t="s">
        <v>75</v>
      </c>
      <c r="G36" s="128"/>
      <c r="H36" s="131"/>
      <c r="I36" s="131"/>
      <c r="J36" s="128"/>
      <c r="K36" s="128"/>
      <c r="L36" s="23">
        <f t="shared" si="0"/>
        <v>100</v>
      </c>
      <c r="M36" s="23">
        <f t="shared" si="1"/>
        <v>115</v>
      </c>
      <c r="N36" s="23">
        <v>10</v>
      </c>
      <c r="O36" s="23">
        <f t="shared" si="3"/>
        <v>11.5</v>
      </c>
      <c r="P36" s="24">
        <v>3.2</v>
      </c>
      <c r="Q36" s="25">
        <f t="shared" si="2"/>
        <v>32</v>
      </c>
      <c r="R36" s="124" t="str">
        <f>IF(ISNUMBER(P36),IF(P36&gt;O36,"NEVYHOVUJE","VYHOVUJE")," ")</f>
        <v>VYHOVUJE</v>
      </c>
    </row>
    <row r="37" spans="2:18" ht="45">
      <c r="B37" s="67">
        <v>31</v>
      </c>
      <c r="C37" s="68" t="s">
        <v>76</v>
      </c>
      <c r="D37" s="69">
        <v>150</v>
      </c>
      <c r="E37" s="70" t="s">
        <v>20</v>
      </c>
      <c r="F37" s="71" t="s">
        <v>77</v>
      </c>
      <c r="G37" s="128"/>
      <c r="H37" s="131"/>
      <c r="I37" s="131"/>
      <c r="J37" s="128"/>
      <c r="K37" s="128"/>
      <c r="L37" s="23">
        <f t="shared" si="0"/>
        <v>3750</v>
      </c>
      <c r="M37" s="23">
        <f t="shared" si="1"/>
        <v>4312.499999999999</v>
      </c>
      <c r="N37" s="23">
        <v>25</v>
      </c>
      <c r="O37" s="23">
        <f t="shared" si="3"/>
        <v>28.749999999999996</v>
      </c>
      <c r="P37" s="24">
        <v>20.2</v>
      </c>
      <c r="Q37" s="25">
        <f t="shared" si="2"/>
        <v>3030</v>
      </c>
      <c r="R37" s="124" t="str">
        <f>IF(ISNUMBER(P37),IF(P37&gt;O37,"NEVYHOVUJE","VYHOVUJE")," ")</f>
        <v>VYHOVUJE</v>
      </c>
    </row>
    <row r="38" spans="2:18" ht="30">
      <c r="B38" s="67">
        <v>32</v>
      </c>
      <c r="C38" s="68" t="s">
        <v>78</v>
      </c>
      <c r="D38" s="69">
        <v>100</v>
      </c>
      <c r="E38" s="70" t="s">
        <v>20</v>
      </c>
      <c r="F38" s="71" t="s">
        <v>81</v>
      </c>
      <c r="G38" s="128"/>
      <c r="H38" s="131"/>
      <c r="I38" s="131"/>
      <c r="J38" s="128"/>
      <c r="K38" s="128"/>
      <c r="L38" s="23">
        <f t="shared" si="0"/>
        <v>700</v>
      </c>
      <c r="M38" s="23">
        <f t="shared" si="1"/>
        <v>804.9999999999999</v>
      </c>
      <c r="N38" s="23">
        <v>7</v>
      </c>
      <c r="O38" s="23">
        <f t="shared" si="3"/>
        <v>8.049999999999999</v>
      </c>
      <c r="P38" s="24">
        <v>6.3</v>
      </c>
      <c r="Q38" s="25">
        <f t="shared" si="2"/>
        <v>630</v>
      </c>
      <c r="R38" s="124" t="str">
        <f>IF(ISNUMBER(P38),IF(P38&gt;O38,"NEVYHOVUJE","VYHOVUJE")," ")</f>
        <v>VYHOVUJE</v>
      </c>
    </row>
    <row r="39" spans="2:18" ht="30.75" thickBot="1">
      <c r="B39" s="75">
        <v>33</v>
      </c>
      <c r="C39" s="76" t="s">
        <v>79</v>
      </c>
      <c r="D39" s="77">
        <v>1</v>
      </c>
      <c r="E39" s="78" t="s">
        <v>20</v>
      </c>
      <c r="F39" s="79" t="s">
        <v>80</v>
      </c>
      <c r="G39" s="134"/>
      <c r="H39" s="132"/>
      <c r="I39" s="132"/>
      <c r="J39" s="128"/>
      <c r="K39" s="128"/>
      <c r="L39" s="34">
        <f aca="true" t="shared" si="5" ref="L39:L70">D39*N39</f>
        <v>175</v>
      </c>
      <c r="M39" s="34">
        <f aca="true" t="shared" si="6" ref="M39:M70">D39*O39</f>
        <v>201.24999999999997</v>
      </c>
      <c r="N39" s="34">
        <v>175</v>
      </c>
      <c r="O39" s="34">
        <f t="shared" si="3"/>
        <v>201.24999999999997</v>
      </c>
      <c r="P39" s="35">
        <v>105</v>
      </c>
      <c r="Q39" s="36">
        <f aca="true" t="shared" si="7" ref="Q39:Q70">D39*P39</f>
        <v>105</v>
      </c>
      <c r="R39" s="125" t="str">
        <f t="shared" si="4"/>
        <v>VYHOVUJE</v>
      </c>
    </row>
    <row r="40" spans="2:18" ht="61.5" thickBot="1" thickTop="1">
      <c r="B40" s="80">
        <v>34</v>
      </c>
      <c r="C40" s="81" t="s">
        <v>82</v>
      </c>
      <c r="D40" s="82">
        <v>125</v>
      </c>
      <c r="E40" s="83" t="s">
        <v>28</v>
      </c>
      <c r="F40" s="84" t="s">
        <v>40</v>
      </c>
      <c r="G40" s="85" t="s">
        <v>178</v>
      </c>
      <c r="H40" s="86"/>
      <c r="I40" s="86"/>
      <c r="J40" s="85" t="s">
        <v>170</v>
      </c>
      <c r="K40" s="85" t="s">
        <v>83</v>
      </c>
      <c r="L40" s="30">
        <f t="shared" si="5"/>
        <v>9375</v>
      </c>
      <c r="M40" s="30">
        <f t="shared" si="6"/>
        <v>10781.25</v>
      </c>
      <c r="N40" s="30">
        <v>75</v>
      </c>
      <c r="O40" s="30">
        <f t="shared" si="3"/>
        <v>86.25</v>
      </c>
      <c r="P40" s="31">
        <v>55.9</v>
      </c>
      <c r="Q40" s="32">
        <f t="shared" si="7"/>
        <v>6987.5</v>
      </c>
      <c r="R40" s="126" t="str">
        <f t="shared" si="4"/>
        <v>VYHOVUJE</v>
      </c>
    </row>
    <row r="41" spans="2:18" ht="15.75" thickTop="1">
      <c r="B41" s="87">
        <v>35</v>
      </c>
      <c r="C41" s="88" t="s">
        <v>84</v>
      </c>
      <c r="D41" s="89">
        <v>2</v>
      </c>
      <c r="E41" s="90" t="s">
        <v>28</v>
      </c>
      <c r="F41" s="91" t="s">
        <v>86</v>
      </c>
      <c r="G41" s="133" t="s">
        <v>178</v>
      </c>
      <c r="H41" s="130"/>
      <c r="I41" s="130"/>
      <c r="J41" s="128" t="s">
        <v>171</v>
      </c>
      <c r="K41" s="128" t="s">
        <v>18</v>
      </c>
      <c r="L41" s="37">
        <f t="shared" si="5"/>
        <v>0</v>
      </c>
      <c r="M41" s="37">
        <f t="shared" si="6"/>
        <v>160</v>
      </c>
      <c r="N41" s="37"/>
      <c r="O41" s="37">
        <v>80</v>
      </c>
      <c r="P41" s="38">
        <v>12.65</v>
      </c>
      <c r="Q41" s="39">
        <f t="shared" si="7"/>
        <v>25.3</v>
      </c>
      <c r="R41" s="127" t="str">
        <f t="shared" si="4"/>
        <v>VYHOVUJE</v>
      </c>
    </row>
    <row r="42" spans="2:18" ht="15">
      <c r="B42" s="67">
        <v>36</v>
      </c>
      <c r="C42" s="68" t="s">
        <v>85</v>
      </c>
      <c r="D42" s="69">
        <v>2</v>
      </c>
      <c r="E42" s="70" t="s">
        <v>28</v>
      </c>
      <c r="F42" s="71" t="s">
        <v>87</v>
      </c>
      <c r="G42" s="128"/>
      <c r="H42" s="131"/>
      <c r="I42" s="131"/>
      <c r="J42" s="128"/>
      <c r="K42" s="128"/>
      <c r="L42" s="23">
        <f t="shared" si="5"/>
        <v>0</v>
      </c>
      <c r="M42" s="23">
        <f t="shared" si="6"/>
        <v>200</v>
      </c>
      <c r="N42" s="23"/>
      <c r="O42" s="23">
        <v>100</v>
      </c>
      <c r="P42" s="24">
        <v>19</v>
      </c>
      <c r="Q42" s="25">
        <f t="shared" si="7"/>
        <v>38</v>
      </c>
      <c r="R42" s="124" t="str">
        <f t="shared" si="4"/>
        <v>VYHOVUJE</v>
      </c>
    </row>
    <row r="43" spans="2:18" ht="30">
      <c r="B43" s="67">
        <v>37</v>
      </c>
      <c r="C43" s="92" t="s">
        <v>89</v>
      </c>
      <c r="D43" s="69">
        <v>10</v>
      </c>
      <c r="E43" s="70" t="s">
        <v>28</v>
      </c>
      <c r="F43" s="93" t="s">
        <v>88</v>
      </c>
      <c r="G43" s="128"/>
      <c r="H43" s="131"/>
      <c r="I43" s="131"/>
      <c r="J43" s="128"/>
      <c r="K43" s="128"/>
      <c r="L43" s="23">
        <f t="shared" si="5"/>
        <v>0</v>
      </c>
      <c r="M43" s="23">
        <f t="shared" si="6"/>
        <v>1000</v>
      </c>
      <c r="N43" s="23"/>
      <c r="O43" s="23">
        <v>100</v>
      </c>
      <c r="P43" s="24">
        <v>67</v>
      </c>
      <c r="Q43" s="25">
        <f t="shared" si="7"/>
        <v>670</v>
      </c>
      <c r="R43" s="124" t="str">
        <f t="shared" si="4"/>
        <v>VYHOVUJE</v>
      </c>
    </row>
    <row r="44" spans="2:18" ht="105">
      <c r="B44" s="67">
        <v>38</v>
      </c>
      <c r="C44" s="68" t="s">
        <v>91</v>
      </c>
      <c r="D44" s="69">
        <v>2</v>
      </c>
      <c r="E44" s="70" t="s">
        <v>90</v>
      </c>
      <c r="F44" s="71" t="s">
        <v>92</v>
      </c>
      <c r="G44" s="128"/>
      <c r="H44" s="131"/>
      <c r="I44" s="131"/>
      <c r="J44" s="128"/>
      <c r="K44" s="128"/>
      <c r="L44" s="23">
        <f t="shared" si="5"/>
        <v>0</v>
      </c>
      <c r="M44" s="23">
        <f t="shared" si="6"/>
        <v>320</v>
      </c>
      <c r="N44" s="23"/>
      <c r="O44" s="23">
        <v>160</v>
      </c>
      <c r="P44" s="24">
        <v>76</v>
      </c>
      <c r="Q44" s="25">
        <f t="shared" si="7"/>
        <v>152</v>
      </c>
      <c r="R44" s="124" t="str">
        <f t="shared" si="4"/>
        <v>VYHOVUJE</v>
      </c>
    </row>
    <row r="45" spans="2:18" ht="45">
      <c r="B45" s="67">
        <v>39</v>
      </c>
      <c r="C45" s="68" t="s">
        <v>94</v>
      </c>
      <c r="D45" s="69">
        <v>1</v>
      </c>
      <c r="E45" s="70" t="s">
        <v>90</v>
      </c>
      <c r="F45" s="71" t="s">
        <v>93</v>
      </c>
      <c r="G45" s="128"/>
      <c r="H45" s="131"/>
      <c r="I45" s="131"/>
      <c r="J45" s="128"/>
      <c r="K45" s="128"/>
      <c r="L45" s="23">
        <f t="shared" si="5"/>
        <v>0</v>
      </c>
      <c r="M45" s="23">
        <f t="shared" si="6"/>
        <v>200</v>
      </c>
      <c r="N45" s="23"/>
      <c r="O45" s="23">
        <v>200</v>
      </c>
      <c r="P45" s="24">
        <v>136</v>
      </c>
      <c r="Q45" s="25">
        <f t="shared" si="7"/>
        <v>136</v>
      </c>
      <c r="R45" s="124" t="str">
        <f t="shared" si="4"/>
        <v>VYHOVUJE</v>
      </c>
    </row>
    <row r="46" spans="2:18" ht="105.75" thickBot="1">
      <c r="B46" s="75">
        <v>40</v>
      </c>
      <c r="C46" s="76" t="s">
        <v>96</v>
      </c>
      <c r="D46" s="77">
        <v>4</v>
      </c>
      <c r="E46" s="78" t="s">
        <v>20</v>
      </c>
      <c r="F46" s="79" t="s">
        <v>95</v>
      </c>
      <c r="G46" s="134"/>
      <c r="H46" s="132"/>
      <c r="I46" s="132"/>
      <c r="J46" s="128"/>
      <c r="K46" s="128"/>
      <c r="L46" s="34">
        <f t="shared" si="5"/>
        <v>0</v>
      </c>
      <c r="M46" s="34">
        <f t="shared" si="6"/>
        <v>160</v>
      </c>
      <c r="N46" s="34"/>
      <c r="O46" s="34">
        <v>40</v>
      </c>
      <c r="P46" s="35">
        <v>18.75</v>
      </c>
      <c r="Q46" s="36">
        <f t="shared" si="7"/>
        <v>75</v>
      </c>
      <c r="R46" s="125" t="str">
        <f t="shared" si="4"/>
        <v>VYHOVUJE</v>
      </c>
    </row>
    <row r="47" spans="2:18" ht="15.75" thickTop="1">
      <c r="B47" s="57">
        <v>41</v>
      </c>
      <c r="C47" s="94" t="s">
        <v>97</v>
      </c>
      <c r="D47" s="59">
        <v>30</v>
      </c>
      <c r="E47" s="95" t="s">
        <v>20</v>
      </c>
      <c r="F47" s="96" t="s">
        <v>98</v>
      </c>
      <c r="G47" s="133" t="s">
        <v>178</v>
      </c>
      <c r="H47" s="133" t="s">
        <v>193</v>
      </c>
      <c r="I47" s="133" t="s">
        <v>116</v>
      </c>
      <c r="J47" s="135" t="s">
        <v>172</v>
      </c>
      <c r="K47" s="135" t="s">
        <v>117</v>
      </c>
      <c r="L47" s="20">
        <f t="shared" si="5"/>
        <v>150</v>
      </c>
      <c r="M47" s="20">
        <f t="shared" si="6"/>
        <v>172.5</v>
      </c>
      <c r="N47" s="20">
        <v>5</v>
      </c>
      <c r="O47" s="20">
        <f>N47*1.15</f>
        <v>5.75</v>
      </c>
      <c r="P47" s="21">
        <v>1.75</v>
      </c>
      <c r="Q47" s="22">
        <f t="shared" si="7"/>
        <v>52.5</v>
      </c>
      <c r="R47" s="122" t="str">
        <f t="shared" si="4"/>
        <v>VYHOVUJE</v>
      </c>
    </row>
    <row r="48" spans="2:18" ht="15">
      <c r="B48" s="67">
        <v>42</v>
      </c>
      <c r="C48" s="97" t="s">
        <v>97</v>
      </c>
      <c r="D48" s="69">
        <v>30</v>
      </c>
      <c r="E48" s="98" t="s">
        <v>20</v>
      </c>
      <c r="F48" s="99" t="s">
        <v>99</v>
      </c>
      <c r="G48" s="128"/>
      <c r="H48" s="128"/>
      <c r="I48" s="128"/>
      <c r="J48" s="136"/>
      <c r="K48" s="136"/>
      <c r="L48" s="23">
        <f t="shared" si="5"/>
        <v>210</v>
      </c>
      <c r="M48" s="23">
        <f t="shared" si="6"/>
        <v>241.49999999999997</v>
      </c>
      <c r="N48" s="23">
        <v>7</v>
      </c>
      <c r="O48" s="23">
        <f aca="true" t="shared" si="8" ref="O48:O69">N48*1.15</f>
        <v>8.049999999999999</v>
      </c>
      <c r="P48" s="24">
        <v>3.15</v>
      </c>
      <c r="Q48" s="25">
        <f t="shared" si="7"/>
        <v>94.5</v>
      </c>
      <c r="R48" s="124" t="str">
        <f t="shared" si="4"/>
        <v>VYHOVUJE</v>
      </c>
    </row>
    <row r="49" spans="2:18" ht="15">
      <c r="B49" s="67">
        <v>43</v>
      </c>
      <c r="C49" s="97" t="s">
        <v>100</v>
      </c>
      <c r="D49" s="69">
        <v>1000</v>
      </c>
      <c r="E49" s="98" t="s">
        <v>20</v>
      </c>
      <c r="F49" s="99" t="s">
        <v>101</v>
      </c>
      <c r="G49" s="128"/>
      <c r="H49" s="128"/>
      <c r="I49" s="128"/>
      <c r="J49" s="136"/>
      <c r="K49" s="136"/>
      <c r="L49" s="23">
        <f t="shared" si="5"/>
        <v>250</v>
      </c>
      <c r="M49" s="23">
        <f t="shared" si="6"/>
        <v>287.5</v>
      </c>
      <c r="N49" s="23">
        <v>0.25</v>
      </c>
      <c r="O49" s="23">
        <f t="shared" si="8"/>
        <v>0.2875</v>
      </c>
      <c r="P49" s="24">
        <v>0.17</v>
      </c>
      <c r="Q49" s="25">
        <f t="shared" si="7"/>
        <v>170</v>
      </c>
      <c r="R49" s="124" t="str">
        <f t="shared" si="4"/>
        <v>VYHOVUJE</v>
      </c>
    </row>
    <row r="50" spans="2:18" ht="15">
      <c r="B50" s="67">
        <v>44</v>
      </c>
      <c r="C50" s="100" t="s">
        <v>102</v>
      </c>
      <c r="D50" s="69">
        <v>250</v>
      </c>
      <c r="E50" s="98" t="s">
        <v>20</v>
      </c>
      <c r="F50" s="101" t="s">
        <v>103</v>
      </c>
      <c r="G50" s="128"/>
      <c r="H50" s="128"/>
      <c r="I50" s="128"/>
      <c r="J50" s="136"/>
      <c r="K50" s="136"/>
      <c r="L50" s="23">
        <f t="shared" si="5"/>
        <v>250</v>
      </c>
      <c r="M50" s="23">
        <f t="shared" si="6"/>
        <v>287.5</v>
      </c>
      <c r="N50" s="23">
        <v>1</v>
      </c>
      <c r="O50" s="23">
        <f t="shared" si="8"/>
        <v>1.15</v>
      </c>
      <c r="P50" s="24">
        <v>0.87</v>
      </c>
      <c r="Q50" s="25">
        <f t="shared" si="7"/>
        <v>217.5</v>
      </c>
      <c r="R50" s="124" t="str">
        <f t="shared" si="4"/>
        <v>VYHOVUJE</v>
      </c>
    </row>
    <row r="51" spans="2:18" ht="15">
      <c r="B51" s="67">
        <v>45</v>
      </c>
      <c r="C51" s="97" t="s">
        <v>104</v>
      </c>
      <c r="D51" s="69">
        <v>2</v>
      </c>
      <c r="E51" s="98" t="s">
        <v>20</v>
      </c>
      <c r="F51" s="99" t="s">
        <v>57</v>
      </c>
      <c r="G51" s="128"/>
      <c r="H51" s="128"/>
      <c r="I51" s="128"/>
      <c r="J51" s="136"/>
      <c r="K51" s="136"/>
      <c r="L51" s="23">
        <f t="shared" si="5"/>
        <v>20</v>
      </c>
      <c r="M51" s="23">
        <f t="shared" si="6"/>
        <v>23</v>
      </c>
      <c r="N51" s="23">
        <v>10</v>
      </c>
      <c r="O51" s="23">
        <f t="shared" si="8"/>
        <v>11.5</v>
      </c>
      <c r="P51" s="24">
        <v>3.7</v>
      </c>
      <c r="Q51" s="25">
        <f t="shared" si="7"/>
        <v>7.4</v>
      </c>
      <c r="R51" s="124" t="str">
        <f t="shared" si="4"/>
        <v>VYHOVUJE</v>
      </c>
    </row>
    <row r="52" spans="2:18" ht="60">
      <c r="B52" s="67">
        <v>46</v>
      </c>
      <c r="C52" s="68" t="s">
        <v>82</v>
      </c>
      <c r="D52" s="69">
        <v>10</v>
      </c>
      <c r="E52" s="98" t="s">
        <v>28</v>
      </c>
      <c r="F52" s="99" t="s">
        <v>40</v>
      </c>
      <c r="G52" s="128"/>
      <c r="H52" s="128"/>
      <c r="I52" s="128"/>
      <c r="J52" s="136"/>
      <c r="K52" s="136"/>
      <c r="L52" s="23">
        <f t="shared" si="5"/>
        <v>750</v>
      </c>
      <c r="M52" s="23">
        <f t="shared" si="6"/>
        <v>862.5</v>
      </c>
      <c r="N52" s="23">
        <v>75</v>
      </c>
      <c r="O52" s="23">
        <f t="shared" si="8"/>
        <v>86.25</v>
      </c>
      <c r="P52" s="24">
        <v>55.9</v>
      </c>
      <c r="Q52" s="25">
        <f t="shared" si="7"/>
        <v>559</v>
      </c>
      <c r="R52" s="124" t="str">
        <f t="shared" si="4"/>
        <v>VYHOVUJE</v>
      </c>
    </row>
    <row r="53" spans="2:18" ht="15">
      <c r="B53" s="67">
        <v>47</v>
      </c>
      <c r="C53" s="97" t="s">
        <v>105</v>
      </c>
      <c r="D53" s="69">
        <v>3</v>
      </c>
      <c r="E53" s="98" t="s">
        <v>90</v>
      </c>
      <c r="F53" s="99" t="s">
        <v>106</v>
      </c>
      <c r="G53" s="128"/>
      <c r="H53" s="128"/>
      <c r="I53" s="128"/>
      <c r="J53" s="136"/>
      <c r="K53" s="136"/>
      <c r="L53" s="23">
        <f t="shared" si="5"/>
        <v>120</v>
      </c>
      <c r="M53" s="23">
        <f t="shared" si="6"/>
        <v>138</v>
      </c>
      <c r="N53" s="23">
        <v>40</v>
      </c>
      <c r="O53" s="23">
        <f t="shared" si="8"/>
        <v>46</v>
      </c>
      <c r="P53" s="24">
        <v>26.7</v>
      </c>
      <c r="Q53" s="25">
        <f t="shared" si="7"/>
        <v>80.1</v>
      </c>
      <c r="R53" s="124" t="str">
        <f t="shared" si="4"/>
        <v>VYHOVUJE</v>
      </c>
    </row>
    <row r="54" spans="2:18" ht="15">
      <c r="B54" s="67">
        <v>48</v>
      </c>
      <c r="C54" s="97" t="s">
        <v>105</v>
      </c>
      <c r="D54" s="69">
        <v>2</v>
      </c>
      <c r="E54" s="98" t="s">
        <v>90</v>
      </c>
      <c r="F54" s="99" t="s">
        <v>107</v>
      </c>
      <c r="G54" s="128"/>
      <c r="H54" s="128"/>
      <c r="I54" s="128"/>
      <c r="J54" s="136"/>
      <c r="K54" s="136"/>
      <c r="L54" s="23">
        <f t="shared" si="5"/>
        <v>76</v>
      </c>
      <c r="M54" s="23">
        <f t="shared" si="6"/>
        <v>87.39999999999999</v>
      </c>
      <c r="N54" s="23">
        <v>38</v>
      </c>
      <c r="O54" s="23">
        <f t="shared" si="8"/>
        <v>43.699999999999996</v>
      </c>
      <c r="P54" s="24">
        <v>24.45</v>
      </c>
      <c r="Q54" s="25">
        <f t="shared" si="7"/>
        <v>48.9</v>
      </c>
      <c r="R54" s="124" t="str">
        <f t="shared" si="4"/>
        <v>VYHOVUJE</v>
      </c>
    </row>
    <row r="55" spans="2:18" ht="30">
      <c r="B55" s="67">
        <v>49</v>
      </c>
      <c r="C55" s="97" t="s">
        <v>105</v>
      </c>
      <c r="D55" s="69">
        <v>2</v>
      </c>
      <c r="E55" s="98" t="s">
        <v>90</v>
      </c>
      <c r="F55" s="99" t="s">
        <v>108</v>
      </c>
      <c r="G55" s="128"/>
      <c r="H55" s="128"/>
      <c r="I55" s="128"/>
      <c r="J55" s="136"/>
      <c r="K55" s="136"/>
      <c r="L55" s="23">
        <f t="shared" si="5"/>
        <v>96</v>
      </c>
      <c r="M55" s="23">
        <f t="shared" si="6"/>
        <v>110.39999999999999</v>
      </c>
      <c r="N55" s="23">
        <v>48</v>
      </c>
      <c r="O55" s="23">
        <f t="shared" si="8"/>
        <v>55.199999999999996</v>
      </c>
      <c r="P55" s="24">
        <v>34.4</v>
      </c>
      <c r="Q55" s="25">
        <f t="shared" si="7"/>
        <v>68.8</v>
      </c>
      <c r="R55" s="124" t="str">
        <f t="shared" si="4"/>
        <v>VYHOVUJE</v>
      </c>
    </row>
    <row r="56" spans="2:18" ht="15">
      <c r="B56" s="67">
        <v>50</v>
      </c>
      <c r="C56" s="97" t="s">
        <v>109</v>
      </c>
      <c r="D56" s="69">
        <v>3</v>
      </c>
      <c r="E56" s="98" t="s">
        <v>20</v>
      </c>
      <c r="F56" s="99" t="s">
        <v>110</v>
      </c>
      <c r="G56" s="128"/>
      <c r="H56" s="128"/>
      <c r="I56" s="128"/>
      <c r="J56" s="136"/>
      <c r="K56" s="136"/>
      <c r="L56" s="23">
        <f t="shared" si="5"/>
        <v>30</v>
      </c>
      <c r="M56" s="23">
        <f t="shared" si="6"/>
        <v>34.5</v>
      </c>
      <c r="N56" s="23">
        <v>10</v>
      </c>
      <c r="O56" s="23">
        <f t="shared" si="8"/>
        <v>11.5</v>
      </c>
      <c r="P56" s="24">
        <v>7.35</v>
      </c>
      <c r="Q56" s="25">
        <f t="shared" si="7"/>
        <v>22.049999999999997</v>
      </c>
      <c r="R56" s="124" t="str">
        <f t="shared" si="4"/>
        <v>VYHOVUJE</v>
      </c>
    </row>
    <row r="57" spans="2:18" ht="45">
      <c r="B57" s="67">
        <v>51</v>
      </c>
      <c r="C57" s="97" t="s">
        <v>111</v>
      </c>
      <c r="D57" s="69">
        <v>1</v>
      </c>
      <c r="E57" s="98" t="s">
        <v>20</v>
      </c>
      <c r="F57" s="99" t="s">
        <v>112</v>
      </c>
      <c r="G57" s="128"/>
      <c r="H57" s="128"/>
      <c r="I57" s="128"/>
      <c r="J57" s="136"/>
      <c r="K57" s="136"/>
      <c r="L57" s="23">
        <f t="shared" si="5"/>
        <v>320</v>
      </c>
      <c r="M57" s="23">
        <f t="shared" si="6"/>
        <v>368</v>
      </c>
      <c r="N57" s="23">
        <v>320</v>
      </c>
      <c r="O57" s="23">
        <f t="shared" si="8"/>
        <v>368</v>
      </c>
      <c r="P57" s="24">
        <v>368</v>
      </c>
      <c r="Q57" s="25">
        <f t="shared" si="7"/>
        <v>368</v>
      </c>
      <c r="R57" s="124" t="str">
        <f t="shared" si="4"/>
        <v>VYHOVUJE</v>
      </c>
    </row>
    <row r="58" spans="2:18" ht="30">
      <c r="B58" s="67">
        <v>52</v>
      </c>
      <c r="C58" s="97" t="s">
        <v>113</v>
      </c>
      <c r="D58" s="69">
        <v>1</v>
      </c>
      <c r="E58" s="98" t="s">
        <v>20</v>
      </c>
      <c r="F58" s="99" t="s">
        <v>118</v>
      </c>
      <c r="G58" s="128"/>
      <c r="H58" s="128"/>
      <c r="I58" s="128"/>
      <c r="J58" s="136"/>
      <c r="K58" s="136"/>
      <c r="L58" s="23">
        <f t="shared" si="5"/>
        <v>300</v>
      </c>
      <c r="M58" s="23">
        <f t="shared" si="6"/>
        <v>345</v>
      </c>
      <c r="N58" s="23">
        <v>300</v>
      </c>
      <c r="O58" s="23">
        <f t="shared" si="8"/>
        <v>345</v>
      </c>
      <c r="P58" s="24">
        <v>212</v>
      </c>
      <c r="Q58" s="25">
        <f t="shared" si="7"/>
        <v>212</v>
      </c>
      <c r="R58" s="124" t="str">
        <f t="shared" si="4"/>
        <v>VYHOVUJE</v>
      </c>
    </row>
    <row r="59" spans="2:18" ht="15.75" thickBot="1">
      <c r="B59" s="62">
        <v>53</v>
      </c>
      <c r="C59" s="102" t="s">
        <v>114</v>
      </c>
      <c r="D59" s="64">
        <v>1</v>
      </c>
      <c r="E59" s="103" t="s">
        <v>90</v>
      </c>
      <c r="F59" s="104" t="s">
        <v>115</v>
      </c>
      <c r="G59" s="134"/>
      <c r="H59" s="134"/>
      <c r="I59" s="134"/>
      <c r="J59" s="137"/>
      <c r="K59" s="137"/>
      <c r="L59" s="26">
        <f t="shared" si="5"/>
        <v>40</v>
      </c>
      <c r="M59" s="26">
        <f t="shared" si="6"/>
        <v>46</v>
      </c>
      <c r="N59" s="26">
        <v>40</v>
      </c>
      <c r="O59" s="26">
        <f t="shared" si="8"/>
        <v>46</v>
      </c>
      <c r="P59" s="27">
        <v>26.3</v>
      </c>
      <c r="Q59" s="28">
        <f t="shared" si="7"/>
        <v>26.3</v>
      </c>
      <c r="R59" s="123" t="str">
        <f t="shared" si="4"/>
        <v>VYHOVUJE</v>
      </c>
    </row>
    <row r="60" spans="2:18" ht="60.75" thickTop="1">
      <c r="B60" s="57">
        <v>54</v>
      </c>
      <c r="C60" s="66" t="s">
        <v>82</v>
      </c>
      <c r="D60" s="59">
        <v>20</v>
      </c>
      <c r="E60" s="95" t="s">
        <v>28</v>
      </c>
      <c r="F60" s="96" t="s">
        <v>40</v>
      </c>
      <c r="G60" s="133" t="s">
        <v>178</v>
      </c>
      <c r="H60" s="133" t="s">
        <v>193</v>
      </c>
      <c r="I60" s="133" t="s">
        <v>128</v>
      </c>
      <c r="J60" s="135" t="s">
        <v>173</v>
      </c>
      <c r="K60" s="135" t="s">
        <v>129</v>
      </c>
      <c r="L60" s="20">
        <f t="shared" si="5"/>
        <v>1500</v>
      </c>
      <c r="M60" s="20">
        <f t="shared" si="6"/>
        <v>1725</v>
      </c>
      <c r="N60" s="20">
        <v>75</v>
      </c>
      <c r="O60" s="20">
        <f t="shared" si="8"/>
        <v>86.25</v>
      </c>
      <c r="P60" s="21">
        <v>55.9</v>
      </c>
      <c r="Q60" s="22">
        <f t="shared" si="7"/>
        <v>1118</v>
      </c>
      <c r="R60" s="122" t="str">
        <f t="shared" si="4"/>
        <v>VYHOVUJE</v>
      </c>
    </row>
    <row r="61" spans="2:18" ht="15">
      <c r="B61" s="67">
        <v>55</v>
      </c>
      <c r="C61" s="97" t="s">
        <v>119</v>
      </c>
      <c r="D61" s="69">
        <v>5</v>
      </c>
      <c r="E61" s="98" t="s">
        <v>20</v>
      </c>
      <c r="F61" s="99" t="s">
        <v>124</v>
      </c>
      <c r="G61" s="128"/>
      <c r="H61" s="128"/>
      <c r="I61" s="128"/>
      <c r="J61" s="136"/>
      <c r="K61" s="136"/>
      <c r="L61" s="23">
        <f t="shared" si="5"/>
        <v>100</v>
      </c>
      <c r="M61" s="23">
        <f t="shared" si="6"/>
        <v>115</v>
      </c>
      <c r="N61" s="23">
        <v>20</v>
      </c>
      <c r="O61" s="23">
        <f t="shared" si="8"/>
        <v>23</v>
      </c>
      <c r="P61" s="24">
        <v>4</v>
      </c>
      <c r="Q61" s="25">
        <f t="shared" si="7"/>
        <v>20</v>
      </c>
      <c r="R61" s="124" t="str">
        <f t="shared" si="4"/>
        <v>VYHOVUJE</v>
      </c>
    </row>
    <row r="62" spans="2:18" ht="15">
      <c r="B62" s="67">
        <v>56</v>
      </c>
      <c r="C62" s="97" t="s">
        <v>125</v>
      </c>
      <c r="D62" s="69">
        <v>5</v>
      </c>
      <c r="E62" s="98" t="s">
        <v>20</v>
      </c>
      <c r="F62" s="99" t="s">
        <v>126</v>
      </c>
      <c r="G62" s="128"/>
      <c r="H62" s="128"/>
      <c r="I62" s="128"/>
      <c r="J62" s="136"/>
      <c r="K62" s="136"/>
      <c r="L62" s="23">
        <f t="shared" si="5"/>
        <v>250</v>
      </c>
      <c r="M62" s="23">
        <f t="shared" si="6"/>
        <v>287.49999999999994</v>
      </c>
      <c r="N62" s="23">
        <v>50</v>
      </c>
      <c r="O62" s="23">
        <f t="shared" si="8"/>
        <v>57.49999999999999</v>
      </c>
      <c r="P62" s="24">
        <v>6.9</v>
      </c>
      <c r="Q62" s="25">
        <f t="shared" si="7"/>
        <v>34.5</v>
      </c>
      <c r="R62" s="124" t="str">
        <f t="shared" si="4"/>
        <v>VYHOVUJE</v>
      </c>
    </row>
    <row r="63" spans="2:18" ht="15">
      <c r="B63" s="67">
        <v>57</v>
      </c>
      <c r="C63" s="97" t="s">
        <v>127</v>
      </c>
      <c r="D63" s="69">
        <v>5</v>
      </c>
      <c r="E63" s="98" t="s">
        <v>20</v>
      </c>
      <c r="F63" s="99" t="s">
        <v>120</v>
      </c>
      <c r="G63" s="128"/>
      <c r="H63" s="128"/>
      <c r="I63" s="128"/>
      <c r="J63" s="136"/>
      <c r="K63" s="136"/>
      <c r="L63" s="23">
        <f t="shared" si="5"/>
        <v>100</v>
      </c>
      <c r="M63" s="23">
        <f t="shared" si="6"/>
        <v>115</v>
      </c>
      <c r="N63" s="23">
        <v>20</v>
      </c>
      <c r="O63" s="23">
        <f t="shared" si="8"/>
        <v>23</v>
      </c>
      <c r="P63" s="24">
        <v>2.2</v>
      </c>
      <c r="Q63" s="25">
        <f t="shared" si="7"/>
        <v>11</v>
      </c>
      <c r="R63" s="124" t="str">
        <f t="shared" si="4"/>
        <v>VYHOVUJE</v>
      </c>
    </row>
    <row r="64" spans="2:18" ht="15">
      <c r="B64" s="67">
        <v>58</v>
      </c>
      <c r="C64" s="97" t="s">
        <v>104</v>
      </c>
      <c r="D64" s="69">
        <v>5</v>
      </c>
      <c r="E64" s="98" t="s">
        <v>20</v>
      </c>
      <c r="F64" s="99" t="s">
        <v>121</v>
      </c>
      <c r="G64" s="128"/>
      <c r="H64" s="128"/>
      <c r="I64" s="128"/>
      <c r="J64" s="136"/>
      <c r="K64" s="136"/>
      <c r="L64" s="23">
        <f t="shared" si="5"/>
        <v>100</v>
      </c>
      <c r="M64" s="23">
        <f t="shared" si="6"/>
        <v>115</v>
      </c>
      <c r="N64" s="23">
        <v>20</v>
      </c>
      <c r="O64" s="23">
        <f t="shared" si="8"/>
        <v>23</v>
      </c>
      <c r="P64" s="24">
        <v>3.7</v>
      </c>
      <c r="Q64" s="25">
        <f t="shared" si="7"/>
        <v>18.5</v>
      </c>
      <c r="R64" s="124" t="str">
        <f t="shared" si="4"/>
        <v>VYHOVUJE</v>
      </c>
    </row>
    <row r="65" spans="2:18" ht="15.75" thickBot="1">
      <c r="B65" s="62">
        <v>59</v>
      </c>
      <c r="C65" s="102" t="s">
        <v>122</v>
      </c>
      <c r="D65" s="64">
        <v>5</v>
      </c>
      <c r="E65" s="103" t="s">
        <v>20</v>
      </c>
      <c r="F65" s="104" t="s">
        <v>123</v>
      </c>
      <c r="G65" s="134"/>
      <c r="H65" s="134"/>
      <c r="I65" s="134"/>
      <c r="J65" s="137"/>
      <c r="K65" s="137"/>
      <c r="L65" s="26">
        <f t="shared" si="5"/>
        <v>50</v>
      </c>
      <c r="M65" s="26">
        <f t="shared" si="6"/>
        <v>57.5</v>
      </c>
      <c r="N65" s="26">
        <v>10</v>
      </c>
      <c r="O65" s="26">
        <f t="shared" si="8"/>
        <v>11.5</v>
      </c>
      <c r="P65" s="27">
        <v>1</v>
      </c>
      <c r="Q65" s="28">
        <f t="shared" si="7"/>
        <v>5</v>
      </c>
      <c r="R65" s="123" t="str">
        <f t="shared" si="4"/>
        <v>VYHOVUJE</v>
      </c>
    </row>
    <row r="66" spans="2:18" ht="45.75" thickTop="1">
      <c r="B66" s="57">
        <v>60</v>
      </c>
      <c r="C66" s="94" t="s">
        <v>130</v>
      </c>
      <c r="D66" s="59">
        <v>5</v>
      </c>
      <c r="E66" s="95" t="s">
        <v>90</v>
      </c>
      <c r="F66" s="96" t="s">
        <v>137</v>
      </c>
      <c r="G66" s="133" t="s">
        <v>178</v>
      </c>
      <c r="H66" s="133" t="s">
        <v>193</v>
      </c>
      <c r="I66" s="133" t="s">
        <v>139</v>
      </c>
      <c r="J66" s="135" t="s">
        <v>174</v>
      </c>
      <c r="K66" s="135" t="s">
        <v>138</v>
      </c>
      <c r="L66" s="20">
        <f t="shared" si="5"/>
        <v>190</v>
      </c>
      <c r="M66" s="20">
        <f t="shared" si="6"/>
        <v>218.49999999999997</v>
      </c>
      <c r="N66" s="20">
        <v>38</v>
      </c>
      <c r="O66" s="20">
        <f t="shared" si="8"/>
        <v>43.699999999999996</v>
      </c>
      <c r="P66" s="21">
        <v>26.3</v>
      </c>
      <c r="Q66" s="22">
        <f t="shared" si="7"/>
        <v>131.5</v>
      </c>
      <c r="R66" s="122" t="str">
        <f t="shared" si="4"/>
        <v>VYHOVUJE</v>
      </c>
    </row>
    <row r="67" spans="2:18" ht="15">
      <c r="B67" s="67">
        <v>61</v>
      </c>
      <c r="C67" s="97" t="s">
        <v>131</v>
      </c>
      <c r="D67" s="69">
        <v>5</v>
      </c>
      <c r="E67" s="98" t="s">
        <v>90</v>
      </c>
      <c r="F67" s="99" t="s">
        <v>132</v>
      </c>
      <c r="G67" s="128"/>
      <c r="H67" s="128"/>
      <c r="I67" s="128"/>
      <c r="J67" s="136"/>
      <c r="K67" s="136"/>
      <c r="L67" s="23">
        <f t="shared" si="5"/>
        <v>600</v>
      </c>
      <c r="M67" s="23">
        <f t="shared" si="6"/>
        <v>690</v>
      </c>
      <c r="N67" s="23">
        <v>120</v>
      </c>
      <c r="O67" s="23">
        <f t="shared" si="8"/>
        <v>138</v>
      </c>
      <c r="P67" s="24">
        <v>13.5</v>
      </c>
      <c r="Q67" s="25">
        <f t="shared" si="7"/>
        <v>67.5</v>
      </c>
      <c r="R67" s="124" t="str">
        <f t="shared" si="4"/>
        <v>VYHOVUJE</v>
      </c>
    </row>
    <row r="68" spans="2:18" ht="30">
      <c r="B68" s="67">
        <v>62</v>
      </c>
      <c r="C68" s="97" t="s">
        <v>133</v>
      </c>
      <c r="D68" s="69">
        <v>10</v>
      </c>
      <c r="E68" s="98" t="s">
        <v>20</v>
      </c>
      <c r="F68" s="99" t="s">
        <v>134</v>
      </c>
      <c r="G68" s="128"/>
      <c r="H68" s="128"/>
      <c r="I68" s="128"/>
      <c r="J68" s="136"/>
      <c r="K68" s="136"/>
      <c r="L68" s="23">
        <f t="shared" si="5"/>
        <v>300</v>
      </c>
      <c r="M68" s="23">
        <f t="shared" si="6"/>
        <v>345</v>
      </c>
      <c r="N68" s="23">
        <v>30</v>
      </c>
      <c r="O68" s="23">
        <f t="shared" si="8"/>
        <v>34.5</v>
      </c>
      <c r="P68" s="24">
        <v>8</v>
      </c>
      <c r="Q68" s="25">
        <f t="shared" si="7"/>
        <v>80</v>
      </c>
      <c r="R68" s="124" t="str">
        <f t="shared" si="4"/>
        <v>VYHOVUJE</v>
      </c>
    </row>
    <row r="69" spans="2:18" ht="30.75" thickBot="1">
      <c r="B69" s="62">
        <v>63</v>
      </c>
      <c r="C69" s="102" t="s">
        <v>135</v>
      </c>
      <c r="D69" s="64">
        <v>3</v>
      </c>
      <c r="E69" s="103" t="s">
        <v>20</v>
      </c>
      <c r="F69" s="104" t="s">
        <v>136</v>
      </c>
      <c r="G69" s="134"/>
      <c r="H69" s="134"/>
      <c r="I69" s="134"/>
      <c r="J69" s="137"/>
      <c r="K69" s="137"/>
      <c r="L69" s="26">
        <f t="shared" si="5"/>
        <v>300</v>
      </c>
      <c r="M69" s="26">
        <f t="shared" si="6"/>
        <v>344.99999999999994</v>
      </c>
      <c r="N69" s="26">
        <v>100</v>
      </c>
      <c r="O69" s="26">
        <f t="shared" si="8"/>
        <v>114.99999999999999</v>
      </c>
      <c r="P69" s="27">
        <v>12.3</v>
      </c>
      <c r="Q69" s="28">
        <f t="shared" si="7"/>
        <v>36.900000000000006</v>
      </c>
      <c r="R69" s="123" t="str">
        <f t="shared" si="4"/>
        <v>VYHOVUJE</v>
      </c>
    </row>
    <row r="70" spans="2:18" ht="75.75" thickTop="1">
      <c r="B70" s="57">
        <v>64</v>
      </c>
      <c r="C70" s="58" t="s">
        <v>140</v>
      </c>
      <c r="D70" s="59">
        <v>15</v>
      </c>
      <c r="E70" s="95" t="s">
        <v>28</v>
      </c>
      <c r="F70" s="105" t="s">
        <v>141</v>
      </c>
      <c r="G70" s="133" t="s">
        <v>178</v>
      </c>
      <c r="H70" s="130"/>
      <c r="I70" s="130"/>
      <c r="J70" s="135" t="s">
        <v>175</v>
      </c>
      <c r="K70" s="135" t="s">
        <v>159</v>
      </c>
      <c r="L70" s="20">
        <f t="shared" si="5"/>
        <v>0</v>
      </c>
      <c r="M70" s="20">
        <f t="shared" si="6"/>
        <v>1530</v>
      </c>
      <c r="N70" s="20"/>
      <c r="O70" s="20">
        <v>102</v>
      </c>
      <c r="P70" s="21">
        <v>66</v>
      </c>
      <c r="Q70" s="22">
        <f t="shared" si="7"/>
        <v>990</v>
      </c>
      <c r="R70" s="122" t="str">
        <f t="shared" si="4"/>
        <v>VYHOVUJE</v>
      </c>
    </row>
    <row r="71" spans="2:18" ht="30">
      <c r="B71" s="67">
        <v>65</v>
      </c>
      <c r="C71" s="106" t="s">
        <v>142</v>
      </c>
      <c r="D71" s="69">
        <v>3</v>
      </c>
      <c r="E71" s="98" t="s">
        <v>28</v>
      </c>
      <c r="F71" s="107" t="s">
        <v>143</v>
      </c>
      <c r="G71" s="128"/>
      <c r="H71" s="131"/>
      <c r="I71" s="131"/>
      <c r="J71" s="136"/>
      <c r="K71" s="136"/>
      <c r="L71" s="23">
        <f aca="true" t="shared" si="9" ref="L71:L85">D71*N71</f>
        <v>0</v>
      </c>
      <c r="M71" s="23">
        <f aca="true" t="shared" si="10" ref="M71:M85">D71*O71</f>
        <v>180</v>
      </c>
      <c r="N71" s="23"/>
      <c r="O71" s="23">
        <v>60</v>
      </c>
      <c r="P71" s="24">
        <v>42.6</v>
      </c>
      <c r="Q71" s="25">
        <f aca="true" t="shared" si="11" ref="Q71:Q85">D71*P71</f>
        <v>127.80000000000001</v>
      </c>
      <c r="R71" s="124" t="str">
        <f t="shared" si="4"/>
        <v>VYHOVUJE</v>
      </c>
    </row>
    <row r="72" spans="2:18" ht="45">
      <c r="B72" s="67">
        <v>66</v>
      </c>
      <c r="C72" s="106" t="s">
        <v>144</v>
      </c>
      <c r="D72" s="69">
        <v>10</v>
      </c>
      <c r="E72" s="98" t="s">
        <v>20</v>
      </c>
      <c r="F72" s="107" t="s">
        <v>179</v>
      </c>
      <c r="G72" s="128"/>
      <c r="H72" s="131"/>
      <c r="I72" s="131"/>
      <c r="J72" s="136"/>
      <c r="K72" s="136"/>
      <c r="L72" s="23">
        <f t="shared" si="9"/>
        <v>0</v>
      </c>
      <c r="M72" s="23">
        <f t="shared" si="10"/>
        <v>96</v>
      </c>
      <c r="N72" s="23"/>
      <c r="O72" s="23">
        <v>9.6</v>
      </c>
      <c r="P72" s="24">
        <v>6.6</v>
      </c>
      <c r="Q72" s="25">
        <f t="shared" si="11"/>
        <v>66</v>
      </c>
      <c r="R72" s="124" t="str">
        <f t="shared" si="4"/>
        <v>VYHOVUJE</v>
      </c>
    </row>
    <row r="73" spans="2:18" ht="15">
      <c r="B73" s="67">
        <v>67</v>
      </c>
      <c r="C73" s="106" t="s">
        <v>145</v>
      </c>
      <c r="D73" s="69">
        <v>10</v>
      </c>
      <c r="E73" s="98" t="s">
        <v>20</v>
      </c>
      <c r="F73" s="107" t="s">
        <v>146</v>
      </c>
      <c r="G73" s="128"/>
      <c r="H73" s="131"/>
      <c r="I73" s="131"/>
      <c r="J73" s="136"/>
      <c r="K73" s="136"/>
      <c r="L73" s="23">
        <f t="shared" si="9"/>
        <v>0</v>
      </c>
      <c r="M73" s="23">
        <f t="shared" si="10"/>
        <v>130</v>
      </c>
      <c r="N73" s="23"/>
      <c r="O73" s="23">
        <v>13</v>
      </c>
      <c r="P73" s="24">
        <v>5.9</v>
      </c>
      <c r="Q73" s="25">
        <f t="shared" si="11"/>
        <v>59</v>
      </c>
      <c r="R73" s="124" t="str">
        <f t="shared" si="4"/>
        <v>VYHOVUJE</v>
      </c>
    </row>
    <row r="74" spans="2:18" ht="30">
      <c r="B74" s="67">
        <v>68</v>
      </c>
      <c r="C74" s="106" t="s">
        <v>147</v>
      </c>
      <c r="D74" s="69">
        <v>5</v>
      </c>
      <c r="E74" s="98" t="s">
        <v>28</v>
      </c>
      <c r="F74" s="107" t="s">
        <v>160</v>
      </c>
      <c r="G74" s="128"/>
      <c r="H74" s="131"/>
      <c r="I74" s="131"/>
      <c r="J74" s="136"/>
      <c r="K74" s="136"/>
      <c r="L74" s="23">
        <f t="shared" si="9"/>
        <v>0</v>
      </c>
      <c r="M74" s="23">
        <f t="shared" si="10"/>
        <v>70</v>
      </c>
      <c r="N74" s="23"/>
      <c r="O74" s="23">
        <v>14</v>
      </c>
      <c r="P74" s="24">
        <v>5.35</v>
      </c>
      <c r="Q74" s="25">
        <f t="shared" si="11"/>
        <v>26.75</v>
      </c>
      <c r="R74" s="124" t="str">
        <f t="shared" si="4"/>
        <v>VYHOVUJE</v>
      </c>
    </row>
    <row r="75" spans="2:18" ht="30">
      <c r="B75" s="67">
        <v>69</v>
      </c>
      <c r="C75" s="106" t="s">
        <v>148</v>
      </c>
      <c r="D75" s="69">
        <v>5</v>
      </c>
      <c r="E75" s="98" t="s">
        <v>28</v>
      </c>
      <c r="F75" s="107" t="s">
        <v>161</v>
      </c>
      <c r="G75" s="128"/>
      <c r="H75" s="131"/>
      <c r="I75" s="131"/>
      <c r="J75" s="136"/>
      <c r="K75" s="136"/>
      <c r="L75" s="23">
        <f t="shared" si="9"/>
        <v>0</v>
      </c>
      <c r="M75" s="23">
        <f t="shared" si="10"/>
        <v>75</v>
      </c>
      <c r="N75" s="23"/>
      <c r="O75" s="23">
        <v>15</v>
      </c>
      <c r="P75" s="24">
        <v>7.7</v>
      </c>
      <c r="Q75" s="25">
        <f t="shared" si="11"/>
        <v>38.5</v>
      </c>
      <c r="R75" s="124" t="str">
        <f t="shared" si="4"/>
        <v>VYHOVUJE</v>
      </c>
    </row>
    <row r="76" spans="2:18" ht="30">
      <c r="B76" s="67">
        <v>70</v>
      </c>
      <c r="C76" s="106" t="s">
        <v>149</v>
      </c>
      <c r="D76" s="69">
        <v>1</v>
      </c>
      <c r="E76" s="98" t="s">
        <v>28</v>
      </c>
      <c r="F76" s="107" t="s">
        <v>180</v>
      </c>
      <c r="G76" s="128"/>
      <c r="H76" s="131"/>
      <c r="I76" s="131"/>
      <c r="J76" s="136"/>
      <c r="K76" s="136"/>
      <c r="L76" s="23">
        <f t="shared" si="9"/>
        <v>0</v>
      </c>
      <c r="M76" s="23">
        <f t="shared" si="10"/>
        <v>42</v>
      </c>
      <c r="N76" s="23"/>
      <c r="O76" s="23">
        <v>42</v>
      </c>
      <c r="P76" s="24">
        <v>42</v>
      </c>
      <c r="Q76" s="25">
        <f t="shared" si="11"/>
        <v>42</v>
      </c>
      <c r="R76" s="124" t="str">
        <f t="shared" si="4"/>
        <v>VYHOVUJE</v>
      </c>
    </row>
    <row r="77" spans="2:18" ht="30">
      <c r="B77" s="67">
        <v>71</v>
      </c>
      <c r="C77" s="106" t="s">
        <v>150</v>
      </c>
      <c r="D77" s="69">
        <v>10</v>
      </c>
      <c r="E77" s="98" t="s">
        <v>20</v>
      </c>
      <c r="F77" s="107" t="s">
        <v>151</v>
      </c>
      <c r="G77" s="128"/>
      <c r="H77" s="131"/>
      <c r="I77" s="131"/>
      <c r="J77" s="136"/>
      <c r="K77" s="136"/>
      <c r="L77" s="23">
        <f t="shared" si="9"/>
        <v>0</v>
      </c>
      <c r="M77" s="23">
        <f t="shared" si="10"/>
        <v>450</v>
      </c>
      <c r="N77" s="23"/>
      <c r="O77" s="23">
        <v>45</v>
      </c>
      <c r="P77" s="24">
        <v>30.3</v>
      </c>
      <c r="Q77" s="25">
        <f t="shared" si="11"/>
        <v>303</v>
      </c>
      <c r="R77" s="124" t="str">
        <f t="shared" si="4"/>
        <v>VYHOVUJE</v>
      </c>
    </row>
    <row r="78" spans="2:18" ht="30">
      <c r="B78" s="67">
        <v>72</v>
      </c>
      <c r="C78" s="106" t="s">
        <v>152</v>
      </c>
      <c r="D78" s="69">
        <v>1</v>
      </c>
      <c r="E78" s="98" t="s">
        <v>20</v>
      </c>
      <c r="F78" s="107" t="s">
        <v>153</v>
      </c>
      <c r="G78" s="128"/>
      <c r="H78" s="131"/>
      <c r="I78" s="131"/>
      <c r="J78" s="136"/>
      <c r="K78" s="136"/>
      <c r="L78" s="23">
        <f t="shared" si="9"/>
        <v>0</v>
      </c>
      <c r="M78" s="23">
        <f t="shared" si="10"/>
        <v>10</v>
      </c>
      <c r="N78" s="23"/>
      <c r="O78" s="23">
        <v>10</v>
      </c>
      <c r="P78" s="24">
        <v>3.7</v>
      </c>
      <c r="Q78" s="25">
        <f t="shared" si="11"/>
        <v>3.7</v>
      </c>
      <c r="R78" s="124" t="str">
        <f t="shared" si="4"/>
        <v>VYHOVUJE</v>
      </c>
    </row>
    <row r="79" spans="2:18" ht="30">
      <c r="B79" s="67">
        <v>73</v>
      </c>
      <c r="C79" s="106" t="s">
        <v>154</v>
      </c>
      <c r="D79" s="69">
        <v>10</v>
      </c>
      <c r="E79" s="98" t="s">
        <v>20</v>
      </c>
      <c r="F79" s="107" t="s">
        <v>157</v>
      </c>
      <c r="G79" s="128"/>
      <c r="H79" s="131"/>
      <c r="I79" s="131"/>
      <c r="J79" s="136"/>
      <c r="K79" s="136"/>
      <c r="L79" s="23">
        <f t="shared" si="9"/>
        <v>0</v>
      </c>
      <c r="M79" s="23">
        <f t="shared" si="10"/>
        <v>120</v>
      </c>
      <c r="N79" s="23"/>
      <c r="O79" s="23">
        <v>12</v>
      </c>
      <c r="P79" s="24">
        <v>8.8</v>
      </c>
      <c r="Q79" s="25">
        <f t="shared" si="11"/>
        <v>88</v>
      </c>
      <c r="R79" s="124" t="str">
        <f t="shared" si="4"/>
        <v>VYHOVUJE</v>
      </c>
    </row>
    <row r="80" spans="2:18" ht="30">
      <c r="B80" s="67">
        <v>74</v>
      </c>
      <c r="C80" s="106" t="s">
        <v>155</v>
      </c>
      <c r="D80" s="69">
        <v>10</v>
      </c>
      <c r="E80" s="98" t="s">
        <v>20</v>
      </c>
      <c r="F80" s="107" t="s">
        <v>157</v>
      </c>
      <c r="G80" s="128"/>
      <c r="H80" s="131"/>
      <c r="I80" s="131"/>
      <c r="J80" s="136"/>
      <c r="K80" s="136"/>
      <c r="L80" s="23">
        <f t="shared" si="9"/>
        <v>0</v>
      </c>
      <c r="M80" s="23">
        <f t="shared" si="10"/>
        <v>120</v>
      </c>
      <c r="N80" s="23"/>
      <c r="O80" s="23">
        <v>12</v>
      </c>
      <c r="P80" s="24">
        <v>8.8</v>
      </c>
      <c r="Q80" s="25">
        <f t="shared" si="11"/>
        <v>88</v>
      </c>
      <c r="R80" s="124" t="str">
        <f t="shared" si="4"/>
        <v>VYHOVUJE</v>
      </c>
    </row>
    <row r="81" spans="2:18" ht="30">
      <c r="B81" s="67">
        <v>75</v>
      </c>
      <c r="C81" s="106" t="s">
        <v>156</v>
      </c>
      <c r="D81" s="69">
        <v>10</v>
      </c>
      <c r="E81" s="98" t="s">
        <v>20</v>
      </c>
      <c r="F81" s="107" t="s">
        <v>157</v>
      </c>
      <c r="G81" s="128"/>
      <c r="H81" s="131"/>
      <c r="I81" s="131"/>
      <c r="J81" s="136"/>
      <c r="K81" s="136"/>
      <c r="L81" s="23">
        <f t="shared" si="9"/>
        <v>0</v>
      </c>
      <c r="M81" s="23">
        <f t="shared" si="10"/>
        <v>80</v>
      </c>
      <c r="N81" s="23"/>
      <c r="O81" s="23">
        <v>8</v>
      </c>
      <c r="P81" s="24">
        <v>4.45</v>
      </c>
      <c r="Q81" s="25">
        <f t="shared" si="11"/>
        <v>44.5</v>
      </c>
      <c r="R81" s="124" t="str">
        <f t="shared" si="4"/>
        <v>VYHOVUJE</v>
      </c>
    </row>
    <row r="82" spans="2:18" ht="45.75" thickBot="1">
      <c r="B82" s="62">
        <v>76</v>
      </c>
      <c r="C82" s="108" t="s">
        <v>70</v>
      </c>
      <c r="D82" s="64">
        <v>1</v>
      </c>
      <c r="E82" s="103" t="s">
        <v>20</v>
      </c>
      <c r="F82" s="109" t="s">
        <v>158</v>
      </c>
      <c r="G82" s="134"/>
      <c r="H82" s="132"/>
      <c r="I82" s="132"/>
      <c r="J82" s="137"/>
      <c r="K82" s="137"/>
      <c r="L82" s="26">
        <f t="shared" si="9"/>
        <v>0</v>
      </c>
      <c r="M82" s="26">
        <f t="shared" si="10"/>
        <v>200</v>
      </c>
      <c r="N82" s="26"/>
      <c r="O82" s="26">
        <v>200</v>
      </c>
      <c r="P82" s="27">
        <v>125</v>
      </c>
      <c r="Q82" s="28">
        <f t="shared" si="11"/>
        <v>125</v>
      </c>
      <c r="R82" s="123" t="str">
        <f t="shared" si="4"/>
        <v>VYHOVUJE</v>
      </c>
    </row>
    <row r="83" spans="2:18" ht="75.75" thickTop="1">
      <c r="B83" s="57">
        <v>77</v>
      </c>
      <c r="C83" s="58" t="s">
        <v>140</v>
      </c>
      <c r="D83" s="59">
        <v>5</v>
      </c>
      <c r="E83" s="95" t="s">
        <v>28</v>
      </c>
      <c r="F83" s="105" t="s">
        <v>141</v>
      </c>
      <c r="G83" s="133" t="s">
        <v>178</v>
      </c>
      <c r="H83" s="130"/>
      <c r="I83" s="130"/>
      <c r="J83" s="135" t="s">
        <v>176</v>
      </c>
      <c r="K83" s="135" t="s">
        <v>159</v>
      </c>
      <c r="L83" s="20">
        <f t="shared" si="9"/>
        <v>0</v>
      </c>
      <c r="M83" s="20">
        <f t="shared" si="10"/>
        <v>510</v>
      </c>
      <c r="N83" s="20"/>
      <c r="O83" s="20">
        <v>102</v>
      </c>
      <c r="P83" s="21">
        <v>66</v>
      </c>
      <c r="Q83" s="22">
        <f t="shared" si="11"/>
        <v>330</v>
      </c>
      <c r="R83" s="122" t="str">
        <f t="shared" si="4"/>
        <v>VYHOVUJE</v>
      </c>
    </row>
    <row r="84" spans="2:18" ht="30">
      <c r="B84" s="67">
        <v>78</v>
      </c>
      <c r="C84" s="106" t="s">
        <v>162</v>
      </c>
      <c r="D84" s="69">
        <v>1</v>
      </c>
      <c r="E84" s="98" t="s">
        <v>28</v>
      </c>
      <c r="F84" s="107" t="s">
        <v>163</v>
      </c>
      <c r="G84" s="128"/>
      <c r="H84" s="131"/>
      <c r="I84" s="131"/>
      <c r="J84" s="136"/>
      <c r="K84" s="136"/>
      <c r="L84" s="23">
        <f t="shared" si="9"/>
        <v>0</v>
      </c>
      <c r="M84" s="23">
        <f t="shared" si="10"/>
        <v>43</v>
      </c>
      <c r="N84" s="23"/>
      <c r="O84" s="23">
        <v>43</v>
      </c>
      <c r="P84" s="24">
        <v>15.2</v>
      </c>
      <c r="Q84" s="25">
        <f t="shared" si="11"/>
        <v>15.2</v>
      </c>
      <c r="R84" s="124" t="str">
        <f t="shared" si="4"/>
        <v>VYHOVUJE</v>
      </c>
    </row>
    <row r="85" spans="2:18" ht="45.75" thickBot="1">
      <c r="B85" s="62">
        <v>79</v>
      </c>
      <c r="C85" s="108" t="s">
        <v>164</v>
      </c>
      <c r="D85" s="64">
        <v>10</v>
      </c>
      <c r="E85" s="103" t="s">
        <v>20</v>
      </c>
      <c r="F85" s="109" t="s">
        <v>165</v>
      </c>
      <c r="G85" s="134"/>
      <c r="H85" s="132"/>
      <c r="I85" s="132"/>
      <c r="J85" s="137"/>
      <c r="K85" s="137"/>
      <c r="L85" s="26">
        <f t="shared" si="9"/>
        <v>0</v>
      </c>
      <c r="M85" s="26">
        <f t="shared" si="10"/>
        <v>410</v>
      </c>
      <c r="N85" s="26"/>
      <c r="O85" s="26">
        <v>41</v>
      </c>
      <c r="P85" s="27">
        <v>5.35</v>
      </c>
      <c r="Q85" s="28">
        <f t="shared" si="11"/>
        <v>53.5</v>
      </c>
      <c r="R85" s="123" t="str">
        <f t="shared" si="4"/>
        <v>VYHOVUJE</v>
      </c>
    </row>
    <row r="86" spans="1:19" ht="13.5" customHeight="1" thickBot="1" thickTop="1">
      <c r="A86" s="110"/>
      <c r="B86" s="110"/>
      <c r="C86" s="4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1:18" ht="60.75" customHeight="1" thickBot="1" thickTop="1">
      <c r="A87" s="111"/>
      <c r="B87" s="145" t="s">
        <v>4</v>
      </c>
      <c r="C87" s="145"/>
      <c r="D87" s="145"/>
      <c r="E87" s="145"/>
      <c r="F87" s="145"/>
      <c r="G87" s="12"/>
      <c r="H87" s="12"/>
      <c r="I87" s="12"/>
      <c r="J87" s="112"/>
      <c r="K87" s="112"/>
      <c r="L87" s="112"/>
      <c r="M87" s="13"/>
      <c r="N87" s="46" t="s">
        <v>5</v>
      </c>
      <c r="O87" s="48" t="s">
        <v>6</v>
      </c>
      <c r="P87" s="139" t="s">
        <v>7</v>
      </c>
      <c r="Q87" s="140"/>
      <c r="R87" s="141"/>
    </row>
    <row r="88" spans="1:18" ht="33" customHeight="1" thickBot="1" thickTop="1">
      <c r="A88" s="111"/>
      <c r="B88" s="129" t="s">
        <v>8</v>
      </c>
      <c r="C88" s="129"/>
      <c r="D88" s="129"/>
      <c r="E88" s="129"/>
      <c r="F88" s="129"/>
      <c r="G88" s="113"/>
      <c r="H88" s="113"/>
      <c r="I88" s="49"/>
      <c r="J88" s="40"/>
      <c r="K88" s="14"/>
      <c r="L88" s="14"/>
      <c r="M88" s="15"/>
      <c r="N88" s="47"/>
      <c r="O88" s="16">
        <f>SUM(M7:M85)</f>
        <v>37643.600000000006</v>
      </c>
      <c r="P88" s="142">
        <f>SUM(Q7:Q85)</f>
        <v>20539.05</v>
      </c>
      <c r="Q88" s="143"/>
      <c r="R88" s="144"/>
    </row>
    <row r="89" spans="1:19" ht="39.75" customHeight="1" thickTop="1">
      <c r="A89" s="111"/>
      <c r="I89" s="17"/>
      <c r="J89" s="18"/>
      <c r="K89" s="18"/>
      <c r="L89" s="18"/>
      <c r="M89" s="115"/>
      <c r="N89" s="115"/>
      <c r="O89" s="115"/>
      <c r="P89" s="116"/>
      <c r="Q89" s="116"/>
      <c r="R89" s="116"/>
      <c r="S89" s="116"/>
    </row>
    <row r="90" spans="1:19" ht="19.9" customHeight="1">
      <c r="A90" s="111"/>
      <c r="J90" s="18"/>
      <c r="K90" s="18"/>
      <c r="L90" s="18"/>
      <c r="M90" s="115"/>
      <c r="N90" s="115"/>
      <c r="O90" s="19"/>
      <c r="P90" s="19"/>
      <c r="Q90" s="19"/>
      <c r="R90" s="116"/>
      <c r="S90" s="116"/>
    </row>
    <row r="91" spans="1:19" ht="71.25" customHeight="1">
      <c r="A91" s="111"/>
      <c r="J91" s="18"/>
      <c r="K91" s="18"/>
      <c r="L91" s="18"/>
      <c r="M91" s="115"/>
      <c r="N91" s="115"/>
      <c r="O91" s="19"/>
      <c r="P91" s="19"/>
      <c r="Q91" s="19"/>
      <c r="R91" s="116"/>
      <c r="S91" s="116"/>
    </row>
    <row r="92" spans="1:19" ht="36" customHeight="1">
      <c r="A92" s="111"/>
      <c r="J92" s="117"/>
      <c r="K92" s="117"/>
      <c r="L92" s="117"/>
      <c r="M92" s="117"/>
      <c r="N92" s="117"/>
      <c r="O92" s="115"/>
      <c r="P92" s="116"/>
      <c r="Q92" s="116"/>
      <c r="R92" s="116"/>
      <c r="S92" s="116"/>
    </row>
    <row r="93" spans="1:19" ht="14.25" customHeight="1">
      <c r="A93" s="111"/>
      <c r="B93" s="116"/>
      <c r="C93" s="118"/>
      <c r="D93" s="119"/>
      <c r="E93" s="120"/>
      <c r="F93" s="115"/>
      <c r="G93" s="115"/>
      <c r="H93" s="115"/>
      <c r="I93" s="116"/>
      <c r="J93" s="116"/>
      <c r="K93" s="116"/>
      <c r="L93" s="115"/>
      <c r="M93" s="115"/>
      <c r="N93" s="115"/>
      <c r="O93" s="115"/>
      <c r="P93" s="116"/>
      <c r="Q93" s="116"/>
      <c r="R93" s="116"/>
      <c r="S93" s="116"/>
    </row>
    <row r="94" spans="1:19" ht="14.25" customHeight="1">
      <c r="A94" s="111"/>
      <c r="B94" s="116"/>
      <c r="C94" s="118"/>
      <c r="D94" s="119"/>
      <c r="E94" s="120"/>
      <c r="F94" s="115"/>
      <c r="G94" s="115"/>
      <c r="H94" s="115"/>
      <c r="I94" s="116"/>
      <c r="J94" s="116"/>
      <c r="K94" s="116"/>
      <c r="L94" s="115"/>
      <c r="M94" s="115"/>
      <c r="N94" s="115"/>
      <c r="O94" s="115"/>
      <c r="P94" s="116"/>
      <c r="Q94" s="116"/>
      <c r="R94" s="116"/>
      <c r="S94" s="116"/>
    </row>
    <row r="95" spans="1:19" ht="14.25" customHeight="1">
      <c r="A95" s="111"/>
      <c r="B95" s="116"/>
      <c r="C95" s="118"/>
      <c r="D95" s="119"/>
      <c r="E95" s="120"/>
      <c r="F95" s="115"/>
      <c r="G95" s="115"/>
      <c r="H95" s="115"/>
      <c r="I95" s="116"/>
      <c r="J95" s="116"/>
      <c r="K95" s="116"/>
      <c r="L95" s="115"/>
      <c r="M95" s="115"/>
      <c r="N95" s="115"/>
      <c r="O95" s="115"/>
      <c r="P95" s="116"/>
      <c r="Q95" s="116"/>
      <c r="R95" s="116"/>
      <c r="S95" s="116"/>
    </row>
    <row r="96" spans="1:19" ht="14.25" customHeight="1">
      <c r="A96" s="111"/>
      <c r="B96" s="116"/>
      <c r="C96" s="118"/>
      <c r="D96" s="119"/>
      <c r="E96" s="120"/>
      <c r="F96" s="115"/>
      <c r="G96" s="115"/>
      <c r="H96" s="115"/>
      <c r="I96" s="116"/>
      <c r="J96" s="116"/>
      <c r="K96" s="116"/>
      <c r="L96" s="115"/>
      <c r="M96" s="115"/>
      <c r="N96" s="115"/>
      <c r="O96" s="115"/>
      <c r="P96" s="116"/>
      <c r="Q96" s="116"/>
      <c r="R96" s="116"/>
      <c r="S96" s="116"/>
    </row>
    <row r="97" spans="3:14" ht="15">
      <c r="C97" s="49"/>
      <c r="D97" s="1"/>
      <c r="E97" s="1"/>
      <c r="F97" s="1"/>
      <c r="G97" s="1"/>
      <c r="H97" s="1"/>
      <c r="K97" s="1"/>
      <c r="L97" s="1"/>
      <c r="M97" s="1"/>
      <c r="N97" s="1"/>
    </row>
    <row r="98" spans="3:14" ht="15">
      <c r="C98" s="49"/>
      <c r="D98" s="1"/>
      <c r="E98" s="1"/>
      <c r="F98" s="1"/>
      <c r="G98" s="1"/>
      <c r="H98" s="1"/>
      <c r="K98" s="1"/>
      <c r="L98" s="1"/>
      <c r="M98" s="1"/>
      <c r="N98" s="1"/>
    </row>
    <row r="99" spans="3:14" ht="15">
      <c r="C99" s="49"/>
      <c r="D99" s="1"/>
      <c r="E99" s="1"/>
      <c r="F99" s="1"/>
      <c r="G99" s="1"/>
      <c r="H99" s="1"/>
      <c r="K99" s="1"/>
      <c r="L99" s="1"/>
      <c r="M99" s="1"/>
      <c r="N99" s="1"/>
    </row>
    <row r="100" spans="3:14" ht="15">
      <c r="C100" s="49"/>
      <c r="D100" s="1"/>
      <c r="E100" s="1"/>
      <c r="F100" s="1"/>
      <c r="G100" s="1"/>
      <c r="H100" s="1"/>
      <c r="K100" s="1"/>
      <c r="L100" s="1"/>
      <c r="M100" s="1"/>
      <c r="N100" s="1"/>
    </row>
    <row r="101" spans="3:14" ht="15">
      <c r="C101" s="49"/>
      <c r="D101" s="1"/>
      <c r="E101" s="1"/>
      <c r="F101" s="1"/>
      <c r="G101" s="1"/>
      <c r="H101" s="1"/>
      <c r="K101" s="1"/>
      <c r="L101" s="1"/>
      <c r="M101" s="1"/>
      <c r="N101" s="1"/>
    </row>
    <row r="102" spans="3:14" ht="15">
      <c r="C102" s="49"/>
      <c r="D102" s="1"/>
      <c r="E102" s="1"/>
      <c r="F102" s="1"/>
      <c r="G102" s="1"/>
      <c r="H102" s="1"/>
      <c r="K102" s="1"/>
      <c r="L102" s="1"/>
      <c r="M102" s="1"/>
      <c r="N102" s="1"/>
    </row>
    <row r="103" spans="3:14" ht="15">
      <c r="C103" s="49"/>
      <c r="D103" s="1"/>
      <c r="E103" s="1"/>
      <c r="F103" s="1"/>
      <c r="G103" s="1"/>
      <c r="H103" s="1"/>
      <c r="K103" s="1"/>
      <c r="L103" s="1"/>
      <c r="M103" s="1"/>
      <c r="N103" s="1"/>
    </row>
    <row r="104" spans="3:14" ht="15">
      <c r="C104" s="49"/>
      <c r="D104" s="1"/>
      <c r="E104" s="1"/>
      <c r="F104" s="1"/>
      <c r="G104" s="1"/>
      <c r="H104" s="1"/>
      <c r="K104" s="1"/>
      <c r="L104" s="1"/>
      <c r="M104" s="1"/>
      <c r="N104" s="1"/>
    </row>
    <row r="105" spans="3:14" ht="15">
      <c r="C105" s="49"/>
      <c r="D105" s="1"/>
      <c r="E105" s="1"/>
      <c r="F105" s="1"/>
      <c r="G105" s="1"/>
      <c r="H105" s="1"/>
      <c r="K105" s="1"/>
      <c r="L105" s="1"/>
      <c r="M105" s="1"/>
      <c r="N105" s="1"/>
    </row>
    <row r="106" spans="3:14" ht="15">
      <c r="C106" s="49"/>
      <c r="D106" s="1"/>
      <c r="E106" s="1"/>
      <c r="F106" s="1"/>
      <c r="G106" s="1"/>
      <c r="H106" s="1"/>
      <c r="K106" s="1"/>
      <c r="L106" s="1"/>
      <c r="M106" s="1"/>
      <c r="N106" s="1"/>
    </row>
    <row r="107" spans="3:14" ht="15">
      <c r="C107" s="49"/>
      <c r="D107" s="1"/>
      <c r="E107" s="1"/>
      <c r="F107" s="1"/>
      <c r="G107" s="1"/>
      <c r="H107" s="1"/>
      <c r="K107" s="1"/>
      <c r="L107" s="1"/>
      <c r="M107" s="1"/>
      <c r="N107" s="1"/>
    </row>
    <row r="108" spans="3:14" ht="15">
      <c r="C108" s="49"/>
      <c r="D108" s="1"/>
      <c r="E108" s="1"/>
      <c r="F108" s="1"/>
      <c r="G108" s="1"/>
      <c r="H108" s="1"/>
      <c r="K108" s="1"/>
      <c r="L108" s="1"/>
      <c r="M108" s="1"/>
      <c r="N108" s="1"/>
    </row>
    <row r="109" spans="3:14" ht="15">
      <c r="C109" s="49"/>
      <c r="D109" s="1"/>
      <c r="E109" s="1"/>
      <c r="F109" s="1"/>
      <c r="G109" s="1"/>
      <c r="H109" s="1"/>
      <c r="K109" s="1"/>
      <c r="L109" s="1"/>
      <c r="M109" s="1"/>
      <c r="N109" s="1"/>
    </row>
    <row r="110" spans="3:14" ht="15">
      <c r="C110" s="49"/>
      <c r="D110" s="1"/>
      <c r="E110" s="1"/>
      <c r="F110" s="1"/>
      <c r="G110" s="1"/>
      <c r="H110" s="1"/>
      <c r="K110" s="1"/>
      <c r="L110" s="1"/>
      <c r="M110" s="1"/>
      <c r="N110" s="1"/>
    </row>
    <row r="111" spans="3:14" ht="15">
      <c r="C111" s="49"/>
      <c r="D111" s="1"/>
      <c r="E111" s="1"/>
      <c r="F111" s="1"/>
      <c r="G111" s="1"/>
      <c r="H111" s="1"/>
      <c r="K111" s="1"/>
      <c r="L111" s="1"/>
      <c r="M111" s="1"/>
      <c r="N111" s="1"/>
    </row>
    <row r="112" spans="3:14" ht="15">
      <c r="C112" s="49"/>
      <c r="D112" s="1"/>
      <c r="E112" s="1"/>
      <c r="F112" s="1"/>
      <c r="G112" s="1"/>
      <c r="H112" s="1"/>
      <c r="K112" s="1"/>
      <c r="L112" s="1"/>
      <c r="M112" s="1"/>
      <c r="N112" s="1"/>
    </row>
    <row r="113" spans="3:14" ht="15">
      <c r="C113" s="49"/>
      <c r="D113" s="1"/>
      <c r="E113" s="1"/>
      <c r="F113" s="1"/>
      <c r="G113" s="1"/>
      <c r="H113" s="1"/>
      <c r="K113" s="1"/>
      <c r="L113" s="1"/>
      <c r="M113" s="1"/>
      <c r="N113" s="1"/>
    </row>
    <row r="114" spans="3:14" ht="15">
      <c r="C114" s="49"/>
      <c r="D114" s="1"/>
      <c r="E114" s="1"/>
      <c r="F114" s="1"/>
      <c r="G114" s="1"/>
      <c r="H114" s="1"/>
      <c r="K114" s="1"/>
      <c r="L114" s="1"/>
      <c r="M114" s="1"/>
      <c r="N114" s="1"/>
    </row>
    <row r="115" spans="3:14" ht="15">
      <c r="C115" s="49"/>
      <c r="D115" s="1"/>
      <c r="E115" s="1"/>
      <c r="F115" s="1"/>
      <c r="G115" s="1"/>
      <c r="H115" s="1"/>
      <c r="K115" s="1"/>
      <c r="L115" s="1"/>
      <c r="M115" s="1"/>
      <c r="N115" s="1"/>
    </row>
    <row r="116" spans="3:14" ht="15">
      <c r="C116" s="49"/>
      <c r="D116" s="1"/>
      <c r="E116" s="1"/>
      <c r="F116" s="1"/>
      <c r="G116" s="1"/>
      <c r="H116" s="1"/>
      <c r="K116" s="1"/>
      <c r="L116" s="1"/>
      <c r="M116" s="1"/>
      <c r="N116" s="1"/>
    </row>
    <row r="117" spans="3:14" ht="15">
      <c r="C117" s="49"/>
      <c r="D117" s="1"/>
      <c r="E117" s="1"/>
      <c r="F117" s="1"/>
      <c r="G117" s="1"/>
      <c r="H117" s="1"/>
      <c r="K117" s="1"/>
      <c r="L117" s="1"/>
      <c r="M117" s="1"/>
      <c r="N117" s="1"/>
    </row>
    <row r="118" spans="3:14" ht="15">
      <c r="C118" s="49"/>
      <c r="D118" s="1"/>
      <c r="E118" s="1"/>
      <c r="F118" s="1"/>
      <c r="G118" s="1"/>
      <c r="H118" s="1"/>
      <c r="K118" s="1"/>
      <c r="L118" s="1"/>
      <c r="M118" s="1"/>
      <c r="N118" s="1"/>
    </row>
    <row r="119" spans="3:14" ht="15">
      <c r="C119" s="49"/>
      <c r="D119" s="1"/>
      <c r="E119" s="1"/>
      <c r="F119" s="1"/>
      <c r="G119" s="1"/>
      <c r="H119" s="1"/>
      <c r="K119" s="1"/>
      <c r="L119" s="1"/>
      <c r="M119" s="1"/>
      <c r="N119" s="1"/>
    </row>
    <row r="120" spans="3:14" ht="15">
      <c r="C120" s="49"/>
      <c r="D120" s="1"/>
      <c r="E120" s="1"/>
      <c r="F120" s="1"/>
      <c r="G120" s="1"/>
      <c r="H120" s="1"/>
      <c r="K120" s="1"/>
      <c r="L120" s="1"/>
      <c r="M120" s="1"/>
      <c r="N120" s="1"/>
    </row>
    <row r="121" spans="3:14" ht="15">
      <c r="C121" s="49"/>
      <c r="D121" s="1"/>
      <c r="E121" s="1"/>
      <c r="F121" s="1"/>
      <c r="G121" s="1"/>
      <c r="H121" s="1"/>
      <c r="K121" s="1"/>
      <c r="L121" s="1"/>
      <c r="M121" s="1"/>
      <c r="N121" s="1"/>
    </row>
    <row r="122" spans="3:14" ht="15">
      <c r="C122" s="49"/>
      <c r="D122" s="1"/>
      <c r="E122" s="1"/>
      <c r="F122" s="1"/>
      <c r="G122" s="1"/>
      <c r="H122" s="1"/>
      <c r="K122" s="1"/>
      <c r="L122" s="1"/>
      <c r="M122" s="1"/>
      <c r="N122" s="1"/>
    </row>
    <row r="123" spans="3:14" ht="15">
      <c r="C123" s="49"/>
      <c r="D123" s="1"/>
      <c r="E123" s="1"/>
      <c r="F123" s="1"/>
      <c r="G123" s="1"/>
      <c r="H123" s="1"/>
      <c r="K123" s="1"/>
      <c r="L123" s="1"/>
      <c r="M123" s="1"/>
      <c r="N123" s="1"/>
    </row>
    <row r="124" spans="3:14" ht="15">
      <c r="C124" s="49"/>
      <c r="D124" s="1"/>
      <c r="E124" s="1"/>
      <c r="F124" s="1"/>
      <c r="G124" s="1"/>
      <c r="H124" s="1"/>
      <c r="K124" s="1"/>
      <c r="L124" s="1"/>
      <c r="M124" s="1"/>
      <c r="N124" s="1"/>
    </row>
    <row r="125" spans="3:14" ht="15">
      <c r="C125" s="49"/>
      <c r="D125" s="1"/>
      <c r="E125" s="1"/>
      <c r="F125" s="1"/>
      <c r="G125" s="1"/>
      <c r="H125" s="1"/>
      <c r="K125" s="1"/>
      <c r="L125" s="1"/>
      <c r="M125" s="1"/>
      <c r="N125" s="1"/>
    </row>
    <row r="126" spans="3:14" ht="15">
      <c r="C126" s="49"/>
      <c r="D126" s="1"/>
      <c r="E126" s="1"/>
      <c r="F126" s="1"/>
      <c r="G126" s="1"/>
      <c r="H126" s="1"/>
      <c r="K126" s="1"/>
      <c r="L126" s="1"/>
      <c r="M126" s="1"/>
      <c r="N126" s="1"/>
    </row>
    <row r="127" spans="3:14" ht="15">
      <c r="C127" s="49"/>
      <c r="D127" s="1"/>
      <c r="E127" s="1"/>
      <c r="F127" s="1"/>
      <c r="G127" s="1"/>
      <c r="H127" s="1"/>
      <c r="K127" s="1"/>
      <c r="L127" s="1"/>
      <c r="M127" s="1"/>
      <c r="N127" s="1"/>
    </row>
    <row r="128" spans="3:14" ht="15">
      <c r="C128" s="49"/>
      <c r="D128" s="1"/>
      <c r="E128" s="1"/>
      <c r="F128" s="1"/>
      <c r="G128" s="1"/>
      <c r="H128" s="1"/>
      <c r="K128" s="1"/>
      <c r="L128" s="1"/>
      <c r="M128" s="1"/>
      <c r="N128" s="1"/>
    </row>
    <row r="129" spans="3:14" ht="15">
      <c r="C129" s="49"/>
      <c r="D129" s="1"/>
      <c r="E129" s="1"/>
      <c r="F129" s="1"/>
      <c r="G129" s="1"/>
      <c r="H129" s="1"/>
      <c r="K129" s="1"/>
      <c r="L129" s="1"/>
      <c r="M129" s="1"/>
      <c r="N129" s="1"/>
    </row>
    <row r="130" spans="3:14" ht="15">
      <c r="C130" s="49"/>
      <c r="D130" s="1"/>
      <c r="E130" s="1"/>
      <c r="F130" s="1"/>
      <c r="G130" s="1"/>
      <c r="H130" s="1"/>
      <c r="K130" s="1"/>
      <c r="L130" s="1"/>
      <c r="M130" s="1"/>
      <c r="N130" s="1"/>
    </row>
    <row r="131" spans="3:14" ht="15">
      <c r="C131" s="49"/>
      <c r="D131" s="1"/>
      <c r="E131" s="1"/>
      <c r="F131" s="1"/>
      <c r="G131" s="1"/>
      <c r="H131" s="1"/>
      <c r="K131" s="1"/>
      <c r="L131" s="1"/>
      <c r="M131" s="1"/>
      <c r="N131" s="1"/>
    </row>
    <row r="132" spans="3:14" ht="15">
      <c r="C132" s="49"/>
      <c r="D132" s="1"/>
      <c r="E132" s="1"/>
      <c r="F132" s="1"/>
      <c r="G132" s="1"/>
      <c r="H132" s="1"/>
      <c r="K132" s="1"/>
      <c r="L132" s="1"/>
      <c r="M132" s="1"/>
      <c r="N132" s="1"/>
    </row>
    <row r="133" spans="3:14" ht="15">
      <c r="C133" s="49"/>
      <c r="D133" s="1"/>
      <c r="E133" s="1"/>
      <c r="F133" s="1"/>
      <c r="G133" s="1"/>
      <c r="H133" s="1"/>
      <c r="K133" s="1"/>
      <c r="L133" s="1"/>
      <c r="M133" s="1"/>
      <c r="N133" s="1"/>
    </row>
    <row r="134" spans="3:14" ht="15">
      <c r="C134" s="49"/>
      <c r="D134" s="1"/>
      <c r="E134" s="1"/>
      <c r="F134" s="1"/>
      <c r="G134" s="1"/>
      <c r="H134" s="1"/>
      <c r="K134" s="1"/>
      <c r="L134" s="1"/>
      <c r="M134" s="1"/>
      <c r="N134" s="1"/>
    </row>
    <row r="135" spans="3:14" ht="15">
      <c r="C135" s="49"/>
      <c r="D135" s="1"/>
      <c r="E135" s="1"/>
      <c r="F135" s="1"/>
      <c r="G135" s="1"/>
      <c r="H135" s="1"/>
      <c r="K135" s="1"/>
      <c r="L135" s="1"/>
      <c r="M135" s="1"/>
      <c r="N135" s="1"/>
    </row>
    <row r="136" spans="3:14" ht="15">
      <c r="C136" s="49"/>
      <c r="D136" s="1"/>
      <c r="E136" s="1"/>
      <c r="F136" s="1"/>
      <c r="G136" s="1"/>
      <c r="H136" s="1"/>
      <c r="K136" s="1"/>
      <c r="L136" s="1"/>
      <c r="M136" s="1"/>
      <c r="N136" s="1"/>
    </row>
    <row r="137" spans="3:14" ht="15">
      <c r="C137" s="49"/>
      <c r="D137" s="1"/>
      <c r="E137" s="1"/>
      <c r="F137" s="1"/>
      <c r="G137" s="1"/>
      <c r="H137" s="1"/>
      <c r="K137" s="1"/>
      <c r="L137" s="1"/>
      <c r="M137" s="1"/>
      <c r="N137" s="1"/>
    </row>
    <row r="138" spans="3:14" ht="15">
      <c r="C138" s="49"/>
      <c r="D138" s="1"/>
      <c r="E138" s="1"/>
      <c r="F138" s="1"/>
      <c r="G138" s="1"/>
      <c r="H138" s="1"/>
      <c r="K138" s="1"/>
      <c r="L138" s="1"/>
      <c r="M138" s="1"/>
      <c r="N138" s="1"/>
    </row>
    <row r="139" spans="3:14" ht="15">
      <c r="C139" s="49"/>
      <c r="D139" s="1"/>
      <c r="E139" s="1"/>
      <c r="F139" s="1"/>
      <c r="G139" s="1"/>
      <c r="H139" s="1"/>
      <c r="K139" s="1"/>
      <c r="L139" s="1"/>
      <c r="M139" s="1"/>
      <c r="N139" s="1"/>
    </row>
    <row r="140" spans="3:14" ht="15">
      <c r="C140" s="49"/>
      <c r="D140" s="1"/>
      <c r="E140" s="1"/>
      <c r="F140" s="1"/>
      <c r="G140" s="1"/>
      <c r="H140" s="1"/>
      <c r="K140" s="1"/>
      <c r="L140" s="1"/>
      <c r="M140" s="1"/>
      <c r="N140" s="1"/>
    </row>
    <row r="141" spans="3:14" ht="15">
      <c r="C141" s="49"/>
      <c r="D141" s="1"/>
      <c r="E141" s="1"/>
      <c r="F141" s="1"/>
      <c r="G141" s="1"/>
      <c r="H141" s="1"/>
      <c r="K141" s="1"/>
      <c r="L141" s="1"/>
      <c r="M141" s="1"/>
      <c r="N141" s="1"/>
    </row>
    <row r="142" spans="3:14" ht="15">
      <c r="C142" s="49"/>
      <c r="D142" s="1"/>
      <c r="E142" s="1"/>
      <c r="F142" s="1"/>
      <c r="G142" s="1"/>
      <c r="H142" s="1"/>
      <c r="K142" s="1"/>
      <c r="L142" s="1"/>
      <c r="M142" s="1"/>
      <c r="N142" s="1"/>
    </row>
    <row r="143" spans="3:14" ht="15">
      <c r="C143" s="49"/>
      <c r="D143" s="1"/>
      <c r="E143" s="1"/>
      <c r="F143" s="1"/>
      <c r="G143" s="1"/>
      <c r="H143" s="1"/>
      <c r="K143" s="1"/>
      <c r="L143" s="1"/>
      <c r="M143" s="1"/>
      <c r="N143" s="1"/>
    </row>
    <row r="144" spans="3:14" ht="15">
      <c r="C144" s="49"/>
      <c r="D144" s="1"/>
      <c r="E144" s="1"/>
      <c r="F144" s="1"/>
      <c r="G144" s="1"/>
      <c r="H144" s="1"/>
      <c r="K144" s="1"/>
      <c r="L144" s="1"/>
      <c r="M144" s="1"/>
      <c r="N144" s="1"/>
    </row>
    <row r="145" spans="3:14" ht="15">
      <c r="C145" s="49"/>
      <c r="D145" s="1"/>
      <c r="E145" s="1"/>
      <c r="F145" s="1"/>
      <c r="G145" s="1"/>
      <c r="H145" s="1"/>
      <c r="K145" s="1"/>
      <c r="L145" s="1"/>
      <c r="M145" s="1"/>
      <c r="N145" s="1"/>
    </row>
    <row r="146" spans="3:14" ht="15">
      <c r="C146" s="49"/>
      <c r="D146" s="1"/>
      <c r="E146" s="1"/>
      <c r="F146" s="1"/>
      <c r="G146" s="1"/>
      <c r="H146" s="1"/>
      <c r="K146" s="1"/>
      <c r="L146" s="1"/>
      <c r="M146" s="1"/>
      <c r="N146" s="1"/>
    </row>
    <row r="147" spans="3:14" ht="15">
      <c r="C147" s="49"/>
      <c r="D147" s="1"/>
      <c r="E147" s="1"/>
      <c r="F147" s="1"/>
      <c r="G147" s="1"/>
      <c r="H147" s="1"/>
      <c r="K147" s="1"/>
      <c r="L147" s="1"/>
      <c r="M147" s="1"/>
      <c r="N147" s="1"/>
    </row>
    <row r="148" spans="3:14" ht="15">
      <c r="C148" s="49"/>
      <c r="D148" s="1"/>
      <c r="E148" s="1"/>
      <c r="F148" s="1"/>
      <c r="G148" s="1"/>
      <c r="H148" s="1"/>
      <c r="K148" s="1"/>
      <c r="L148" s="1"/>
      <c r="M148" s="1"/>
      <c r="N148" s="1"/>
    </row>
    <row r="149" spans="3:14" ht="15">
      <c r="C149" s="49"/>
      <c r="D149" s="1"/>
      <c r="E149" s="1"/>
      <c r="F149" s="1"/>
      <c r="G149" s="1"/>
      <c r="H149" s="1"/>
      <c r="K149" s="1"/>
      <c r="L149" s="1"/>
      <c r="M149" s="1"/>
      <c r="N149" s="1"/>
    </row>
    <row r="150" spans="3:14" ht="15">
      <c r="C150" s="49"/>
      <c r="D150" s="1"/>
      <c r="E150" s="1"/>
      <c r="F150" s="1"/>
      <c r="G150" s="1"/>
      <c r="H150" s="1"/>
      <c r="K150" s="1"/>
      <c r="L150" s="1"/>
      <c r="M150" s="1"/>
      <c r="N150" s="1"/>
    </row>
    <row r="151" spans="3:14" ht="15">
      <c r="C151" s="49"/>
      <c r="D151" s="1"/>
      <c r="E151" s="1"/>
      <c r="F151" s="1"/>
      <c r="G151" s="1"/>
      <c r="H151" s="1"/>
      <c r="K151" s="1"/>
      <c r="L151" s="1"/>
      <c r="M151" s="1"/>
      <c r="N151" s="1"/>
    </row>
    <row r="152" spans="3:14" ht="15">
      <c r="C152" s="49"/>
      <c r="D152" s="1"/>
      <c r="E152" s="1"/>
      <c r="F152" s="1"/>
      <c r="G152" s="1"/>
      <c r="H152" s="1"/>
      <c r="K152" s="1"/>
      <c r="L152" s="1"/>
      <c r="M152" s="1"/>
      <c r="N152" s="1"/>
    </row>
    <row r="153" spans="3:14" ht="15">
      <c r="C153" s="49"/>
      <c r="D153" s="1"/>
      <c r="E153" s="1"/>
      <c r="F153" s="1"/>
      <c r="G153" s="1"/>
      <c r="H153" s="1"/>
      <c r="K153" s="1"/>
      <c r="L153" s="1"/>
      <c r="M153" s="1"/>
      <c r="N153" s="1"/>
    </row>
    <row r="154" spans="3:14" ht="15">
      <c r="C154" s="49"/>
      <c r="D154" s="1"/>
      <c r="E154" s="1"/>
      <c r="F154" s="1"/>
      <c r="G154" s="1"/>
      <c r="H154" s="1"/>
      <c r="K154" s="1"/>
      <c r="L154" s="1"/>
      <c r="M154" s="1"/>
      <c r="N154" s="1"/>
    </row>
    <row r="155" spans="3:14" ht="15">
      <c r="C155" s="49"/>
      <c r="D155" s="1"/>
      <c r="E155" s="1"/>
      <c r="F155" s="1"/>
      <c r="G155" s="1"/>
      <c r="H155" s="1"/>
      <c r="K155" s="1"/>
      <c r="L155" s="1"/>
      <c r="M155" s="1"/>
      <c r="N155" s="1"/>
    </row>
    <row r="156" spans="3:14" ht="15">
      <c r="C156" s="49"/>
      <c r="D156" s="1"/>
      <c r="E156" s="1"/>
      <c r="F156" s="1"/>
      <c r="G156" s="1"/>
      <c r="H156" s="1"/>
      <c r="K156" s="1"/>
      <c r="L156" s="1"/>
      <c r="M156" s="1"/>
      <c r="N156" s="1"/>
    </row>
    <row r="157" spans="3:14" ht="15">
      <c r="C157" s="49"/>
      <c r="D157" s="1"/>
      <c r="E157" s="1"/>
      <c r="F157" s="1"/>
      <c r="G157" s="1"/>
      <c r="H157" s="1"/>
      <c r="K157" s="1"/>
      <c r="L157" s="1"/>
      <c r="M157" s="1"/>
      <c r="N157" s="1"/>
    </row>
    <row r="158" spans="3:14" ht="15">
      <c r="C158" s="49"/>
      <c r="D158" s="1"/>
      <c r="E158" s="1"/>
      <c r="F158" s="1"/>
      <c r="G158" s="1"/>
      <c r="H158" s="1"/>
      <c r="K158" s="1"/>
      <c r="L158" s="1"/>
      <c r="M158" s="1"/>
      <c r="N158" s="1"/>
    </row>
    <row r="159" spans="3:14" ht="15">
      <c r="C159" s="49"/>
      <c r="D159" s="1"/>
      <c r="E159" s="1"/>
      <c r="F159" s="1"/>
      <c r="G159" s="1"/>
      <c r="H159" s="1"/>
      <c r="K159" s="1"/>
      <c r="L159" s="1"/>
      <c r="M159" s="1"/>
      <c r="N159" s="1"/>
    </row>
    <row r="160" spans="3:14" ht="15">
      <c r="C160" s="49"/>
      <c r="D160" s="1"/>
      <c r="E160" s="1"/>
      <c r="F160" s="1"/>
      <c r="G160" s="1"/>
      <c r="H160" s="1"/>
      <c r="K160" s="1"/>
      <c r="L160" s="1"/>
      <c r="M160" s="1"/>
      <c r="N160" s="1"/>
    </row>
    <row r="161" spans="3:14" ht="15">
      <c r="C161" s="49"/>
      <c r="D161" s="1"/>
      <c r="E161" s="1"/>
      <c r="F161" s="1"/>
      <c r="G161" s="1"/>
      <c r="H161" s="1"/>
      <c r="K161" s="1"/>
      <c r="L161" s="1"/>
      <c r="M161" s="1"/>
      <c r="N161" s="1"/>
    </row>
    <row r="162" spans="3:14" ht="15">
      <c r="C162" s="49"/>
      <c r="D162" s="1"/>
      <c r="E162" s="1"/>
      <c r="F162" s="1"/>
      <c r="G162" s="1"/>
      <c r="H162" s="1"/>
      <c r="K162" s="1"/>
      <c r="L162" s="1"/>
      <c r="M162" s="1"/>
      <c r="N162" s="1"/>
    </row>
    <row r="163" spans="3:14" ht="15">
      <c r="C163" s="49"/>
      <c r="D163" s="1"/>
      <c r="E163" s="1"/>
      <c r="F163" s="1"/>
      <c r="G163" s="1"/>
      <c r="H163" s="1"/>
      <c r="K163" s="1"/>
      <c r="L163" s="1"/>
      <c r="M163" s="1"/>
      <c r="N163" s="1"/>
    </row>
    <row r="164" spans="3:14" ht="15">
      <c r="C164" s="49"/>
      <c r="D164" s="1"/>
      <c r="E164" s="1"/>
      <c r="F164" s="1"/>
      <c r="G164" s="1"/>
      <c r="H164" s="1"/>
      <c r="K164" s="1"/>
      <c r="L164" s="1"/>
      <c r="M164" s="1"/>
      <c r="N164" s="1"/>
    </row>
    <row r="165" spans="3:14" ht="15">
      <c r="C165" s="49"/>
      <c r="D165" s="1"/>
      <c r="E165" s="1"/>
      <c r="F165" s="1"/>
      <c r="G165" s="1"/>
      <c r="H165" s="1"/>
      <c r="K165" s="1"/>
      <c r="L165" s="1"/>
      <c r="M165" s="1"/>
      <c r="N165" s="1"/>
    </row>
    <row r="166" spans="3:14" ht="15">
      <c r="C166" s="49"/>
      <c r="D166" s="1"/>
      <c r="E166" s="1"/>
      <c r="F166" s="1"/>
      <c r="G166" s="1"/>
      <c r="H166" s="1"/>
      <c r="K166" s="1"/>
      <c r="L166" s="1"/>
      <c r="M166" s="1"/>
      <c r="N166" s="1"/>
    </row>
    <row r="167" spans="3:14" ht="15">
      <c r="C167" s="49"/>
      <c r="D167" s="1"/>
      <c r="E167" s="1"/>
      <c r="F167" s="1"/>
      <c r="G167" s="1"/>
      <c r="H167" s="1"/>
      <c r="K167" s="1"/>
      <c r="L167" s="1"/>
      <c r="M167" s="1"/>
      <c r="N167" s="1"/>
    </row>
    <row r="168" spans="3:14" ht="15">
      <c r="C168" s="49"/>
      <c r="D168" s="1"/>
      <c r="E168" s="1"/>
      <c r="F168" s="1"/>
      <c r="G168" s="1"/>
      <c r="H168" s="1"/>
      <c r="K168" s="1"/>
      <c r="L168" s="1"/>
      <c r="M168" s="1"/>
      <c r="N168" s="1"/>
    </row>
    <row r="169" spans="3:14" ht="15">
      <c r="C169" s="49"/>
      <c r="D169" s="1"/>
      <c r="E169" s="1"/>
      <c r="F169" s="1"/>
      <c r="G169" s="1"/>
      <c r="H169" s="1"/>
      <c r="K169" s="1"/>
      <c r="L169" s="1"/>
      <c r="M169" s="1"/>
      <c r="N169" s="1"/>
    </row>
    <row r="170" spans="3:14" ht="15">
      <c r="C170" s="49"/>
      <c r="D170" s="1"/>
      <c r="E170" s="1"/>
      <c r="F170" s="1"/>
      <c r="G170" s="1"/>
      <c r="H170" s="1"/>
      <c r="K170" s="1"/>
      <c r="L170" s="1"/>
      <c r="M170" s="1"/>
      <c r="N170" s="1"/>
    </row>
    <row r="171" spans="3:14" ht="15">
      <c r="C171" s="49"/>
      <c r="D171" s="1"/>
      <c r="E171" s="1"/>
      <c r="F171" s="1"/>
      <c r="G171" s="1"/>
      <c r="H171" s="1"/>
      <c r="K171" s="1"/>
      <c r="L171" s="1"/>
      <c r="M171" s="1"/>
      <c r="N171" s="1"/>
    </row>
    <row r="172" spans="3:14" ht="15">
      <c r="C172" s="49"/>
      <c r="D172" s="1"/>
      <c r="E172" s="1"/>
      <c r="F172" s="1"/>
      <c r="G172" s="1"/>
      <c r="H172" s="1"/>
      <c r="K172" s="1"/>
      <c r="L172" s="1"/>
      <c r="M172" s="1"/>
      <c r="N172" s="1"/>
    </row>
    <row r="173" spans="3:14" ht="15">
      <c r="C173" s="49"/>
      <c r="D173" s="1"/>
      <c r="E173" s="1"/>
      <c r="F173" s="1"/>
      <c r="G173" s="1"/>
      <c r="H173" s="1"/>
      <c r="K173" s="1"/>
      <c r="L173" s="1"/>
      <c r="M173" s="1"/>
      <c r="N173" s="1"/>
    </row>
    <row r="174" spans="3:14" ht="15">
      <c r="C174" s="49"/>
      <c r="D174" s="1"/>
      <c r="E174" s="1"/>
      <c r="F174" s="1"/>
      <c r="G174" s="1"/>
      <c r="H174" s="1"/>
      <c r="K174" s="1"/>
      <c r="L174" s="1"/>
      <c r="M174" s="1"/>
      <c r="N174" s="1"/>
    </row>
    <row r="175" spans="3:14" ht="15">
      <c r="C175" s="49"/>
      <c r="D175" s="1"/>
      <c r="E175" s="1"/>
      <c r="F175" s="1"/>
      <c r="G175" s="1"/>
      <c r="H175" s="1"/>
      <c r="K175" s="1"/>
      <c r="L175" s="1"/>
      <c r="M175" s="1"/>
      <c r="N175" s="1"/>
    </row>
    <row r="176" spans="3:14" ht="15">
      <c r="C176" s="49"/>
      <c r="D176" s="1"/>
      <c r="E176" s="1"/>
      <c r="F176" s="1"/>
      <c r="G176" s="1"/>
      <c r="H176" s="1"/>
      <c r="K176" s="1"/>
      <c r="L176" s="1"/>
      <c r="M176" s="1"/>
      <c r="N176" s="1"/>
    </row>
    <row r="177" spans="3:14" ht="15">
      <c r="C177" s="49"/>
      <c r="D177" s="1"/>
      <c r="E177" s="1"/>
      <c r="F177" s="1"/>
      <c r="G177" s="1"/>
      <c r="H177" s="1"/>
      <c r="K177" s="1"/>
      <c r="L177" s="1"/>
      <c r="M177" s="1"/>
      <c r="N177" s="1"/>
    </row>
    <row r="178" spans="3:14" ht="15">
      <c r="C178" s="49"/>
      <c r="D178" s="1"/>
      <c r="E178" s="1"/>
      <c r="F178" s="1"/>
      <c r="G178" s="1"/>
      <c r="H178" s="1"/>
      <c r="K178" s="1"/>
      <c r="L178" s="1"/>
      <c r="M178" s="1"/>
      <c r="N178" s="1"/>
    </row>
    <row r="179" spans="3:14" ht="15">
      <c r="C179" s="49"/>
      <c r="D179" s="1"/>
      <c r="E179" s="1"/>
      <c r="F179" s="1"/>
      <c r="G179" s="1"/>
      <c r="H179" s="1"/>
      <c r="K179" s="1"/>
      <c r="L179" s="1"/>
      <c r="M179" s="1"/>
      <c r="N179" s="1"/>
    </row>
    <row r="180" spans="3:14" ht="15">
      <c r="C180" s="49"/>
      <c r="D180" s="1"/>
      <c r="E180" s="1"/>
      <c r="F180" s="1"/>
      <c r="G180" s="1"/>
      <c r="H180" s="1"/>
      <c r="K180" s="1"/>
      <c r="L180" s="1"/>
      <c r="M180" s="1"/>
      <c r="N180" s="1"/>
    </row>
    <row r="181" spans="3:14" ht="15">
      <c r="C181" s="49"/>
      <c r="D181" s="1"/>
      <c r="E181" s="1"/>
      <c r="F181" s="1"/>
      <c r="G181" s="1"/>
      <c r="H181" s="1"/>
      <c r="K181" s="1"/>
      <c r="L181" s="1"/>
      <c r="M181" s="1"/>
      <c r="N181" s="1"/>
    </row>
    <row r="182" spans="3:14" ht="15">
      <c r="C182" s="49"/>
      <c r="D182" s="1"/>
      <c r="E182" s="1"/>
      <c r="F182" s="1"/>
      <c r="G182" s="1"/>
      <c r="H182" s="1"/>
      <c r="K182" s="1"/>
      <c r="L182" s="1"/>
      <c r="M182" s="1"/>
      <c r="N182" s="1"/>
    </row>
    <row r="183" spans="3:14" ht="15">
      <c r="C183" s="49"/>
      <c r="D183" s="1"/>
      <c r="E183" s="1"/>
      <c r="F183" s="1"/>
      <c r="G183" s="1"/>
      <c r="H183" s="1"/>
      <c r="K183" s="1"/>
      <c r="L183" s="1"/>
      <c r="M183" s="1"/>
      <c r="N183" s="1"/>
    </row>
    <row r="184" spans="3:14" ht="15">
      <c r="C184" s="49"/>
      <c r="D184" s="1"/>
      <c r="E184" s="1"/>
      <c r="F184" s="1"/>
      <c r="G184" s="1"/>
      <c r="H184" s="1"/>
      <c r="K184" s="1"/>
      <c r="L184" s="1"/>
      <c r="M184" s="1"/>
      <c r="N184" s="1"/>
    </row>
    <row r="185" spans="3:14" ht="15">
      <c r="C185" s="49"/>
      <c r="D185" s="1"/>
      <c r="E185" s="1"/>
      <c r="F185" s="1"/>
      <c r="G185" s="1"/>
      <c r="H185" s="1"/>
      <c r="K185" s="1"/>
      <c r="L185" s="1"/>
      <c r="M185" s="1"/>
      <c r="N185" s="1"/>
    </row>
    <row r="186" spans="3:14" ht="15">
      <c r="C186" s="49"/>
      <c r="D186" s="1"/>
      <c r="E186" s="1"/>
      <c r="F186" s="1"/>
      <c r="G186" s="1"/>
      <c r="H186" s="1"/>
      <c r="K186" s="1"/>
      <c r="L186" s="1"/>
      <c r="M186" s="1"/>
      <c r="N186" s="1"/>
    </row>
    <row r="187" spans="3:14" ht="15">
      <c r="C187" s="49"/>
      <c r="D187" s="1"/>
      <c r="E187" s="1"/>
      <c r="F187" s="1"/>
      <c r="G187" s="1"/>
      <c r="H187" s="1"/>
      <c r="K187" s="1"/>
      <c r="L187" s="1"/>
      <c r="M187" s="1"/>
      <c r="N187" s="1"/>
    </row>
    <row r="188" spans="3:14" ht="15">
      <c r="C188" s="49"/>
      <c r="D188" s="1"/>
      <c r="E188" s="1"/>
      <c r="F188" s="1"/>
      <c r="G188" s="1"/>
      <c r="H188" s="1"/>
      <c r="K188" s="1"/>
      <c r="L188" s="1"/>
      <c r="M188" s="1"/>
      <c r="N188" s="1"/>
    </row>
    <row r="189" spans="3:14" ht="15">
      <c r="C189" s="49"/>
      <c r="D189" s="1"/>
      <c r="E189" s="1"/>
      <c r="F189" s="1"/>
      <c r="G189" s="1"/>
      <c r="H189" s="1"/>
      <c r="K189" s="1"/>
      <c r="L189" s="1"/>
      <c r="M189" s="1"/>
      <c r="N189" s="1"/>
    </row>
    <row r="190" spans="3:14" ht="15">
      <c r="C190" s="49"/>
      <c r="D190" s="1"/>
      <c r="E190" s="1"/>
      <c r="F190" s="1"/>
      <c r="G190" s="1"/>
      <c r="H190" s="1"/>
      <c r="K190" s="1"/>
      <c r="L190" s="1"/>
      <c r="M190" s="1"/>
      <c r="N190" s="1"/>
    </row>
    <row r="191" spans="3:14" ht="15">
      <c r="C191" s="49"/>
      <c r="D191" s="1"/>
      <c r="E191" s="1"/>
      <c r="F191" s="1"/>
      <c r="G191" s="1"/>
      <c r="H191" s="1"/>
      <c r="K191" s="1"/>
      <c r="L191" s="1"/>
      <c r="M191" s="1"/>
      <c r="N191" s="1"/>
    </row>
    <row r="192" spans="3:14" ht="15">
      <c r="C192" s="49"/>
      <c r="D192" s="1"/>
      <c r="E192" s="1"/>
      <c r="F192" s="1"/>
      <c r="G192" s="1"/>
      <c r="H192" s="1"/>
      <c r="K192" s="1"/>
      <c r="L192" s="1"/>
      <c r="M192" s="1"/>
      <c r="N192" s="1"/>
    </row>
    <row r="193" spans="3:14" ht="15">
      <c r="C193" s="49"/>
      <c r="D193" s="1"/>
      <c r="E193" s="1"/>
      <c r="F193" s="1"/>
      <c r="G193" s="1"/>
      <c r="H193" s="1"/>
      <c r="K193" s="1"/>
      <c r="L193" s="1"/>
      <c r="M193" s="1"/>
      <c r="N193" s="1"/>
    </row>
    <row r="194" spans="3:14" ht="15">
      <c r="C194" s="49"/>
      <c r="D194" s="1"/>
      <c r="E194" s="1"/>
      <c r="F194" s="1"/>
      <c r="G194" s="1"/>
      <c r="H194" s="1"/>
      <c r="K194" s="1"/>
      <c r="L194" s="1"/>
      <c r="M194" s="1"/>
      <c r="N194" s="1"/>
    </row>
    <row r="195" spans="3:14" ht="15">
      <c r="C195" s="49"/>
      <c r="D195" s="1"/>
      <c r="E195" s="1"/>
      <c r="F195" s="1"/>
      <c r="G195" s="1"/>
      <c r="H195" s="1"/>
      <c r="K195" s="1"/>
      <c r="L195" s="1"/>
      <c r="M195" s="1"/>
      <c r="N195" s="1"/>
    </row>
    <row r="196" spans="3:14" ht="15">
      <c r="C196" s="49"/>
      <c r="D196" s="1"/>
      <c r="E196" s="1"/>
      <c r="F196" s="1"/>
      <c r="G196" s="1"/>
      <c r="H196" s="1"/>
      <c r="K196" s="1"/>
      <c r="L196" s="1"/>
      <c r="M196" s="1"/>
      <c r="N196" s="1"/>
    </row>
    <row r="197" spans="3:14" ht="15">
      <c r="C197" s="49"/>
      <c r="D197" s="1"/>
      <c r="E197" s="1"/>
      <c r="F197" s="1"/>
      <c r="G197" s="1"/>
      <c r="H197" s="1"/>
      <c r="K197" s="1"/>
      <c r="L197" s="1"/>
      <c r="M197" s="1"/>
      <c r="N197" s="1"/>
    </row>
    <row r="198" spans="3:14" ht="15">
      <c r="C198" s="49"/>
      <c r="D198" s="1"/>
      <c r="E198" s="1"/>
      <c r="F198" s="1"/>
      <c r="G198" s="1"/>
      <c r="H198" s="1"/>
      <c r="K198" s="1"/>
      <c r="L198" s="1"/>
      <c r="M198" s="1"/>
      <c r="N198" s="1"/>
    </row>
    <row r="199" spans="3:14" ht="15">
      <c r="C199" s="49"/>
      <c r="D199" s="1"/>
      <c r="E199" s="1"/>
      <c r="F199" s="1"/>
      <c r="G199" s="1"/>
      <c r="H199" s="1"/>
      <c r="K199" s="1"/>
      <c r="L199" s="1"/>
      <c r="M199" s="1"/>
      <c r="N199" s="1"/>
    </row>
    <row r="200" spans="3:14" ht="15">
      <c r="C200" s="49"/>
      <c r="D200" s="1"/>
      <c r="E200" s="1"/>
      <c r="F200" s="1"/>
      <c r="G200" s="1"/>
      <c r="H200" s="1"/>
      <c r="K200" s="1"/>
      <c r="L200" s="1"/>
      <c r="M200" s="1"/>
      <c r="N200" s="1"/>
    </row>
    <row r="201" spans="3:14" ht="15">
      <c r="C201" s="49"/>
      <c r="D201" s="1"/>
      <c r="E201" s="1"/>
      <c r="F201" s="1"/>
      <c r="G201" s="1"/>
      <c r="H201" s="1"/>
      <c r="K201" s="1"/>
      <c r="L201" s="1"/>
      <c r="M201" s="1"/>
      <c r="N201" s="1"/>
    </row>
    <row r="202" spans="3:14" ht="15">
      <c r="C202" s="49"/>
      <c r="D202" s="1"/>
      <c r="E202" s="1"/>
      <c r="F202" s="1"/>
      <c r="G202" s="1"/>
      <c r="H202" s="1"/>
      <c r="K202" s="1"/>
      <c r="L202" s="1"/>
      <c r="M202" s="1"/>
      <c r="N202" s="1"/>
    </row>
    <row r="203" spans="3:14" ht="15">
      <c r="C203" s="49"/>
      <c r="D203" s="1"/>
      <c r="E203" s="1"/>
      <c r="F203" s="1"/>
      <c r="G203" s="1"/>
      <c r="H203" s="1"/>
      <c r="K203" s="1"/>
      <c r="L203" s="1"/>
      <c r="M203" s="1"/>
      <c r="N203" s="1"/>
    </row>
    <row r="204" spans="3:14" ht="15">
      <c r="C204" s="49"/>
      <c r="D204" s="1"/>
      <c r="E204" s="1"/>
      <c r="F204" s="1"/>
      <c r="G204" s="1"/>
      <c r="H204" s="1"/>
      <c r="K204" s="1"/>
      <c r="L204" s="1"/>
      <c r="M204" s="1"/>
      <c r="N204" s="1"/>
    </row>
    <row r="205" spans="3:14" ht="15">
      <c r="C205" s="49"/>
      <c r="D205" s="1"/>
      <c r="E205" s="1"/>
      <c r="F205" s="1"/>
      <c r="G205" s="1"/>
      <c r="H205" s="1"/>
      <c r="K205" s="1"/>
      <c r="L205" s="1"/>
      <c r="M205" s="1"/>
      <c r="N205" s="1"/>
    </row>
    <row r="206" spans="3:14" ht="15">
      <c r="C206" s="49"/>
      <c r="D206" s="1"/>
      <c r="E206" s="1"/>
      <c r="F206" s="1"/>
      <c r="G206" s="1"/>
      <c r="H206" s="1"/>
      <c r="K206" s="1"/>
      <c r="L206" s="1"/>
      <c r="M206" s="1"/>
      <c r="N206" s="1"/>
    </row>
    <row r="207" spans="3:14" ht="15">
      <c r="C207" s="49"/>
      <c r="D207" s="1"/>
      <c r="E207" s="1"/>
      <c r="F207" s="1"/>
      <c r="G207" s="1"/>
      <c r="H207" s="1"/>
      <c r="K207" s="1"/>
      <c r="L207" s="1"/>
      <c r="M207" s="1"/>
      <c r="N207" s="1"/>
    </row>
    <row r="208" spans="3:14" ht="15">
      <c r="C208" s="49"/>
      <c r="D208" s="1"/>
      <c r="E208" s="1"/>
      <c r="F208" s="1"/>
      <c r="G208" s="1"/>
      <c r="H208" s="1"/>
      <c r="K208" s="1"/>
      <c r="L208" s="1"/>
      <c r="M208" s="1"/>
      <c r="N208" s="1"/>
    </row>
    <row r="209" spans="3:14" ht="15">
      <c r="C209" s="49"/>
      <c r="D209" s="1"/>
      <c r="E209" s="1"/>
      <c r="F209" s="1"/>
      <c r="G209" s="1"/>
      <c r="H209" s="1"/>
      <c r="K209" s="1"/>
      <c r="L209" s="1"/>
      <c r="M209" s="1"/>
      <c r="N209" s="1"/>
    </row>
    <row r="210" spans="3:14" ht="15">
      <c r="C210" s="49"/>
      <c r="D210" s="1"/>
      <c r="E210" s="1"/>
      <c r="F210" s="1"/>
      <c r="G210" s="1"/>
      <c r="H210" s="1"/>
      <c r="K210" s="1"/>
      <c r="L210" s="1"/>
      <c r="M210" s="1"/>
      <c r="N210" s="1"/>
    </row>
    <row r="211" spans="3:14" ht="15">
      <c r="C211" s="49"/>
      <c r="D211" s="1"/>
      <c r="E211" s="1"/>
      <c r="F211" s="1"/>
      <c r="G211" s="1"/>
      <c r="H211" s="1"/>
      <c r="K211" s="1"/>
      <c r="L211" s="1"/>
      <c r="M211" s="1"/>
      <c r="N211" s="1"/>
    </row>
    <row r="212" spans="3:14" ht="15">
      <c r="C212" s="49"/>
      <c r="D212" s="1"/>
      <c r="E212" s="1"/>
      <c r="F212" s="1"/>
      <c r="G212" s="1"/>
      <c r="H212" s="1"/>
      <c r="K212" s="1"/>
      <c r="L212" s="1"/>
      <c r="M212" s="1"/>
      <c r="N212" s="1"/>
    </row>
    <row r="213" spans="3:14" ht="15">
      <c r="C213" s="49"/>
      <c r="D213" s="1"/>
      <c r="E213" s="1"/>
      <c r="F213" s="1"/>
      <c r="G213" s="1"/>
      <c r="H213" s="1"/>
      <c r="K213" s="1"/>
      <c r="L213" s="1"/>
      <c r="M213" s="1"/>
      <c r="N213" s="1"/>
    </row>
    <row r="214" spans="3:14" ht="15">
      <c r="C214" s="49"/>
      <c r="D214" s="1"/>
      <c r="E214" s="1"/>
      <c r="F214" s="1"/>
      <c r="G214" s="1"/>
      <c r="H214" s="1"/>
      <c r="K214" s="1"/>
      <c r="L214" s="1"/>
      <c r="M214" s="1"/>
      <c r="N214" s="1"/>
    </row>
    <row r="215" spans="3:14" ht="15">
      <c r="C215" s="49"/>
      <c r="D215" s="1"/>
      <c r="E215" s="1"/>
      <c r="F215" s="1"/>
      <c r="G215" s="1"/>
      <c r="H215" s="1"/>
      <c r="K215" s="1"/>
      <c r="L215" s="1"/>
      <c r="M215" s="1"/>
      <c r="N215" s="1"/>
    </row>
    <row r="216" spans="3:14" ht="15">
      <c r="C216" s="49"/>
      <c r="D216" s="1"/>
      <c r="E216" s="1"/>
      <c r="F216" s="1"/>
      <c r="G216" s="1"/>
      <c r="H216" s="1"/>
      <c r="K216" s="1"/>
      <c r="L216" s="1"/>
      <c r="M216" s="1"/>
      <c r="N216" s="1"/>
    </row>
    <row r="217" spans="3:14" ht="15">
      <c r="C217" s="49"/>
      <c r="D217" s="1"/>
      <c r="E217" s="1"/>
      <c r="F217" s="1"/>
      <c r="G217" s="1"/>
      <c r="H217" s="1"/>
      <c r="K217" s="1"/>
      <c r="L217" s="1"/>
      <c r="M217" s="1"/>
      <c r="N217" s="1"/>
    </row>
    <row r="218" spans="3:14" ht="15">
      <c r="C218" s="49"/>
      <c r="D218" s="1"/>
      <c r="E218" s="1"/>
      <c r="F218" s="1"/>
      <c r="G218" s="1"/>
      <c r="H218" s="1"/>
      <c r="K218" s="1"/>
      <c r="L218" s="1"/>
      <c r="M218" s="1"/>
      <c r="N218" s="1"/>
    </row>
    <row r="219" spans="3:14" ht="15">
      <c r="C219" s="49"/>
      <c r="D219" s="1"/>
      <c r="E219" s="1"/>
      <c r="F219" s="1"/>
      <c r="G219" s="1"/>
      <c r="H219" s="1"/>
      <c r="K219" s="1"/>
      <c r="L219" s="1"/>
      <c r="M219" s="1"/>
      <c r="N219" s="1"/>
    </row>
    <row r="220" spans="3:14" ht="15">
      <c r="C220" s="49"/>
      <c r="D220" s="1"/>
      <c r="E220" s="1"/>
      <c r="F220" s="1"/>
      <c r="G220" s="1"/>
      <c r="H220" s="1"/>
      <c r="K220" s="1"/>
      <c r="L220" s="1"/>
      <c r="M220" s="1"/>
      <c r="N220" s="1"/>
    </row>
    <row r="221" spans="3:14" ht="15">
      <c r="C221" s="49"/>
      <c r="D221" s="1"/>
      <c r="E221" s="1"/>
      <c r="F221" s="1"/>
      <c r="G221" s="1"/>
      <c r="H221" s="1"/>
      <c r="K221" s="1"/>
      <c r="L221" s="1"/>
      <c r="M221" s="1"/>
      <c r="N221" s="1"/>
    </row>
    <row r="222" spans="3:14" ht="15">
      <c r="C222" s="49"/>
      <c r="D222" s="1"/>
      <c r="E222" s="1"/>
      <c r="F222" s="1"/>
      <c r="G222" s="1"/>
      <c r="H222" s="1"/>
      <c r="K222" s="1"/>
      <c r="L222" s="1"/>
      <c r="M222" s="1"/>
      <c r="N222" s="1"/>
    </row>
    <row r="223" spans="3:14" ht="15">
      <c r="C223" s="49"/>
      <c r="D223" s="1"/>
      <c r="E223" s="1"/>
      <c r="F223" s="1"/>
      <c r="G223" s="1"/>
      <c r="H223" s="1"/>
      <c r="K223" s="1"/>
      <c r="L223" s="1"/>
      <c r="M223" s="1"/>
      <c r="N223" s="1"/>
    </row>
    <row r="224" spans="3:14" ht="15">
      <c r="C224" s="49"/>
      <c r="D224" s="1"/>
      <c r="E224" s="1"/>
      <c r="F224" s="1"/>
      <c r="G224" s="1"/>
      <c r="H224" s="1"/>
      <c r="K224" s="1"/>
      <c r="L224" s="1"/>
      <c r="M224" s="1"/>
      <c r="N224" s="1"/>
    </row>
    <row r="225" spans="3:14" ht="15">
      <c r="C225" s="49"/>
      <c r="D225" s="1"/>
      <c r="E225" s="1"/>
      <c r="F225" s="1"/>
      <c r="G225" s="1"/>
      <c r="H225" s="1"/>
      <c r="K225" s="1"/>
      <c r="L225" s="1"/>
      <c r="M225" s="1"/>
      <c r="N225" s="1"/>
    </row>
    <row r="226" spans="3:14" ht="15">
      <c r="C226" s="49"/>
      <c r="D226" s="1"/>
      <c r="E226" s="1"/>
      <c r="F226" s="1"/>
      <c r="G226" s="1"/>
      <c r="H226" s="1"/>
      <c r="K226" s="1"/>
      <c r="L226" s="1"/>
      <c r="M226" s="1"/>
      <c r="N226" s="1"/>
    </row>
    <row r="227" spans="3:14" ht="15">
      <c r="C227" s="49"/>
      <c r="D227" s="1"/>
      <c r="E227" s="1"/>
      <c r="F227" s="1"/>
      <c r="G227" s="1"/>
      <c r="H227" s="1"/>
      <c r="K227" s="1"/>
      <c r="L227" s="1"/>
      <c r="M227" s="1"/>
      <c r="N227" s="1"/>
    </row>
    <row r="228" spans="3:14" ht="15">
      <c r="C228" s="49"/>
      <c r="D228" s="1"/>
      <c r="E228" s="1"/>
      <c r="F228" s="1"/>
      <c r="G228" s="1"/>
      <c r="H228" s="1"/>
      <c r="K228" s="1"/>
      <c r="L228" s="1"/>
      <c r="M228" s="1"/>
      <c r="N228" s="1"/>
    </row>
  </sheetData>
  <sheetProtection password="F79C" sheet="1" objects="1" scenarios="1" selectLockedCells="1"/>
  <mergeCells count="50">
    <mergeCell ref="H7:H8"/>
    <mergeCell ref="H9:H11"/>
    <mergeCell ref="H12:H39"/>
    <mergeCell ref="H41:H46"/>
    <mergeCell ref="P87:R87"/>
    <mergeCell ref="P88:R88"/>
    <mergeCell ref="B87:F87"/>
    <mergeCell ref="J60:J65"/>
    <mergeCell ref="K60:K65"/>
    <mergeCell ref="J83:J85"/>
    <mergeCell ref="K83:K85"/>
    <mergeCell ref="H66:H69"/>
    <mergeCell ref="G3:J3"/>
    <mergeCell ref="J7:J8"/>
    <mergeCell ref="K7:K8"/>
    <mergeCell ref="J12:J39"/>
    <mergeCell ref="K12:K39"/>
    <mergeCell ref="I7:I8"/>
    <mergeCell ref="I9:I11"/>
    <mergeCell ref="I12:I39"/>
    <mergeCell ref="G7:G8"/>
    <mergeCell ref="G9:G11"/>
    <mergeCell ref="G12:G39"/>
    <mergeCell ref="G41:G46"/>
    <mergeCell ref="G47:G59"/>
    <mergeCell ref="J9:J11"/>
    <mergeCell ref="I41:I46"/>
    <mergeCell ref="J41:J46"/>
    <mergeCell ref="H47:H59"/>
    <mergeCell ref="I47:I59"/>
    <mergeCell ref="K9:K11"/>
    <mergeCell ref="H60:H65"/>
    <mergeCell ref="H70:H82"/>
    <mergeCell ref="H83:H85"/>
    <mergeCell ref="J47:J59"/>
    <mergeCell ref="K47:K59"/>
    <mergeCell ref="J66:J69"/>
    <mergeCell ref="K66:K69"/>
    <mergeCell ref="J70:J82"/>
    <mergeCell ref="K70:K82"/>
    <mergeCell ref="K41:K46"/>
    <mergeCell ref="B88:F88"/>
    <mergeCell ref="I70:I82"/>
    <mergeCell ref="I83:I85"/>
    <mergeCell ref="I60:I65"/>
    <mergeCell ref="I66:I69"/>
    <mergeCell ref="G70:G82"/>
    <mergeCell ref="G83:G85"/>
    <mergeCell ref="G60:G65"/>
    <mergeCell ref="G66:G69"/>
  </mergeCells>
  <conditionalFormatting sqref="R7:R85">
    <cfRule type="cellIs" priority="35" dxfId="29" operator="equal">
      <formula>"NEVYHOVUJE"</formula>
    </cfRule>
    <cfRule type="cellIs" priority="36" dxfId="28" operator="equal">
      <formula>"VYHOVUJE"</formula>
    </cfRule>
  </conditionalFormatting>
  <conditionalFormatting sqref="B4">
    <cfRule type="containsBlanks" priority="25" dxfId="27">
      <formula>LEN(TRIM(B4))=0</formula>
    </cfRule>
    <cfRule type="notContainsBlanks" priority="26" dxfId="26">
      <formula>LEN(TRIM(B4))&gt;0</formula>
    </cfRule>
  </conditionalFormatting>
  <conditionalFormatting sqref="D7:D8 B7:B85 D18 D26 D40:D46">
    <cfRule type="containsBlanks" priority="44" dxfId="2">
      <formula>LEN(TRIM(B7))=0</formula>
    </cfRule>
  </conditionalFormatting>
  <conditionalFormatting sqref="B7:B85">
    <cfRule type="cellIs" priority="39" dxfId="24" operator="greaterThanOrEqual">
      <formula>1</formula>
    </cfRule>
  </conditionalFormatting>
  <conditionalFormatting sqref="P7">
    <cfRule type="notContainsBlanks" priority="37" dxfId="1">
      <formula>LEN(TRIM(P7))&gt;0</formula>
    </cfRule>
    <cfRule type="containsBlanks" priority="38" dxfId="0">
      <formula>LEN(TRIM(P7))=0</formula>
    </cfRule>
  </conditionalFormatting>
  <conditionalFormatting sqref="D9:D11">
    <cfRule type="containsBlanks" priority="24" dxfId="2">
      <formula>LEN(TRIM(D9))=0</formula>
    </cfRule>
  </conditionalFormatting>
  <conditionalFormatting sqref="D12:D13">
    <cfRule type="containsBlanks" priority="23" dxfId="2">
      <formula>LEN(TRIM(D12))=0</formula>
    </cfRule>
  </conditionalFormatting>
  <conditionalFormatting sqref="D14">
    <cfRule type="containsBlanks" priority="22" dxfId="2">
      <formula>LEN(TRIM(D14))=0</formula>
    </cfRule>
  </conditionalFormatting>
  <conditionalFormatting sqref="D15">
    <cfRule type="containsBlanks" priority="21" dxfId="2">
      <formula>LEN(TRIM(D15))=0</formula>
    </cfRule>
  </conditionalFormatting>
  <conditionalFormatting sqref="D16:D17">
    <cfRule type="containsBlanks" priority="20" dxfId="2">
      <formula>LEN(TRIM(D16))=0</formula>
    </cfRule>
  </conditionalFormatting>
  <conditionalFormatting sqref="D19:D20">
    <cfRule type="containsBlanks" priority="19" dxfId="2">
      <formula>LEN(TRIM(D19))=0</formula>
    </cfRule>
  </conditionalFormatting>
  <conditionalFormatting sqref="D21:D22">
    <cfRule type="containsBlanks" priority="18" dxfId="2">
      <formula>LEN(TRIM(D21))=0</formula>
    </cfRule>
  </conditionalFormatting>
  <conditionalFormatting sqref="D23:D25">
    <cfRule type="containsBlanks" priority="17" dxfId="2">
      <formula>LEN(TRIM(D23))=0</formula>
    </cfRule>
  </conditionalFormatting>
  <conditionalFormatting sqref="D27">
    <cfRule type="containsBlanks" priority="16" dxfId="2">
      <formula>LEN(TRIM(D27))=0</formula>
    </cfRule>
  </conditionalFormatting>
  <conditionalFormatting sqref="D28">
    <cfRule type="containsBlanks" priority="15" dxfId="2">
      <formula>LEN(TRIM(D28))=0</formula>
    </cfRule>
  </conditionalFormatting>
  <conditionalFormatting sqref="D29:D36">
    <cfRule type="containsBlanks" priority="14" dxfId="2">
      <formula>LEN(TRIM(D29))=0</formula>
    </cfRule>
  </conditionalFormatting>
  <conditionalFormatting sqref="D37">
    <cfRule type="containsBlanks" priority="13" dxfId="2">
      <formula>LEN(TRIM(D37))=0</formula>
    </cfRule>
  </conditionalFormatting>
  <conditionalFormatting sqref="D38:D39">
    <cfRule type="containsBlanks" priority="12" dxfId="2">
      <formula>LEN(TRIM(D38))=0</formula>
    </cfRule>
  </conditionalFormatting>
  <conditionalFormatting sqref="D47:D59">
    <cfRule type="containsBlanks" priority="11" dxfId="2">
      <formula>LEN(TRIM(D47))=0</formula>
    </cfRule>
  </conditionalFormatting>
  <conditionalFormatting sqref="D60:D65">
    <cfRule type="containsBlanks" priority="10" dxfId="2">
      <formula>LEN(TRIM(D60))=0</formula>
    </cfRule>
  </conditionalFormatting>
  <conditionalFormatting sqref="D66:D69">
    <cfRule type="containsBlanks" priority="9" dxfId="2">
      <formula>LEN(TRIM(D66))=0</formula>
    </cfRule>
  </conditionalFormatting>
  <conditionalFormatting sqref="D70:D74 D76:D82">
    <cfRule type="containsBlanks" priority="8" dxfId="2">
      <formula>LEN(TRIM(D70))=0</formula>
    </cfRule>
  </conditionalFormatting>
  <conditionalFormatting sqref="D75">
    <cfRule type="containsBlanks" priority="7" dxfId="2">
      <formula>LEN(TRIM(D75))=0</formula>
    </cfRule>
  </conditionalFormatting>
  <conditionalFormatting sqref="D83">
    <cfRule type="containsBlanks" priority="6" dxfId="2">
      <formula>LEN(TRIM(D83))=0</formula>
    </cfRule>
  </conditionalFormatting>
  <conditionalFormatting sqref="D84:D85">
    <cfRule type="containsBlanks" priority="5" dxfId="2">
      <formula>LEN(TRIM(D84))=0</formula>
    </cfRule>
  </conditionalFormatting>
  <conditionalFormatting sqref="P8:P85">
    <cfRule type="notContainsBlanks" priority="1" dxfId="1">
      <formula>LEN(TRIM(P8))&gt;0</formula>
    </cfRule>
    <cfRule type="containsBlanks" priority="2" dxfId="0">
      <formula>LEN(TRIM(P8))=0</formula>
    </cfRule>
  </conditionalFormatting>
  <dataValidations count="1" disablePrompts="1">
    <dataValidation type="list" showInputMessage="1" showErrorMessage="1" sqref="E7:E85">
      <formula1>"ks,bal,sada,"</formula1>
    </dataValidation>
  </dataValidations>
  <printOptions/>
  <pageMargins left="0.22" right="0.3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2015-10-08T08:31:16Z</cp:lastPrinted>
  <dcterms:created xsi:type="dcterms:W3CDTF">2014-03-05T12:43:32Z</dcterms:created>
  <dcterms:modified xsi:type="dcterms:W3CDTF">2015-10-13T05:50:18Z</dcterms:modified>
  <cp:category/>
  <cp:version/>
  <cp:contentType/>
  <cp:contentStatus/>
</cp:coreProperties>
</file>