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510" windowWidth="19320" windowHeight="10890" activeTab="0"/>
  </bookViews>
  <sheets>
    <sheet name="DATA" sheetId="4" r:id="rId1"/>
  </sheets>
  <definedNames>
    <definedName name="_xlnm.Print_Area" localSheetId="0">'DATA'!$B:$I</definedName>
    <definedName name="_xlnm.Print_Titles" localSheetId="0">'DATA'!$B:$B,'DATA'!$5:$5</definedName>
  </definedNames>
  <calcPr calcId="125725"/>
</workbook>
</file>

<file path=xl/sharedStrings.xml><?xml version="1.0" encoding="utf-8"?>
<sst xmlns="http://schemas.openxmlformats.org/spreadsheetml/2006/main" count="187" uniqueCount="128">
  <si>
    <t>Název</t>
  </si>
  <si>
    <t>Množství</t>
  </si>
  <si>
    <t>Popis</t>
  </si>
  <si>
    <t>Položka</t>
  </si>
  <si>
    <t>MÍSTO DODÁNÍ</t>
  </si>
  <si>
    <t>spisový obal A4 s drukem, barva modrá, plast</t>
  </si>
  <si>
    <t>spisový obal A4 s drukem, barva žlutá, plast</t>
  </si>
  <si>
    <t>spisový obal A4 s drukem, barva transparentní, plast</t>
  </si>
  <si>
    <t>spisový obal A5 s drukem, barva transparentní, plast</t>
  </si>
  <si>
    <t>jmenovka plastová s otočným klipsem</t>
  </si>
  <si>
    <t>sada zvýrazňovačů (6 barev v sadě: žlutá, oranžová, růžová, modrá, zelená, fialová)</t>
  </si>
  <si>
    <t>blok do flipchartu, čistý</t>
  </si>
  <si>
    <t>tyčinkové lepidlo</t>
  </si>
  <si>
    <t>sada barev na obličej (6 barev v sadě: žlutá, bílá, červená, zelená, modrá, černá)</t>
  </si>
  <si>
    <t>barevný papír do tiskárny, formát A4, barva reflexní růžová</t>
  </si>
  <si>
    <t xml:space="preserve">barevný papír do tiskárny, formát A4, barva sytě žlutá </t>
  </si>
  <si>
    <t>barevný papír do tiskárny, formát A4, barva sytě oranžová</t>
  </si>
  <si>
    <t>šanon (pořadač) pákový, prešpán, formát A4, barva modrá</t>
  </si>
  <si>
    <t>šanon (pořadač) pákový, prešpán, formát A4, barva červená</t>
  </si>
  <si>
    <t>šanon (pořadač) pákový, prešpán, formát A4, barva žlutá</t>
  </si>
  <si>
    <t>šanon (pořadač) pákový, prešpán, formát A4, barva zelená</t>
  </si>
  <si>
    <t>nafukovací balonky mix barev</t>
  </si>
  <si>
    <t>barevný papír do tiskárny, mix pastel, formát A4</t>
  </si>
  <si>
    <t>lepící guma pro hladké plochy, tapety, sklo, kov</t>
  </si>
  <si>
    <t>lepící páska transparentní, šíře 25 mm</t>
  </si>
  <si>
    <t>lepící páska transparentní, šíře 50 mm</t>
  </si>
  <si>
    <t>krepový papír - mix barev (10 barev v balení)</t>
  </si>
  <si>
    <t>formulář příjmový pokladní doklad (sešitek)</t>
  </si>
  <si>
    <t>papírová lepící páska na zeď, šíře 35 mm</t>
  </si>
  <si>
    <t>korekční roller (myš) 4,2 mm</t>
  </si>
  <si>
    <t>sešívačka</t>
  </si>
  <si>
    <t>samolepící blok neon (4 barvy)</t>
  </si>
  <si>
    <t>křída na chodník (balení - mix 6 barev)</t>
  </si>
  <si>
    <t>gumičky barevné, mix velikostí</t>
  </si>
  <si>
    <t>cenové etikety 25x16 mm, bílé</t>
  </si>
  <si>
    <t>bal</t>
  </si>
  <si>
    <t>obyčejné kovové aktové sponky na dokumenty (střední)</t>
  </si>
  <si>
    <t>obyčejné kovové aktové sponky na dokumenty (velké)</t>
  </si>
  <si>
    <t>ks</t>
  </si>
  <si>
    <t>spisovka s uzavíráním foldermate, A4 (plastová obálka s drukem)</t>
  </si>
  <si>
    <t>spisovka s uzavíráním foldermate, A5 (plastová obálka s drukem)</t>
  </si>
  <si>
    <t>sada</t>
  </si>
  <si>
    <t>Lepicí tyčinka - tuhé lepidlo na papír, karton, foto..., vhodné pro děti a použití ve škole - netoxické, obsah 21 g</t>
  </si>
  <si>
    <t>lepící balicí páska transparentní, 25 mm</t>
  </si>
  <si>
    <t>lepící balicí páska transparentní, 50 mm</t>
  </si>
  <si>
    <t>obyčejné kovové sponky do sešívačky, 484, 24/6. Balení 2000ks</t>
  </si>
  <si>
    <t>krepový papír, v roli 200 x 50 cm, mix základních barev, 10 rolí v balení</t>
  </si>
  <si>
    <t xml:space="preserve">korekční roller (myš), 4,2 mm x 10 m </t>
  </si>
  <si>
    <t>sešívačka klasická na normální sponky, tělo kov v kombinaci s plastem, 24/6</t>
  </si>
  <si>
    <t>balení obsahuje 50 g, mix velikostí o průměru 2, 4, 6 cm</t>
  </si>
  <si>
    <t>obálka C5, čistá</t>
  </si>
  <si>
    <t>cenové etikety na kotouči, 25x16, bílé, nezaoblené hrany</t>
  </si>
  <si>
    <t>lepící post-it lístky, v balení 4 barvy (barva po 20 listech) neon, 20x50 mm</t>
  </si>
  <si>
    <t>Univerzitní 20, budova CIV, kancelář UI110, Plzeň</t>
  </si>
  <si>
    <t xml:space="preserve">Spony 453 dopisní/75ks </t>
  </si>
  <si>
    <t xml:space="preserve">obyčejné kovové aktové sponky na dokumenty </t>
  </si>
  <si>
    <t>Spony 472 aktové/75ks</t>
  </si>
  <si>
    <t>Spony 475 aktové/25ks</t>
  </si>
  <si>
    <t>Euroobaly A4 50 čiré hladké/100ks</t>
  </si>
  <si>
    <t>kancelářské sponky 412 /75ks</t>
  </si>
  <si>
    <t>obyčejné kovové aktové sponky na dokumenty (ohnutý vnitřek spony)</t>
  </si>
  <si>
    <t>samolepící bločky, neon růžová tmavá</t>
  </si>
  <si>
    <t>samolepící bločky, neon oranžová</t>
  </si>
  <si>
    <t>samolepící bločky, neon žlutá</t>
  </si>
  <si>
    <t>samolepící bločky, neon zelená</t>
  </si>
  <si>
    <t>samolepící bločky, malé, světle žlutá</t>
  </si>
  <si>
    <t xml:space="preserve">sada zvýrazňovačů na všechny druhy papírů, klínový hrot o průměru 3,8 mm, tloušťka linky 1 - 4 mm </t>
  </si>
  <si>
    <t>rychlovazač nezávěsný, A4, barva modrá</t>
  </si>
  <si>
    <t xml:space="preserve">Rychlovazač nezávěsný, formát A4, ROC, materiál eko karton 240 g  </t>
  </si>
  <si>
    <t xml:space="preserve">Rychlovazač nezávěsný, formát A4,   ROC, materiál eko karton 240 g  </t>
  </si>
  <si>
    <t>rychlovazač nezávěsný, A4, barva růžová</t>
  </si>
  <si>
    <t>rychlovazač  nezávěsný, A4, barva oranžová</t>
  </si>
  <si>
    <t xml:space="preserve">Rychlovazač nezávěsný, formát A4,  ROC, materiál eko karton 240 g  </t>
  </si>
  <si>
    <t xml:space="preserve">samolepící bločky 75x75 mm, neon </t>
  </si>
  <si>
    <t>samolepící bločky 75x75 mm, neon</t>
  </si>
  <si>
    <t>papír xerox "C" formát A4, 1 bal /500 list</t>
  </si>
  <si>
    <t>gramáž 80±2; tlouštka 106±3; vlhost 3,9-5,3%;opacita min.90; bělost 146±CIE;  hrubost dle Bendsena 220±50 cm3/min; permeabilita &lt;1250cm3/min</t>
  </si>
  <si>
    <t>sada barev na obličej, dermatologicky testované (6 barev v sadě: žlutá, bílá, červená, zelená, modrá, černá)</t>
  </si>
  <si>
    <t>barevný papír do tiskárny, formát A4, barva středně zelená</t>
  </si>
  <si>
    <t>pořadač A4/75 (šířka hřbetu) páková mechanika • karton z vnější strany potažený prešpánem • z vnitřní strany hladký papír • uzavírací kroužky proti náhodnému otevření • kovová ochranná lišta pro delší životnost pořadače • hřbetní kroužek</t>
  </si>
  <si>
    <t>barevný papír do tiskárny, formát A4, 80 g/m2, 5x20 listů,balení 100lis</t>
  </si>
  <si>
    <t>lepící guma, čtverečkový rastr (84 kousků)</t>
  </si>
  <si>
    <t>lepící páska transparentní, šíře 19 mm</t>
  </si>
  <si>
    <t>lepící balicí páska transparentní, 19 mm</t>
  </si>
  <si>
    <t>sponky do sešívačky 24/6 - 2000ks</t>
  </si>
  <si>
    <t>formát A6 • 2 x 50 listů • číslovaný • přímopropisovací</t>
  </si>
  <si>
    <t>papírová lepící páska, šíře 35 mm</t>
  </si>
  <si>
    <t>samolepící blok neon, 3 sloupečky po 4 barvách, 1 balení = 12 ks, 38x51 mm, malé barevné samolepící lístky</t>
  </si>
  <si>
    <t>křída na chodník, 6 barev v balení, půměr křídy 20 x 20 mm, balení obsahuje 6 ks (barev)</t>
  </si>
  <si>
    <t>obálky C5 čisté samolepící</t>
  </si>
  <si>
    <t>samolepící bločky 20x50 mm</t>
  </si>
  <si>
    <t>Jmenovky plastové s otočným klipsem. Shora otevřené. Rozměr 60 x 90 mm. Balení 25 ks</t>
  </si>
  <si>
    <t>nafukovací balonky mix barev, průměr 13 cm, obvod 41 cm, objem 1,1 l ,balení min 50ks</t>
  </si>
  <si>
    <t>papír xerox "B" formát A4, 1 bal/500 list</t>
  </si>
  <si>
    <t>gramáž 80±2; tlouštka 160±3; vlhost 3,9-5,3%;opacita min.90; bělost 151±CIE;  hrubost dle Bendsena 200±50 cm3/min; permeabilita &lt;1250cm3/min</t>
  </si>
  <si>
    <t>Univerzitní 22, Plzeň</t>
  </si>
  <si>
    <t>samostatná faktura</t>
  </si>
  <si>
    <t>samolepící bločky  51x38 mm,,balení- 3x100list</t>
  </si>
  <si>
    <t>blok do flipchartu, čistý, 70 g/m2, 65x 98 cm.Blok 25list</t>
  </si>
  <si>
    <t>Měrná jednotka [MJ]</t>
  </si>
  <si>
    <t>Fakturace</t>
  </si>
  <si>
    <t>Kontaktní osoba pro předání zboží / tel.</t>
  </si>
  <si>
    <t>[DOPLNÍ UCHAZEČ]</t>
  </si>
  <si>
    <t>Maximální jednotková cena 
v Kč bez DPH</t>
  </si>
  <si>
    <t>Cena za MJ 
(ks, bal., sada) 
VYHOVUJE = OK / NEVYHOVUJE</t>
  </si>
  <si>
    <t xml:space="preserve">Cena za 
MJ (ks, bal., sada) 
v Kč bez DPH </t>
  </si>
  <si>
    <t>Nabídková cena CELKEM 
v Kč bez DPH</t>
  </si>
  <si>
    <t>KP 009 - 2015</t>
  </si>
  <si>
    <t>Uchazeč:</t>
  </si>
  <si>
    <t>Celková nabídková cena v Kč bez DPH</t>
  </si>
  <si>
    <t>Sklad - pí Ottová, 
tel. 377 631 332</t>
  </si>
  <si>
    <t>ZV - pí Jánská Lonská, 
tel. 377 635 767, 
mob: 606 157 205</t>
  </si>
  <si>
    <t>Maximální (nepřekročitelná) celková nabídková cena  
v Kč bez DPH</t>
  </si>
  <si>
    <t>Nabídková cena celkem 
VYHOVUJE = OK / NEVYHOVUJE</t>
  </si>
  <si>
    <t>Podmínka Zadavatele:</t>
  </si>
  <si>
    <t>"NEVYHOVUJE" ve sloupci nazvaném: "Cena za MJ VYHOVUJE (ks, bal., sada) = OK / NEVYHOVUJE" a buňce pod textem "Nabídková cena celkem VYHOVUJE = OK / NEVYHOVUJE"  = překročení maximální jednotkové (nebo celkové) nepřekročitelné nabídkové ceny.  
Pokud se uchazeči při zadávání jednotkových cen do sloupce, který je nazvaný "Cena za MJ (ks, bal., sada) v Kč bez DPH" objeví se ve sloupci nazvaném "Cena za MJ (ks, bal., sada) 
VYHOVUJE = OK / NEVYHOVUJE" nebo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  pokud bude nabídka v takovéto podobě Uchazečem podána Zadavateli - tj. ve výše uvedené buňce a sloupci s červeně podbarveným textem "NEVYHOVUJE".</t>
  </si>
  <si>
    <t>Poznámka:</t>
  </si>
  <si>
    <t>V případě, že se dodavatel při předání zboží na některá uvedená tel. čísla nedovolá, bude v takovém případě volat Centrální sklad:  p. Ottová, tel. 377 631 332.</t>
  </si>
  <si>
    <r>
      <t xml:space="preserve">barevný papír do tiskárny, formát A4, 80 g/m2, .balení 100lis, </t>
    </r>
    <r>
      <rPr>
        <b/>
        <sz val="11"/>
        <rFont val="Calibri"/>
        <family val="2"/>
        <scheme val="minor"/>
      </rPr>
      <t xml:space="preserve">PŘÍLOHA č.2 -Vzorník barev </t>
    </r>
    <r>
      <rPr>
        <sz val="11"/>
        <rFont val="Calibri"/>
        <family val="2"/>
        <scheme val="minor"/>
      </rPr>
      <t>- barva středně zelená</t>
    </r>
  </si>
  <si>
    <r>
      <t xml:space="preserve">barevný papír do tiskárny, formát A4, 80 g/m2, .balení 100lis, 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PŘÍLOHA č.2 -Vzorník barev</t>
    </r>
    <r>
      <rPr>
        <sz val="11"/>
        <rFont val="Calibri"/>
        <family val="2"/>
        <scheme val="minor"/>
      </rPr>
      <t xml:space="preserve"> - barva reflexní růžová</t>
    </r>
  </si>
  <si>
    <r>
      <t xml:space="preserve">barevný papír do tiskárny, formát A4, 80 g/m2, .balení 100lis, </t>
    </r>
    <r>
      <rPr>
        <b/>
        <sz val="11"/>
        <rFont val="Calibri"/>
        <family val="2"/>
        <scheme val="minor"/>
      </rPr>
      <t>PŘÍLOHA  č.2- Vzorník barev</t>
    </r>
    <r>
      <rPr>
        <sz val="11"/>
        <rFont val="Calibri"/>
        <family val="2"/>
        <scheme val="minor"/>
      </rPr>
      <t xml:space="preserve"> - barva sytě žlutá </t>
    </r>
  </si>
  <si>
    <t>barevný papír do tiskárny, formát A4, barva jahodově červená</t>
  </si>
  <si>
    <r>
      <t xml:space="preserve">barevný papír do tiskárny, formát A4, 80 g/m2, .balení 100lis, </t>
    </r>
    <r>
      <rPr>
        <b/>
        <sz val="11"/>
        <rFont val="Calibri"/>
        <family val="2"/>
        <scheme val="minor"/>
      </rPr>
      <t>PŘÍLOHA č.2- Vzorník barev</t>
    </r>
    <r>
      <rPr>
        <sz val="11"/>
        <rFont val="Calibri"/>
        <family val="2"/>
        <scheme val="minor"/>
      </rPr>
      <t>-barva jahodově červená</t>
    </r>
  </si>
  <si>
    <t>barevný papír do tiskárny, formát A4, barva ledově modrá</t>
  </si>
  <si>
    <r>
      <t xml:space="preserve">barevný papír do tiskárny, formát A4, 80 g/m2, .balení 100lis, </t>
    </r>
    <r>
      <rPr>
        <b/>
        <sz val="11"/>
        <rFont val="Calibri"/>
        <family val="2"/>
        <scheme val="minor"/>
      </rPr>
      <t>PŘÍLOHA č.2 - Vzorník barev</t>
    </r>
    <r>
      <rPr>
        <sz val="11"/>
        <rFont val="Calibri"/>
        <family val="2"/>
        <scheme val="minor"/>
      </rPr>
      <t xml:space="preserve"> - barva ledově modrá</t>
    </r>
  </si>
  <si>
    <r>
      <t xml:space="preserve">barevný papír do tiskárny, formát A4, 80 g/m2, .balení 100lis, </t>
    </r>
    <r>
      <rPr>
        <b/>
        <sz val="11"/>
        <rFont val="Calibri"/>
        <family val="2"/>
        <scheme val="minor"/>
      </rPr>
      <t xml:space="preserve">PŘÍLOHA  č.2- Vzorník barev </t>
    </r>
    <r>
      <rPr>
        <sz val="11"/>
        <rFont val="Calibri"/>
        <family val="2"/>
        <scheme val="minor"/>
      </rPr>
      <t>- barva sytě oranžová</t>
    </r>
  </si>
  <si>
    <t>Priloha_c._1_KS_KP-009-2015-technicka_specifikace_dle_DI_c._1</t>
  </si>
  <si>
    <t>TechDraw Office, s.r.o.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</si>
</sst>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8FAB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DEEFF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thick"/>
      <bottom style="double"/>
    </border>
    <border>
      <left style="thick"/>
      <right style="medium"/>
      <top style="thick"/>
      <bottom style="double"/>
    </border>
    <border>
      <left style="medium"/>
      <right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thin"/>
      <right style="thin"/>
      <top style="thin"/>
      <bottom/>
    </border>
    <border>
      <left style="medium"/>
      <right style="thick"/>
      <top style="thick"/>
      <bottom style="double"/>
    </border>
    <border>
      <left style="thin"/>
      <right style="thin"/>
      <top style="double"/>
      <bottom style="medium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/>
      <top/>
      <bottom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double"/>
      <bottom/>
    </border>
    <border>
      <left style="medium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49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20" applyFont="1" applyFill="1" applyBorder="1" applyAlignment="1" applyProtection="1">
      <alignment vertical="center" wrapText="1"/>
      <protection/>
    </xf>
    <xf numFmtId="0" fontId="5" fillId="0" borderId="5" xfId="20" applyFont="1" applyFill="1" applyBorder="1" applyAlignment="1" applyProtection="1">
      <alignment vertical="center" wrapText="1"/>
      <protection/>
    </xf>
    <xf numFmtId="0" fontId="5" fillId="0" borderId="5" xfId="2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/>
      <protection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49" fontId="3" fillId="5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49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49" fontId="0" fillId="0" borderId="4" xfId="0" applyNumberFormat="1" applyFill="1" applyBorder="1" applyAlignment="1" applyProtection="1">
      <alignment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164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5" xfId="20" applyFill="1" applyBorder="1" applyAlignment="1" applyProtection="1">
      <alignment horizontal="left" vertical="center" wrapText="1"/>
      <protection/>
    </xf>
    <xf numFmtId="4" fontId="0" fillId="0" borderId="5" xfId="0" applyNumberForma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right" vertical="center" indent="1"/>
      <protection/>
    </xf>
    <xf numFmtId="0" fontId="0" fillId="0" borderId="23" xfId="0" applyBorder="1" applyAlignment="1" applyProtection="1">
      <alignment horizontal="center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" fontId="0" fillId="0" borderId="24" xfId="0" applyNumberFormat="1" applyFill="1" applyBorder="1" applyAlignment="1" applyProtection="1">
      <alignment horizontal="center" vertical="top" wrapText="1"/>
      <protection/>
    </xf>
    <xf numFmtId="49" fontId="0" fillId="0" borderId="24" xfId="0" applyNumberFormat="1" applyFill="1" applyBorder="1" applyAlignment="1" applyProtection="1">
      <alignment horizontal="center" vertical="top" wrapText="1"/>
      <protection/>
    </xf>
    <xf numFmtId="0" fontId="0" fillId="0" borderId="24" xfId="0" applyBorder="1" applyProtection="1"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Border="1" applyProtection="1">
      <protection/>
    </xf>
    <xf numFmtId="0" fontId="0" fillId="0" borderId="25" xfId="0" applyBorder="1" applyProtection="1">
      <protection/>
    </xf>
    <xf numFmtId="0" fontId="0" fillId="0" borderId="26" xfId="0" applyBorder="1" applyAlignment="1" applyProtection="1">
      <alignment horizontal="center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" fontId="0" fillId="0" borderId="27" xfId="0" applyNumberFormat="1" applyFill="1" applyBorder="1" applyAlignment="1" applyProtection="1">
      <alignment horizontal="center" vertical="top" wrapText="1"/>
      <protection/>
    </xf>
    <xf numFmtId="49" fontId="0" fillId="0" borderId="27" xfId="0" applyNumberFormat="1" applyFill="1" applyBorder="1" applyAlignment="1" applyProtection="1">
      <alignment horizontal="center" vertical="top" wrapText="1"/>
      <protection/>
    </xf>
    <xf numFmtId="0" fontId="0" fillId="0" borderId="27" xfId="0" applyBorder="1" applyProtection="1">
      <protection/>
    </xf>
    <xf numFmtId="0" fontId="0" fillId="0" borderId="28" xfId="0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49" fontId="8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4" fontId="0" fillId="3" borderId="14" xfId="0" applyNumberFormat="1" applyFill="1" applyBorder="1" applyAlignment="1" applyProtection="1">
      <alignment horizontal="right" vertical="center" indent="1"/>
      <protection locked="0"/>
    </xf>
    <xf numFmtId="164" fontId="0" fillId="3" borderId="19" xfId="0" applyNumberFormat="1" applyFill="1" applyBorder="1" applyAlignment="1" applyProtection="1">
      <alignment horizontal="right" vertical="center" indent="1"/>
      <protection locked="0"/>
    </xf>
    <xf numFmtId="49" fontId="0" fillId="6" borderId="4" xfId="0" applyNumberForma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wrapText="1"/>
      <protection/>
    </xf>
    <xf numFmtId="164" fontId="10" fillId="0" borderId="40" xfId="0" applyNumberFormat="1" applyFont="1" applyBorder="1" applyAlignment="1" applyProtection="1">
      <alignment horizontal="center" vertical="center"/>
      <protection/>
    </xf>
    <xf numFmtId="164" fontId="10" fillId="0" borderId="41" xfId="0" applyNumberFormat="1" applyFont="1" applyBorder="1" applyAlignment="1" applyProtection="1">
      <alignment horizontal="center" vertical="center"/>
      <protection/>
    </xf>
    <xf numFmtId="164" fontId="10" fillId="0" borderId="42" xfId="0" applyNumberFormat="1" applyFont="1" applyBorder="1" applyAlignment="1" applyProtection="1">
      <alignment horizontal="center" vertical="center"/>
      <protection/>
    </xf>
    <xf numFmtId="49" fontId="0" fillId="3" borderId="0" xfId="0" applyNumberFormat="1" applyFill="1" applyAlignment="1" applyProtection="1">
      <alignment horizontal="center" vertical="center" wrapText="1"/>
      <protection locked="0"/>
    </xf>
    <xf numFmtId="49" fontId="0" fillId="0" borderId="43" xfId="0" applyNumberFormat="1" applyFill="1" applyBorder="1" applyAlignment="1" applyProtection="1">
      <alignment horizontal="center" vertical="center" wrapText="1"/>
      <protection/>
    </xf>
    <xf numFmtId="49" fontId="0" fillId="0" borderId="44" xfId="0" applyNumberFormat="1" applyFill="1" applyBorder="1" applyAlignment="1" applyProtection="1">
      <alignment horizontal="center" vertical="center" wrapText="1"/>
      <protection/>
    </xf>
    <xf numFmtId="49" fontId="0" fillId="0" borderId="45" xfId="0" applyNumberForma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190500</xdr:colOff>
      <xdr:row>10</xdr:row>
      <xdr:rowOff>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24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8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39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541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16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6562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17</xdr:row>
      <xdr:rowOff>0</xdr:rowOff>
    </xdr:from>
    <xdr:to>
      <xdr:col>39</xdr:col>
      <xdr:colOff>190500</xdr:colOff>
      <xdr:row>18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732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17</xdr:row>
      <xdr:rowOff>0</xdr:rowOff>
    </xdr:from>
    <xdr:to>
      <xdr:col>39</xdr:col>
      <xdr:colOff>190500</xdr:colOff>
      <xdr:row>18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732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7705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19</xdr:row>
      <xdr:rowOff>0</xdr:rowOff>
    </xdr:from>
    <xdr:to>
      <xdr:col>39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84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190500</xdr:colOff>
      <xdr:row>32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37</xdr:row>
      <xdr:rowOff>9525</xdr:rowOff>
    </xdr:from>
    <xdr:to>
      <xdr:col>39</xdr:col>
      <xdr:colOff>190500</xdr:colOff>
      <xdr:row>37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2621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35</xdr:row>
      <xdr:rowOff>0</xdr:rowOff>
    </xdr:from>
    <xdr:to>
      <xdr:col>39</xdr:col>
      <xdr:colOff>190500</xdr:colOff>
      <xdr:row>35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37</xdr:row>
      <xdr:rowOff>0</xdr:rowOff>
    </xdr:from>
    <xdr:to>
      <xdr:col>39</xdr:col>
      <xdr:colOff>190500</xdr:colOff>
      <xdr:row>37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38</xdr:row>
      <xdr:rowOff>0</xdr:rowOff>
    </xdr:from>
    <xdr:to>
      <xdr:col>39</xdr:col>
      <xdr:colOff>190500</xdr:colOff>
      <xdr:row>38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48</xdr:row>
      <xdr:rowOff>0</xdr:rowOff>
    </xdr:from>
    <xdr:to>
      <xdr:col>39</xdr:col>
      <xdr:colOff>190500</xdr:colOff>
      <xdr:row>48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889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48</xdr:row>
      <xdr:rowOff>0</xdr:rowOff>
    </xdr:from>
    <xdr:to>
      <xdr:col>39</xdr:col>
      <xdr:colOff>190500</xdr:colOff>
      <xdr:row>48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889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50</xdr:row>
      <xdr:rowOff>0</xdr:rowOff>
    </xdr:from>
    <xdr:to>
      <xdr:col>39</xdr:col>
      <xdr:colOff>190500</xdr:colOff>
      <xdr:row>50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51</xdr:row>
      <xdr:rowOff>0</xdr:rowOff>
    </xdr:from>
    <xdr:to>
      <xdr:col>39</xdr:col>
      <xdr:colOff>190500</xdr:colOff>
      <xdr:row>51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53</xdr:row>
      <xdr:rowOff>0</xdr:rowOff>
    </xdr:from>
    <xdr:to>
      <xdr:col>39</xdr:col>
      <xdr:colOff>190500</xdr:colOff>
      <xdr:row>53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175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54</xdr:row>
      <xdr:rowOff>0</xdr:rowOff>
    </xdr:from>
    <xdr:to>
      <xdr:col>39</xdr:col>
      <xdr:colOff>190500</xdr:colOff>
      <xdr:row>54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56</xdr:row>
      <xdr:rowOff>0</xdr:rowOff>
    </xdr:from>
    <xdr:to>
      <xdr:col>39</xdr:col>
      <xdr:colOff>190500</xdr:colOff>
      <xdr:row>56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58</xdr:row>
      <xdr:rowOff>0</xdr:rowOff>
    </xdr:from>
    <xdr:to>
      <xdr:col>39</xdr:col>
      <xdr:colOff>190500</xdr:colOff>
      <xdr:row>105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59</xdr:row>
      <xdr:rowOff>0</xdr:rowOff>
    </xdr:from>
    <xdr:to>
      <xdr:col>39</xdr:col>
      <xdr:colOff>190500</xdr:colOff>
      <xdr:row>105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60</xdr:row>
      <xdr:rowOff>0</xdr:rowOff>
    </xdr:from>
    <xdr:to>
      <xdr:col>39</xdr:col>
      <xdr:colOff>190500</xdr:colOff>
      <xdr:row>105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62</xdr:row>
      <xdr:rowOff>0</xdr:rowOff>
    </xdr:from>
    <xdr:to>
      <xdr:col>39</xdr:col>
      <xdr:colOff>190500</xdr:colOff>
      <xdr:row>105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63</xdr:row>
      <xdr:rowOff>0</xdr:rowOff>
    </xdr:from>
    <xdr:to>
      <xdr:col>39</xdr:col>
      <xdr:colOff>190500</xdr:colOff>
      <xdr:row>105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64</xdr:row>
      <xdr:rowOff>0</xdr:rowOff>
    </xdr:from>
    <xdr:to>
      <xdr:col>39</xdr:col>
      <xdr:colOff>190500</xdr:colOff>
      <xdr:row>105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190500</xdr:colOff>
      <xdr:row>105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67</xdr:row>
      <xdr:rowOff>0</xdr:rowOff>
    </xdr:from>
    <xdr:to>
      <xdr:col>39</xdr:col>
      <xdr:colOff>190500</xdr:colOff>
      <xdr:row>105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68</xdr:row>
      <xdr:rowOff>0</xdr:rowOff>
    </xdr:from>
    <xdr:to>
      <xdr:col>39</xdr:col>
      <xdr:colOff>190500</xdr:colOff>
      <xdr:row>105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70</xdr:row>
      <xdr:rowOff>0</xdr:rowOff>
    </xdr:from>
    <xdr:to>
      <xdr:col>39</xdr:col>
      <xdr:colOff>190500</xdr:colOff>
      <xdr:row>105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71</xdr:row>
      <xdr:rowOff>0</xdr:rowOff>
    </xdr:from>
    <xdr:to>
      <xdr:col>39</xdr:col>
      <xdr:colOff>190500</xdr:colOff>
      <xdr:row>105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72</xdr:row>
      <xdr:rowOff>0</xdr:rowOff>
    </xdr:from>
    <xdr:to>
      <xdr:col>39</xdr:col>
      <xdr:colOff>190500</xdr:colOff>
      <xdr:row>105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73</xdr:row>
      <xdr:rowOff>0</xdr:rowOff>
    </xdr:from>
    <xdr:to>
      <xdr:col>39</xdr:col>
      <xdr:colOff>190500</xdr:colOff>
      <xdr:row>105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74</xdr:row>
      <xdr:rowOff>0</xdr:rowOff>
    </xdr:from>
    <xdr:to>
      <xdr:col>39</xdr:col>
      <xdr:colOff>190500</xdr:colOff>
      <xdr:row>105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75</xdr:row>
      <xdr:rowOff>0</xdr:rowOff>
    </xdr:from>
    <xdr:to>
      <xdr:col>39</xdr:col>
      <xdr:colOff>190500</xdr:colOff>
      <xdr:row>105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76</xdr:row>
      <xdr:rowOff>0</xdr:rowOff>
    </xdr:from>
    <xdr:to>
      <xdr:col>39</xdr:col>
      <xdr:colOff>190500</xdr:colOff>
      <xdr:row>105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80</xdr:row>
      <xdr:rowOff>0</xdr:rowOff>
    </xdr:from>
    <xdr:to>
      <xdr:col>39</xdr:col>
      <xdr:colOff>190500</xdr:colOff>
      <xdr:row>105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81</xdr:row>
      <xdr:rowOff>0</xdr:rowOff>
    </xdr:from>
    <xdr:to>
      <xdr:col>39</xdr:col>
      <xdr:colOff>190500</xdr:colOff>
      <xdr:row>105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82</xdr:row>
      <xdr:rowOff>0</xdr:rowOff>
    </xdr:from>
    <xdr:to>
      <xdr:col>39</xdr:col>
      <xdr:colOff>190500</xdr:colOff>
      <xdr:row>105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83</xdr:row>
      <xdr:rowOff>0</xdr:rowOff>
    </xdr:from>
    <xdr:to>
      <xdr:col>39</xdr:col>
      <xdr:colOff>190500</xdr:colOff>
      <xdr:row>105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84</xdr:row>
      <xdr:rowOff>0</xdr:rowOff>
    </xdr:from>
    <xdr:to>
      <xdr:col>39</xdr:col>
      <xdr:colOff>190500</xdr:colOff>
      <xdr:row>105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86</xdr:row>
      <xdr:rowOff>0</xdr:rowOff>
    </xdr:from>
    <xdr:to>
      <xdr:col>39</xdr:col>
      <xdr:colOff>190500</xdr:colOff>
      <xdr:row>105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190500</xdr:colOff>
      <xdr:row>105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88</xdr:row>
      <xdr:rowOff>0</xdr:rowOff>
    </xdr:from>
    <xdr:to>
      <xdr:col>39</xdr:col>
      <xdr:colOff>190500</xdr:colOff>
      <xdr:row>105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89</xdr:row>
      <xdr:rowOff>0</xdr:rowOff>
    </xdr:from>
    <xdr:to>
      <xdr:col>39</xdr:col>
      <xdr:colOff>190500</xdr:colOff>
      <xdr:row>105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92</xdr:row>
      <xdr:rowOff>0</xdr:rowOff>
    </xdr:from>
    <xdr:to>
      <xdr:col>39</xdr:col>
      <xdr:colOff>190500</xdr:colOff>
      <xdr:row>105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94</xdr:row>
      <xdr:rowOff>0</xdr:rowOff>
    </xdr:from>
    <xdr:to>
      <xdr:col>39</xdr:col>
      <xdr:colOff>190500</xdr:colOff>
      <xdr:row>105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96</xdr:row>
      <xdr:rowOff>0</xdr:rowOff>
    </xdr:from>
    <xdr:to>
      <xdr:col>39</xdr:col>
      <xdr:colOff>190500</xdr:colOff>
      <xdr:row>105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190500</xdr:colOff>
      <xdr:row>105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98</xdr:row>
      <xdr:rowOff>0</xdr:rowOff>
    </xdr:from>
    <xdr:to>
      <xdr:col>39</xdr:col>
      <xdr:colOff>190500</xdr:colOff>
      <xdr:row>105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99</xdr:row>
      <xdr:rowOff>0</xdr:rowOff>
    </xdr:from>
    <xdr:to>
      <xdr:col>39</xdr:col>
      <xdr:colOff>190500</xdr:colOff>
      <xdr:row>105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100</xdr:row>
      <xdr:rowOff>0</xdr:rowOff>
    </xdr:from>
    <xdr:to>
      <xdr:col>39</xdr:col>
      <xdr:colOff>190500</xdr:colOff>
      <xdr:row>105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101</xdr:row>
      <xdr:rowOff>0</xdr:rowOff>
    </xdr:from>
    <xdr:to>
      <xdr:col>39</xdr:col>
      <xdr:colOff>190500</xdr:colOff>
      <xdr:row>105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102</xdr:row>
      <xdr:rowOff>0</xdr:rowOff>
    </xdr:from>
    <xdr:to>
      <xdr:col>39</xdr:col>
      <xdr:colOff>190500</xdr:colOff>
      <xdr:row>105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104</xdr:row>
      <xdr:rowOff>0</xdr:rowOff>
    </xdr:from>
    <xdr:to>
      <xdr:col>39</xdr:col>
      <xdr:colOff>190500</xdr:colOff>
      <xdr:row>105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105</xdr:row>
      <xdr:rowOff>0</xdr:rowOff>
    </xdr:from>
    <xdr:to>
      <xdr:col>39</xdr:col>
      <xdr:colOff>190500</xdr:colOff>
      <xdr:row>105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73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106</xdr:row>
      <xdr:rowOff>0</xdr:rowOff>
    </xdr:from>
    <xdr:to>
      <xdr:col>39</xdr:col>
      <xdr:colOff>190500</xdr:colOff>
      <xdr:row>106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190500</xdr:colOff>
      <xdr:row>107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430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109</xdr:row>
      <xdr:rowOff>0</xdr:rowOff>
    </xdr:from>
    <xdr:to>
      <xdr:col>39</xdr:col>
      <xdr:colOff>190500</xdr:colOff>
      <xdr:row>109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488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110</xdr:row>
      <xdr:rowOff>0</xdr:rowOff>
    </xdr:from>
    <xdr:to>
      <xdr:col>39</xdr:col>
      <xdr:colOff>190500</xdr:colOff>
      <xdr:row>110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111</xdr:row>
      <xdr:rowOff>0</xdr:rowOff>
    </xdr:from>
    <xdr:to>
      <xdr:col>39</xdr:col>
      <xdr:colOff>190500</xdr:colOff>
      <xdr:row>111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545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112</xdr:row>
      <xdr:rowOff>0</xdr:rowOff>
    </xdr:from>
    <xdr:to>
      <xdr:col>39</xdr:col>
      <xdr:colOff>190500</xdr:colOff>
      <xdr:row>112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573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113</xdr:row>
      <xdr:rowOff>0</xdr:rowOff>
    </xdr:from>
    <xdr:to>
      <xdr:col>39</xdr:col>
      <xdr:colOff>190500</xdr:colOff>
      <xdr:row>113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602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114</xdr:row>
      <xdr:rowOff>0</xdr:rowOff>
    </xdr:from>
    <xdr:to>
      <xdr:col>39</xdr:col>
      <xdr:colOff>190500</xdr:colOff>
      <xdr:row>114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116</xdr:row>
      <xdr:rowOff>0</xdr:rowOff>
    </xdr:from>
    <xdr:to>
      <xdr:col>39</xdr:col>
      <xdr:colOff>190500</xdr:colOff>
      <xdr:row>117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190500</xdr:colOff>
      <xdr:row>118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716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119</xdr:row>
      <xdr:rowOff>0</xdr:rowOff>
    </xdr:from>
    <xdr:to>
      <xdr:col>39</xdr:col>
      <xdr:colOff>190500</xdr:colOff>
      <xdr:row>120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735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120</xdr:row>
      <xdr:rowOff>0</xdr:rowOff>
    </xdr:from>
    <xdr:to>
      <xdr:col>39</xdr:col>
      <xdr:colOff>190500</xdr:colOff>
      <xdr:row>120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754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121</xdr:row>
      <xdr:rowOff>0</xdr:rowOff>
    </xdr:from>
    <xdr:to>
      <xdr:col>39</xdr:col>
      <xdr:colOff>190500</xdr:colOff>
      <xdr:row>122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773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122</xdr:row>
      <xdr:rowOff>0</xdr:rowOff>
    </xdr:from>
    <xdr:to>
      <xdr:col>39</xdr:col>
      <xdr:colOff>190500</xdr:colOff>
      <xdr:row>123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123</xdr:row>
      <xdr:rowOff>0</xdr:rowOff>
    </xdr:from>
    <xdr:to>
      <xdr:col>39</xdr:col>
      <xdr:colOff>190500</xdr:colOff>
      <xdr:row>124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811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124</xdr:row>
      <xdr:rowOff>0</xdr:rowOff>
    </xdr:from>
    <xdr:to>
      <xdr:col>39</xdr:col>
      <xdr:colOff>190500</xdr:colOff>
      <xdr:row>125</xdr:row>
      <xdr:rowOff>9525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830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125</xdr:row>
      <xdr:rowOff>0</xdr:rowOff>
    </xdr:from>
    <xdr:to>
      <xdr:col>39</xdr:col>
      <xdr:colOff>190500</xdr:colOff>
      <xdr:row>126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127</xdr:row>
      <xdr:rowOff>0</xdr:rowOff>
    </xdr:from>
    <xdr:to>
      <xdr:col>39</xdr:col>
      <xdr:colOff>190500</xdr:colOff>
      <xdr:row>128</xdr:row>
      <xdr:rowOff>9525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888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128</xdr:row>
      <xdr:rowOff>0</xdr:rowOff>
    </xdr:from>
    <xdr:to>
      <xdr:col>39</xdr:col>
      <xdr:colOff>190500</xdr:colOff>
      <xdr:row>129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907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129</xdr:row>
      <xdr:rowOff>0</xdr:rowOff>
    </xdr:from>
    <xdr:to>
      <xdr:col>39</xdr:col>
      <xdr:colOff>190500</xdr:colOff>
      <xdr:row>130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926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130</xdr:row>
      <xdr:rowOff>0</xdr:rowOff>
    </xdr:from>
    <xdr:to>
      <xdr:col>39</xdr:col>
      <xdr:colOff>190500</xdr:colOff>
      <xdr:row>130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9452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131</xdr:row>
      <xdr:rowOff>0</xdr:rowOff>
    </xdr:from>
    <xdr:to>
      <xdr:col>39</xdr:col>
      <xdr:colOff>190500</xdr:colOff>
      <xdr:row>132</xdr:row>
      <xdr:rowOff>9525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964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133</xdr:row>
      <xdr:rowOff>0</xdr:rowOff>
    </xdr:from>
    <xdr:to>
      <xdr:col>39</xdr:col>
      <xdr:colOff>190500</xdr:colOff>
      <xdr:row>134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135</xdr:row>
      <xdr:rowOff>0</xdr:rowOff>
    </xdr:from>
    <xdr:to>
      <xdr:col>39</xdr:col>
      <xdr:colOff>190500</xdr:colOff>
      <xdr:row>136</xdr:row>
      <xdr:rowOff>9525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040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136</xdr:row>
      <xdr:rowOff>0</xdr:rowOff>
    </xdr:from>
    <xdr:to>
      <xdr:col>39</xdr:col>
      <xdr:colOff>190500</xdr:colOff>
      <xdr:row>137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059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136</xdr:row>
      <xdr:rowOff>0</xdr:rowOff>
    </xdr:from>
    <xdr:to>
      <xdr:col>39</xdr:col>
      <xdr:colOff>190500</xdr:colOff>
      <xdr:row>137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059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139</xdr:row>
      <xdr:rowOff>0</xdr:rowOff>
    </xdr:from>
    <xdr:to>
      <xdr:col>39</xdr:col>
      <xdr:colOff>190500</xdr:colOff>
      <xdr:row>140</xdr:row>
      <xdr:rowOff>9525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116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139</xdr:row>
      <xdr:rowOff>0</xdr:rowOff>
    </xdr:from>
    <xdr:to>
      <xdr:col>39</xdr:col>
      <xdr:colOff>190500</xdr:colOff>
      <xdr:row>140</xdr:row>
      <xdr:rowOff>9525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116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140</xdr:row>
      <xdr:rowOff>0</xdr:rowOff>
    </xdr:from>
    <xdr:to>
      <xdr:col>39</xdr:col>
      <xdr:colOff>190500</xdr:colOff>
      <xdr:row>141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141</xdr:row>
      <xdr:rowOff>0</xdr:rowOff>
    </xdr:from>
    <xdr:to>
      <xdr:col>39</xdr:col>
      <xdr:colOff>190500</xdr:colOff>
      <xdr:row>142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15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142</xdr:row>
      <xdr:rowOff>0</xdr:rowOff>
    </xdr:from>
    <xdr:to>
      <xdr:col>39</xdr:col>
      <xdr:colOff>190500</xdr:colOff>
      <xdr:row>142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173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146</xdr:row>
      <xdr:rowOff>0</xdr:rowOff>
    </xdr:from>
    <xdr:to>
      <xdr:col>39</xdr:col>
      <xdr:colOff>190500</xdr:colOff>
      <xdr:row>147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146</xdr:row>
      <xdr:rowOff>0</xdr:rowOff>
    </xdr:from>
    <xdr:to>
      <xdr:col>39</xdr:col>
      <xdr:colOff>190500</xdr:colOff>
      <xdr:row>147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147</xdr:row>
      <xdr:rowOff>0</xdr:rowOff>
    </xdr:from>
    <xdr:to>
      <xdr:col>39</xdr:col>
      <xdr:colOff>190500</xdr:colOff>
      <xdr:row>148</xdr:row>
      <xdr:rowOff>9525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269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148</xdr:row>
      <xdr:rowOff>0</xdr:rowOff>
    </xdr:from>
    <xdr:to>
      <xdr:col>39</xdr:col>
      <xdr:colOff>190500</xdr:colOff>
      <xdr:row>149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149</xdr:row>
      <xdr:rowOff>0</xdr:rowOff>
    </xdr:from>
    <xdr:to>
      <xdr:col>39</xdr:col>
      <xdr:colOff>190500</xdr:colOff>
      <xdr:row>149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307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150</xdr:row>
      <xdr:rowOff>0</xdr:rowOff>
    </xdr:from>
    <xdr:to>
      <xdr:col>39</xdr:col>
      <xdr:colOff>190500</xdr:colOff>
      <xdr:row>151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151</xdr:row>
      <xdr:rowOff>0</xdr:rowOff>
    </xdr:from>
    <xdr:to>
      <xdr:col>39</xdr:col>
      <xdr:colOff>190500</xdr:colOff>
      <xdr:row>152</xdr:row>
      <xdr:rowOff>9525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345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152</xdr:row>
      <xdr:rowOff>0</xdr:rowOff>
    </xdr:from>
    <xdr:to>
      <xdr:col>39</xdr:col>
      <xdr:colOff>190500</xdr:colOff>
      <xdr:row>152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364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153</xdr:row>
      <xdr:rowOff>0</xdr:rowOff>
    </xdr:from>
    <xdr:to>
      <xdr:col>39</xdr:col>
      <xdr:colOff>190500</xdr:colOff>
      <xdr:row>154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38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27</xdr:row>
      <xdr:rowOff>0</xdr:rowOff>
    </xdr:from>
    <xdr:to>
      <xdr:col>39</xdr:col>
      <xdr:colOff>190500</xdr:colOff>
      <xdr:row>27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28</xdr:row>
      <xdr:rowOff>0</xdr:rowOff>
    </xdr:from>
    <xdr:to>
      <xdr:col>39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29</xdr:row>
      <xdr:rowOff>0</xdr:rowOff>
    </xdr:from>
    <xdr:to>
      <xdr:col>39</xdr:col>
      <xdr:colOff>190500</xdr:colOff>
      <xdr:row>29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29</xdr:row>
      <xdr:rowOff>0</xdr:rowOff>
    </xdr:from>
    <xdr:to>
      <xdr:col>39</xdr:col>
      <xdr:colOff>190500</xdr:colOff>
      <xdr:row>29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30</xdr:row>
      <xdr:rowOff>0</xdr:rowOff>
    </xdr:from>
    <xdr:to>
      <xdr:col>39</xdr:col>
      <xdr:colOff>190500</xdr:colOff>
      <xdr:row>30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43</xdr:row>
      <xdr:rowOff>180975</xdr:rowOff>
    </xdr:from>
    <xdr:to>
      <xdr:col>39</xdr:col>
      <xdr:colOff>190500</xdr:colOff>
      <xdr:row>43</xdr:row>
      <xdr:rowOff>381000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679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39</xdr:row>
      <xdr:rowOff>0</xdr:rowOff>
    </xdr:from>
    <xdr:to>
      <xdr:col>39</xdr:col>
      <xdr:colOff>190500</xdr:colOff>
      <xdr:row>39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39</xdr:row>
      <xdr:rowOff>0</xdr:rowOff>
    </xdr:from>
    <xdr:to>
      <xdr:col>39</xdr:col>
      <xdr:colOff>190500</xdr:colOff>
      <xdr:row>39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190500</xdr:colOff>
      <xdr:row>42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5850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42</xdr:row>
      <xdr:rowOff>0</xdr:rowOff>
    </xdr:from>
    <xdr:to>
      <xdr:col>39</xdr:col>
      <xdr:colOff>190500</xdr:colOff>
      <xdr:row>43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6231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43</xdr:row>
      <xdr:rowOff>0</xdr:rowOff>
    </xdr:from>
    <xdr:to>
      <xdr:col>39</xdr:col>
      <xdr:colOff>190500</xdr:colOff>
      <xdr:row>44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44</xdr:row>
      <xdr:rowOff>0</xdr:rowOff>
    </xdr:from>
    <xdr:to>
      <xdr:col>39</xdr:col>
      <xdr:colOff>190500</xdr:colOff>
      <xdr:row>44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46</xdr:row>
      <xdr:rowOff>0</xdr:rowOff>
    </xdr:from>
    <xdr:to>
      <xdr:col>39</xdr:col>
      <xdr:colOff>190500</xdr:colOff>
      <xdr:row>46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47</xdr:row>
      <xdr:rowOff>0</xdr:rowOff>
    </xdr:from>
    <xdr:to>
      <xdr:col>39</xdr:col>
      <xdr:colOff>190500</xdr:colOff>
      <xdr:row>48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8517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56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190500</xdr:colOff>
      <xdr:row>10</xdr:row>
      <xdr:rowOff>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324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370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8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8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48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</xdr:row>
      <xdr:rowOff>0</xdr:rowOff>
    </xdr:from>
    <xdr:to>
      <xdr:col>39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59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16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6562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17</xdr:row>
      <xdr:rowOff>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6943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17</xdr:row>
      <xdr:rowOff>0</xdr:rowOff>
    </xdr:from>
    <xdr:to>
      <xdr:col>39</xdr:col>
      <xdr:colOff>190500</xdr:colOff>
      <xdr:row>18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732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7705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19</xdr:row>
      <xdr:rowOff>0</xdr:rowOff>
    </xdr:from>
    <xdr:to>
      <xdr:col>39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84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9422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17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8"/>
  <sheetViews>
    <sheetView showGridLines="0" tabSelected="1" zoomScale="97" zoomScaleNormal="97" workbookViewId="0" topLeftCell="J48">
      <selection activeCell="L6" sqref="L6:L57"/>
    </sheetView>
  </sheetViews>
  <sheetFormatPr defaultColWidth="8.8515625" defaultRowHeight="15"/>
  <cols>
    <col min="1" max="1" width="2.00390625" style="21" customWidth="1"/>
    <col min="2" max="2" width="5.7109375" style="23" customWidth="1"/>
    <col min="3" max="3" width="40.00390625" style="18" customWidth="1"/>
    <col min="4" max="4" width="9.00390625" style="19" customWidth="1"/>
    <col min="5" max="5" width="8.8515625" style="20" customWidth="1"/>
    <col min="6" max="6" width="34.140625" style="18" customWidth="1"/>
    <col min="7" max="7" width="11.57421875" style="18" customWidth="1"/>
    <col min="8" max="8" width="21.140625" style="21" customWidth="1"/>
    <col min="9" max="9" width="21.8515625" style="21" customWidth="1"/>
    <col min="10" max="10" width="15.28125" style="21" customWidth="1"/>
    <col min="11" max="11" width="13.7109375" style="21" customWidth="1"/>
    <col min="12" max="12" width="15.7109375" style="21" customWidth="1"/>
    <col min="13" max="13" width="13.140625" style="21" customWidth="1"/>
    <col min="14" max="136" width="9.140625" style="21" customWidth="1"/>
    <col min="137" max="16384" width="8.8515625" style="21" customWidth="1"/>
  </cols>
  <sheetData>
    <row r="1" ht="15"/>
    <row r="2" spans="2:13" ht="18.75">
      <c r="B2" s="3" t="s">
        <v>107</v>
      </c>
      <c r="M2" s="22" t="s">
        <v>126</v>
      </c>
    </row>
    <row r="3" spans="4:6" ht="15">
      <c r="D3" s="19" t="s">
        <v>108</v>
      </c>
      <c r="E3" s="94" t="s">
        <v>127</v>
      </c>
      <c r="F3" s="94"/>
    </row>
    <row r="4" ht="15.75" thickBot="1">
      <c r="L4" s="8" t="s">
        <v>102</v>
      </c>
    </row>
    <row r="5" spans="2:13" ht="76.5" thickBot="1" thickTop="1">
      <c r="B5" s="2" t="s">
        <v>3</v>
      </c>
      <c r="C5" s="1" t="s">
        <v>0</v>
      </c>
      <c r="D5" s="1" t="s">
        <v>1</v>
      </c>
      <c r="E5" s="1" t="s">
        <v>99</v>
      </c>
      <c r="F5" s="1" t="s">
        <v>2</v>
      </c>
      <c r="G5" s="1" t="s">
        <v>100</v>
      </c>
      <c r="H5" s="1" t="s">
        <v>101</v>
      </c>
      <c r="I5" s="4" t="s">
        <v>4</v>
      </c>
      <c r="J5" s="9" t="s">
        <v>103</v>
      </c>
      <c r="K5" s="10" t="s">
        <v>104</v>
      </c>
      <c r="L5" s="11" t="s">
        <v>105</v>
      </c>
      <c r="M5" s="12" t="s">
        <v>106</v>
      </c>
    </row>
    <row r="6" spans="2:13" ht="30.75" thickTop="1">
      <c r="B6" s="24">
        <v>1</v>
      </c>
      <c r="C6" s="25" t="s">
        <v>54</v>
      </c>
      <c r="D6" s="26">
        <v>10</v>
      </c>
      <c r="E6" s="27" t="s">
        <v>35</v>
      </c>
      <c r="F6" s="25" t="s">
        <v>55</v>
      </c>
      <c r="G6" s="95" t="s">
        <v>96</v>
      </c>
      <c r="H6" s="98" t="s">
        <v>111</v>
      </c>
      <c r="I6" s="101" t="s">
        <v>53</v>
      </c>
      <c r="J6" s="28">
        <v>8.4</v>
      </c>
      <c r="K6" s="15" t="str">
        <f aca="true" t="shared" si="0" ref="K6:K57">IF(ISNUMBER(L6),IF(L6&gt;J6,"NEVYHOVUJE","OK")," ")</f>
        <v>OK</v>
      </c>
      <c r="L6" s="76">
        <v>5</v>
      </c>
      <c r="M6" s="29">
        <f aca="true" t="shared" si="1" ref="M6:M12">D6*L6</f>
        <v>50</v>
      </c>
    </row>
    <row r="7" spans="2:13" ht="30">
      <c r="B7" s="30">
        <v>2</v>
      </c>
      <c r="C7" s="31" t="s">
        <v>59</v>
      </c>
      <c r="D7" s="32">
        <v>5</v>
      </c>
      <c r="E7" s="33" t="s">
        <v>35</v>
      </c>
      <c r="F7" s="31" t="s">
        <v>60</v>
      </c>
      <c r="G7" s="96"/>
      <c r="H7" s="99"/>
      <c r="I7" s="82"/>
      <c r="J7" s="34">
        <v>9.6</v>
      </c>
      <c r="K7" s="15" t="str">
        <f t="shared" si="0"/>
        <v>OK</v>
      </c>
      <c r="L7" s="76">
        <v>5.5</v>
      </c>
      <c r="M7" s="29">
        <f t="shared" si="1"/>
        <v>27.5</v>
      </c>
    </row>
    <row r="8" spans="2:13" ht="30">
      <c r="B8" s="30">
        <v>3</v>
      </c>
      <c r="C8" s="31" t="s">
        <v>56</v>
      </c>
      <c r="D8" s="32">
        <v>4</v>
      </c>
      <c r="E8" s="33" t="s">
        <v>35</v>
      </c>
      <c r="F8" s="31" t="s">
        <v>36</v>
      </c>
      <c r="G8" s="96"/>
      <c r="H8" s="99"/>
      <c r="I8" s="82"/>
      <c r="J8" s="34">
        <v>16.8</v>
      </c>
      <c r="K8" s="15" t="str">
        <f t="shared" si="0"/>
        <v>OK</v>
      </c>
      <c r="L8" s="76">
        <v>9</v>
      </c>
      <c r="M8" s="29">
        <f t="shared" si="1"/>
        <v>36</v>
      </c>
    </row>
    <row r="9" spans="2:13" ht="30">
      <c r="B9" s="30">
        <v>4</v>
      </c>
      <c r="C9" s="31" t="s">
        <v>57</v>
      </c>
      <c r="D9" s="32">
        <v>3</v>
      </c>
      <c r="E9" s="33" t="s">
        <v>35</v>
      </c>
      <c r="F9" s="31" t="s">
        <v>37</v>
      </c>
      <c r="G9" s="96"/>
      <c r="H9" s="99"/>
      <c r="I9" s="82"/>
      <c r="J9" s="34">
        <v>21.599999999999998</v>
      </c>
      <c r="K9" s="15" t="str">
        <f t="shared" si="0"/>
        <v>OK</v>
      </c>
      <c r="L9" s="76">
        <v>11.3</v>
      </c>
      <c r="M9" s="29">
        <f t="shared" si="1"/>
        <v>33.900000000000006</v>
      </c>
    </row>
    <row r="10" spans="2:13" ht="30">
      <c r="B10" s="30">
        <v>5</v>
      </c>
      <c r="C10" s="31" t="s">
        <v>58</v>
      </c>
      <c r="D10" s="32">
        <v>8</v>
      </c>
      <c r="E10" s="33" t="s">
        <v>35</v>
      </c>
      <c r="F10" s="31" t="s">
        <v>58</v>
      </c>
      <c r="G10" s="96"/>
      <c r="H10" s="99"/>
      <c r="I10" s="82"/>
      <c r="J10" s="34">
        <v>66</v>
      </c>
      <c r="K10" s="15" t="str">
        <f t="shared" si="0"/>
        <v>OK</v>
      </c>
      <c r="L10" s="76">
        <v>45</v>
      </c>
      <c r="M10" s="29">
        <f t="shared" si="1"/>
        <v>360</v>
      </c>
    </row>
    <row r="11" spans="2:13" ht="45">
      <c r="B11" s="30">
        <v>6</v>
      </c>
      <c r="C11" s="31" t="s">
        <v>5</v>
      </c>
      <c r="D11" s="32">
        <v>20</v>
      </c>
      <c r="E11" s="33" t="s">
        <v>38</v>
      </c>
      <c r="F11" s="31" t="s">
        <v>39</v>
      </c>
      <c r="G11" s="96"/>
      <c r="H11" s="99"/>
      <c r="I11" s="82"/>
      <c r="J11" s="34">
        <v>16.8</v>
      </c>
      <c r="K11" s="15" t="str">
        <f t="shared" si="0"/>
        <v>OK</v>
      </c>
      <c r="L11" s="76">
        <v>8</v>
      </c>
      <c r="M11" s="29">
        <f t="shared" si="1"/>
        <v>160</v>
      </c>
    </row>
    <row r="12" spans="2:13" ht="45">
      <c r="B12" s="30">
        <v>7</v>
      </c>
      <c r="C12" s="31" t="s">
        <v>6</v>
      </c>
      <c r="D12" s="32">
        <v>10</v>
      </c>
      <c r="E12" s="33" t="s">
        <v>38</v>
      </c>
      <c r="F12" s="31" t="s">
        <v>39</v>
      </c>
      <c r="G12" s="96"/>
      <c r="H12" s="99"/>
      <c r="I12" s="82"/>
      <c r="J12" s="34">
        <v>16.8</v>
      </c>
      <c r="K12" s="15" t="str">
        <f t="shared" si="0"/>
        <v>OK</v>
      </c>
      <c r="L12" s="76">
        <v>8</v>
      </c>
      <c r="M12" s="29">
        <f t="shared" si="1"/>
        <v>80</v>
      </c>
    </row>
    <row r="13" spans="2:13" ht="45">
      <c r="B13" s="30">
        <v>8</v>
      </c>
      <c r="C13" s="31" t="s">
        <v>7</v>
      </c>
      <c r="D13" s="32">
        <v>10</v>
      </c>
      <c r="E13" s="33" t="s">
        <v>38</v>
      </c>
      <c r="F13" s="31" t="s">
        <v>39</v>
      </c>
      <c r="G13" s="96"/>
      <c r="H13" s="99"/>
      <c r="I13" s="82"/>
      <c r="J13" s="34">
        <v>16.8</v>
      </c>
      <c r="K13" s="15" t="str">
        <f t="shared" si="0"/>
        <v>OK</v>
      </c>
      <c r="L13" s="76">
        <v>8</v>
      </c>
      <c r="M13" s="29">
        <f aca="true" t="shared" si="2" ref="M13:M57">D13*L13</f>
        <v>80</v>
      </c>
    </row>
    <row r="14" spans="2:13" ht="45">
      <c r="B14" s="30">
        <v>9</v>
      </c>
      <c r="C14" s="31" t="s">
        <v>8</v>
      </c>
      <c r="D14" s="32">
        <v>20</v>
      </c>
      <c r="E14" s="33" t="s">
        <v>38</v>
      </c>
      <c r="F14" s="31" t="s">
        <v>40</v>
      </c>
      <c r="G14" s="96"/>
      <c r="H14" s="99"/>
      <c r="I14" s="82"/>
      <c r="J14" s="34">
        <v>13.2</v>
      </c>
      <c r="K14" s="15" t="str">
        <f t="shared" si="0"/>
        <v>OK</v>
      </c>
      <c r="L14" s="76">
        <v>6</v>
      </c>
      <c r="M14" s="29">
        <f t="shared" si="2"/>
        <v>120</v>
      </c>
    </row>
    <row r="15" spans="2:13" ht="45">
      <c r="B15" s="30">
        <v>10</v>
      </c>
      <c r="C15" s="31" t="s">
        <v>9</v>
      </c>
      <c r="D15" s="32">
        <v>3</v>
      </c>
      <c r="E15" s="33" t="s">
        <v>35</v>
      </c>
      <c r="F15" s="31" t="s">
        <v>91</v>
      </c>
      <c r="G15" s="96"/>
      <c r="H15" s="99"/>
      <c r="I15" s="82"/>
      <c r="J15" s="34">
        <v>264</v>
      </c>
      <c r="K15" s="15" t="str">
        <f t="shared" si="0"/>
        <v>OK</v>
      </c>
      <c r="L15" s="76">
        <v>150</v>
      </c>
      <c r="M15" s="29">
        <f t="shared" si="2"/>
        <v>450</v>
      </c>
    </row>
    <row r="16" spans="2:13" ht="30">
      <c r="B16" s="30">
        <v>11</v>
      </c>
      <c r="C16" s="31" t="s">
        <v>61</v>
      </c>
      <c r="D16" s="32">
        <v>4</v>
      </c>
      <c r="E16" s="33" t="s">
        <v>35</v>
      </c>
      <c r="F16" s="31" t="s">
        <v>73</v>
      </c>
      <c r="G16" s="96"/>
      <c r="H16" s="99"/>
      <c r="I16" s="82"/>
      <c r="J16" s="34">
        <v>18</v>
      </c>
      <c r="K16" s="15" t="str">
        <f t="shared" si="0"/>
        <v>OK</v>
      </c>
      <c r="L16" s="76">
        <v>8.2</v>
      </c>
      <c r="M16" s="29">
        <f t="shared" si="2"/>
        <v>32.8</v>
      </c>
    </row>
    <row r="17" spans="2:13" ht="30">
      <c r="B17" s="30">
        <v>12</v>
      </c>
      <c r="C17" s="31" t="s">
        <v>62</v>
      </c>
      <c r="D17" s="32">
        <v>4</v>
      </c>
      <c r="E17" s="33" t="s">
        <v>35</v>
      </c>
      <c r="F17" s="31" t="s">
        <v>74</v>
      </c>
      <c r="G17" s="96"/>
      <c r="H17" s="99"/>
      <c r="I17" s="82"/>
      <c r="J17" s="34">
        <v>18</v>
      </c>
      <c r="K17" s="15" t="str">
        <f t="shared" si="0"/>
        <v>OK</v>
      </c>
      <c r="L17" s="76">
        <v>8.2</v>
      </c>
      <c r="M17" s="29">
        <f t="shared" si="2"/>
        <v>32.8</v>
      </c>
    </row>
    <row r="18" spans="2:13" ht="30">
      <c r="B18" s="30">
        <v>13</v>
      </c>
      <c r="C18" s="31" t="s">
        <v>63</v>
      </c>
      <c r="D18" s="32">
        <v>4</v>
      </c>
      <c r="E18" s="33" t="s">
        <v>35</v>
      </c>
      <c r="F18" s="31" t="s">
        <v>74</v>
      </c>
      <c r="G18" s="96"/>
      <c r="H18" s="99"/>
      <c r="I18" s="82"/>
      <c r="J18" s="34">
        <v>18</v>
      </c>
      <c r="K18" s="15" t="str">
        <f t="shared" si="0"/>
        <v>OK</v>
      </c>
      <c r="L18" s="76">
        <v>8.2</v>
      </c>
      <c r="M18" s="29">
        <f t="shared" si="2"/>
        <v>32.8</v>
      </c>
    </row>
    <row r="19" spans="2:13" ht="30">
      <c r="B19" s="30">
        <v>14</v>
      </c>
      <c r="C19" s="31" t="s">
        <v>64</v>
      </c>
      <c r="D19" s="32">
        <v>4</v>
      </c>
      <c r="E19" s="33" t="s">
        <v>35</v>
      </c>
      <c r="F19" s="31" t="s">
        <v>74</v>
      </c>
      <c r="G19" s="96"/>
      <c r="H19" s="99"/>
      <c r="I19" s="82"/>
      <c r="J19" s="34">
        <v>18</v>
      </c>
      <c r="K19" s="15" t="str">
        <f t="shared" si="0"/>
        <v>OK</v>
      </c>
      <c r="L19" s="76">
        <v>8.2</v>
      </c>
      <c r="M19" s="29">
        <f t="shared" si="2"/>
        <v>32.8</v>
      </c>
    </row>
    <row r="20" spans="2:13" ht="30">
      <c r="B20" s="30">
        <v>15</v>
      </c>
      <c r="C20" s="31" t="s">
        <v>65</v>
      </c>
      <c r="D20" s="35">
        <v>3</v>
      </c>
      <c r="E20" s="33" t="s">
        <v>35</v>
      </c>
      <c r="F20" s="31" t="s">
        <v>97</v>
      </c>
      <c r="G20" s="96"/>
      <c r="H20" s="99"/>
      <c r="I20" s="82"/>
      <c r="J20" s="34">
        <v>21.599999999999998</v>
      </c>
      <c r="K20" s="15" t="str">
        <f t="shared" si="0"/>
        <v>OK</v>
      </c>
      <c r="L20" s="76">
        <v>8</v>
      </c>
      <c r="M20" s="29">
        <f t="shared" si="2"/>
        <v>24</v>
      </c>
    </row>
    <row r="21" spans="2:13" ht="63.75">
      <c r="B21" s="30">
        <v>16</v>
      </c>
      <c r="C21" s="31" t="s">
        <v>75</v>
      </c>
      <c r="D21" s="35">
        <v>20</v>
      </c>
      <c r="E21" s="33" t="s">
        <v>35</v>
      </c>
      <c r="F21" s="5" t="s">
        <v>76</v>
      </c>
      <c r="G21" s="96"/>
      <c r="H21" s="99"/>
      <c r="I21" s="82"/>
      <c r="J21" s="34">
        <v>72</v>
      </c>
      <c r="K21" s="15" t="str">
        <f t="shared" si="0"/>
        <v>OK</v>
      </c>
      <c r="L21" s="76">
        <v>52</v>
      </c>
      <c r="M21" s="29">
        <f t="shared" si="2"/>
        <v>1040</v>
      </c>
    </row>
    <row r="22" spans="2:13" ht="60">
      <c r="B22" s="30">
        <v>17</v>
      </c>
      <c r="C22" s="31" t="s">
        <v>10</v>
      </c>
      <c r="D22" s="35">
        <v>2</v>
      </c>
      <c r="E22" s="36" t="s">
        <v>41</v>
      </c>
      <c r="F22" s="31" t="s">
        <v>66</v>
      </c>
      <c r="G22" s="96"/>
      <c r="H22" s="99"/>
      <c r="I22" s="82"/>
      <c r="J22" s="34">
        <v>42</v>
      </c>
      <c r="K22" s="15" t="str">
        <f t="shared" si="0"/>
        <v>OK</v>
      </c>
      <c r="L22" s="76">
        <v>34</v>
      </c>
      <c r="M22" s="29">
        <f t="shared" si="2"/>
        <v>68</v>
      </c>
    </row>
    <row r="23" spans="2:13" ht="30">
      <c r="B23" s="30">
        <v>18</v>
      </c>
      <c r="C23" s="31" t="s">
        <v>11</v>
      </c>
      <c r="D23" s="35">
        <v>1</v>
      </c>
      <c r="E23" s="33" t="s">
        <v>38</v>
      </c>
      <c r="F23" s="31" t="s">
        <v>98</v>
      </c>
      <c r="G23" s="96"/>
      <c r="H23" s="99"/>
      <c r="I23" s="82"/>
      <c r="J23" s="34">
        <v>108</v>
      </c>
      <c r="K23" s="15" t="str">
        <f t="shared" si="0"/>
        <v>OK</v>
      </c>
      <c r="L23" s="76">
        <v>80</v>
      </c>
      <c r="M23" s="29">
        <f t="shared" si="2"/>
        <v>80</v>
      </c>
    </row>
    <row r="24" spans="2:13" ht="30">
      <c r="B24" s="30">
        <v>19</v>
      </c>
      <c r="C24" s="31" t="s">
        <v>67</v>
      </c>
      <c r="D24" s="35">
        <v>10</v>
      </c>
      <c r="E24" s="33" t="s">
        <v>38</v>
      </c>
      <c r="F24" s="37" t="s">
        <v>68</v>
      </c>
      <c r="G24" s="96"/>
      <c r="H24" s="99"/>
      <c r="I24" s="82"/>
      <c r="J24" s="34">
        <v>3.5999999999999996</v>
      </c>
      <c r="K24" s="15" t="str">
        <f t="shared" si="0"/>
        <v>OK</v>
      </c>
      <c r="L24" s="76">
        <v>2.1</v>
      </c>
      <c r="M24" s="29">
        <f t="shared" si="2"/>
        <v>21</v>
      </c>
    </row>
    <row r="25" spans="2:13" ht="45">
      <c r="B25" s="30">
        <v>20</v>
      </c>
      <c r="C25" s="31" t="s">
        <v>70</v>
      </c>
      <c r="D25" s="35">
        <v>10</v>
      </c>
      <c r="E25" s="33" t="s">
        <v>38</v>
      </c>
      <c r="F25" s="37" t="s">
        <v>69</v>
      </c>
      <c r="G25" s="96"/>
      <c r="H25" s="99"/>
      <c r="I25" s="82"/>
      <c r="J25" s="34">
        <v>3.5999999999999996</v>
      </c>
      <c r="K25" s="15" t="str">
        <f t="shared" si="0"/>
        <v>OK</v>
      </c>
      <c r="L25" s="76">
        <v>2.1</v>
      </c>
      <c r="M25" s="29">
        <f t="shared" si="2"/>
        <v>21</v>
      </c>
    </row>
    <row r="26" spans="2:13" ht="30">
      <c r="B26" s="30">
        <v>21</v>
      </c>
      <c r="C26" s="31" t="s">
        <v>71</v>
      </c>
      <c r="D26" s="35">
        <v>10</v>
      </c>
      <c r="E26" s="33" t="s">
        <v>38</v>
      </c>
      <c r="F26" s="37" t="s">
        <v>72</v>
      </c>
      <c r="G26" s="96"/>
      <c r="H26" s="99"/>
      <c r="I26" s="82"/>
      <c r="J26" s="34">
        <v>3.5999999999999996</v>
      </c>
      <c r="K26" s="15" t="str">
        <f t="shared" si="0"/>
        <v>OK</v>
      </c>
      <c r="L26" s="76">
        <v>2.1</v>
      </c>
      <c r="M26" s="29">
        <f t="shared" si="2"/>
        <v>21</v>
      </c>
    </row>
    <row r="27" spans="2:13" ht="60">
      <c r="B27" s="30">
        <v>22</v>
      </c>
      <c r="C27" s="31" t="s">
        <v>12</v>
      </c>
      <c r="D27" s="35">
        <v>3</v>
      </c>
      <c r="E27" s="33" t="s">
        <v>38</v>
      </c>
      <c r="F27" s="37" t="s">
        <v>42</v>
      </c>
      <c r="G27" s="96"/>
      <c r="H27" s="99"/>
      <c r="I27" s="82"/>
      <c r="J27" s="34">
        <v>30</v>
      </c>
      <c r="K27" s="15" t="str">
        <f t="shared" si="0"/>
        <v>OK</v>
      </c>
      <c r="L27" s="76">
        <v>13</v>
      </c>
      <c r="M27" s="29">
        <f t="shared" si="2"/>
        <v>39</v>
      </c>
    </row>
    <row r="28" spans="2:13" ht="60">
      <c r="B28" s="30">
        <v>23</v>
      </c>
      <c r="C28" s="31" t="s">
        <v>13</v>
      </c>
      <c r="D28" s="35">
        <v>2</v>
      </c>
      <c r="E28" s="36" t="s">
        <v>41</v>
      </c>
      <c r="F28" s="31" t="s">
        <v>77</v>
      </c>
      <c r="G28" s="96"/>
      <c r="H28" s="99"/>
      <c r="I28" s="82"/>
      <c r="J28" s="34">
        <v>108</v>
      </c>
      <c r="K28" s="15" t="str">
        <f t="shared" si="0"/>
        <v>OK</v>
      </c>
      <c r="L28" s="76">
        <v>78</v>
      </c>
      <c r="M28" s="29">
        <f t="shared" si="2"/>
        <v>156</v>
      </c>
    </row>
    <row r="29" spans="2:13" ht="60">
      <c r="B29" s="30">
        <v>24</v>
      </c>
      <c r="C29" s="31" t="s">
        <v>78</v>
      </c>
      <c r="D29" s="35">
        <v>1</v>
      </c>
      <c r="E29" s="33" t="s">
        <v>35</v>
      </c>
      <c r="F29" s="31" t="s">
        <v>118</v>
      </c>
      <c r="G29" s="96"/>
      <c r="H29" s="99"/>
      <c r="I29" s="82"/>
      <c r="J29" s="34">
        <v>72</v>
      </c>
      <c r="K29" s="15" t="str">
        <f t="shared" si="0"/>
        <v>OK</v>
      </c>
      <c r="L29" s="76">
        <v>40</v>
      </c>
      <c r="M29" s="29">
        <f t="shared" si="2"/>
        <v>40</v>
      </c>
    </row>
    <row r="30" spans="2:13" ht="60">
      <c r="B30" s="30">
        <v>25</v>
      </c>
      <c r="C30" s="31" t="s">
        <v>14</v>
      </c>
      <c r="D30" s="35">
        <v>1</v>
      </c>
      <c r="E30" s="33" t="s">
        <v>35</v>
      </c>
      <c r="F30" s="31" t="s">
        <v>119</v>
      </c>
      <c r="G30" s="96"/>
      <c r="H30" s="99"/>
      <c r="I30" s="82"/>
      <c r="J30" s="34">
        <v>90</v>
      </c>
      <c r="K30" s="15" t="str">
        <f t="shared" si="0"/>
        <v>OK</v>
      </c>
      <c r="L30" s="76">
        <v>65</v>
      </c>
      <c r="M30" s="29">
        <f t="shared" si="2"/>
        <v>65</v>
      </c>
    </row>
    <row r="31" spans="2:13" ht="60">
      <c r="B31" s="30">
        <v>26</v>
      </c>
      <c r="C31" s="31" t="s">
        <v>15</v>
      </c>
      <c r="D31" s="35">
        <v>2</v>
      </c>
      <c r="E31" s="33" t="s">
        <v>35</v>
      </c>
      <c r="F31" s="31" t="s">
        <v>120</v>
      </c>
      <c r="G31" s="96"/>
      <c r="H31" s="99"/>
      <c r="I31" s="82"/>
      <c r="J31" s="34">
        <v>72</v>
      </c>
      <c r="K31" s="15" t="str">
        <f t="shared" si="0"/>
        <v>OK</v>
      </c>
      <c r="L31" s="76">
        <v>48</v>
      </c>
      <c r="M31" s="29">
        <f t="shared" si="2"/>
        <v>96</v>
      </c>
    </row>
    <row r="32" spans="2:13" ht="60">
      <c r="B32" s="30">
        <v>27</v>
      </c>
      <c r="C32" s="31" t="s">
        <v>121</v>
      </c>
      <c r="D32" s="35">
        <v>1</v>
      </c>
      <c r="E32" s="33" t="s">
        <v>35</v>
      </c>
      <c r="F32" s="78" t="s">
        <v>122</v>
      </c>
      <c r="G32" s="96"/>
      <c r="H32" s="99"/>
      <c r="I32" s="82"/>
      <c r="J32" s="34">
        <v>72</v>
      </c>
      <c r="K32" s="15" t="str">
        <f t="shared" si="0"/>
        <v>OK</v>
      </c>
      <c r="L32" s="76">
        <v>48</v>
      </c>
      <c r="M32" s="29">
        <f t="shared" si="2"/>
        <v>48</v>
      </c>
    </row>
    <row r="33" spans="2:13" ht="60">
      <c r="B33" s="30">
        <v>28</v>
      </c>
      <c r="C33" s="31" t="s">
        <v>123</v>
      </c>
      <c r="D33" s="35">
        <v>1</v>
      </c>
      <c r="E33" s="33" t="s">
        <v>35</v>
      </c>
      <c r="F33" s="78" t="s">
        <v>124</v>
      </c>
      <c r="G33" s="96"/>
      <c r="H33" s="99"/>
      <c r="I33" s="82"/>
      <c r="J33" s="34">
        <v>72</v>
      </c>
      <c r="K33" s="15" t="str">
        <f t="shared" si="0"/>
        <v>OK</v>
      </c>
      <c r="L33" s="76">
        <v>40</v>
      </c>
      <c r="M33" s="29">
        <f t="shared" si="2"/>
        <v>40</v>
      </c>
    </row>
    <row r="34" spans="2:13" ht="60">
      <c r="B34" s="30">
        <v>29</v>
      </c>
      <c r="C34" s="31" t="s">
        <v>16</v>
      </c>
      <c r="D34" s="35">
        <v>2</v>
      </c>
      <c r="E34" s="33" t="s">
        <v>35</v>
      </c>
      <c r="F34" s="31" t="s">
        <v>125</v>
      </c>
      <c r="G34" s="96"/>
      <c r="H34" s="99"/>
      <c r="I34" s="82"/>
      <c r="J34" s="34">
        <v>72</v>
      </c>
      <c r="K34" s="15" t="str">
        <f t="shared" si="0"/>
        <v>OK</v>
      </c>
      <c r="L34" s="76">
        <v>50</v>
      </c>
      <c r="M34" s="29">
        <f t="shared" si="2"/>
        <v>100</v>
      </c>
    </row>
    <row r="35" spans="2:13" ht="120">
      <c r="B35" s="30">
        <v>30</v>
      </c>
      <c r="C35" s="31" t="s">
        <v>17</v>
      </c>
      <c r="D35" s="35">
        <v>2</v>
      </c>
      <c r="E35" s="33" t="s">
        <v>38</v>
      </c>
      <c r="F35" s="31" t="s">
        <v>79</v>
      </c>
      <c r="G35" s="96"/>
      <c r="H35" s="99"/>
      <c r="I35" s="82"/>
      <c r="J35" s="34">
        <v>42</v>
      </c>
      <c r="K35" s="15" t="str">
        <f t="shared" si="0"/>
        <v>OK</v>
      </c>
      <c r="L35" s="76">
        <v>30</v>
      </c>
      <c r="M35" s="29">
        <f t="shared" si="2"/>
        <v>60</v>
      </c>
    </row>
    <row r="36" spans="2:13" ht="135">
      <c r="B36" s="30">
        <v>31</v>
      </c>
      <c r="C36" s="31" t="s">
        <v>18</v>
      </c>
      <c r="D36" s="35">
        <v>2</v>
      </c>
      <c r="E36" s="33" t="s">
        <v>38</v>
      </c>
      <c r="F36" s="31" t="s">
        <v>79</v>
      </c>
      <c r="G36" s="96"/>
      <c r="H36" s="99"/>
      <c r="I36" s="82"/>
      <c r="J36" s="34">
        <v>42</v>
      </c>
      <c r="K36" s="15" t="str">
        <f t="shared" si="0"/>
        <v>OK</v>
      </c>
      <c r="L36" s="76">
        <v>30</v>
      </c>
      <c r="M36" s="29">
        <f t="shared" si="2"/>
        <v>60</v>
      </c>
    </row>
    <row r="37" spans="2:13" ht="120">
      <c r="B37" s="30">
        <v>32</v>
      </c>
      <c r="C37" s="31" t="s">
        <v>19</v>
      </c>
      <c r="D37" s="35">
        <v>1</v>
      </c>
      <c r="E37" s="33" t="s">
        <v>38</v>
      </c>
      <c r="F37" s="31" t="s">
        <v>79</v>
      </c>
      <c r="G37" s="96"/>
      <c r="H37" s="99"/>
      <c r="I37" s="82"/>
      <c r="J37" s="34">
        <v>42</v>
      </c>
      <c r="K37" s="15" t="str">
        <f t="shared" si="0"/>
        <v>OK</v>
      </c>
      <c r="L37" s="76">
        <v>30</v>
      </c>
      <c r="M37" s="29">
        <f t="shared" si="2"/>
        <v>30</v>
      </c>
    </row>
    <row r="38" spans="2:13" ht="135">
      <c r="B38" s="30">
        <v>33</v>
      </c>
      <c r="C38" s="31" t="s">
        <v>20</v>
      </c>
      <c r="D38" s="35">
        <v>3</v>
      </c>
      <c r="E38" s="33" t="s">
        <v>38</v>
      </c>
      <c r="F38" s="31" t="s">
        <v>79</v>
      </c>
      <c r="G38" s="96"/>
      <c r="H38" s="99"/>
      <c r="I38" s="82"/>
      <c r="J38" s="34">
        <v>42</v>
      </c>
      <c r="K38" s="15" t="str">
        <f t="shared" si="0"/>
        <v>OK</v>
      </c>
      <c r="L38" s="76">
        <v>30</v>
      </c>
      <c r="M38" s="29">
        <f t="shared" si="2"/>
        <v>90</v>
      </c>
    </row>
    <row r="39" spans="2:13" ht="45">
      <c r="B39" s="30">
        <v>34</v>
      </c>
      <c r="C39" s="31" t="s">
        <v>21</v>
      </c>
      <c r="D39" s="35">
        <v>1</v>
      </c>
      <c r="E39" s="33" t="s">
        <v>35</v>
      </c>
      <c r="F39" s="31" t="s">
        <v>92</v>
      </c>
      <c r="G39" s="96"/>
      <c r="H39" s="99"/>
      <c r="I39" s="82"/>
      <c r="J39" s="34">
        <v>84</v>
      </c>
      <c r="K39" s="15" t="str">
        <f t="shared" si="0"/>
        <v>OK</v>
      </c>
      <c r="L39" s="76">
        <v>62.5</v>
      </c>
      <c r="M39" s="29">
        <f t="shared" si="2"/>
        <v>62.5</v>
      </c>
    </row>
    <row r="40" spans="2:13" ht="45">
      <c r="B40" s="30">
        <v>35</v>
      </c>
      <c r="C40" s="31" t="s">
        <v>22</v>
      </c>
      <c r="D40" s="35">
        <v>3</v>
      </c>
      <c r="E40" s="33" t="s">
        <v>35</v>
      </c>
      <c r="F40" s="31" t="s">
        <v>80</v>
      </c>
      <c r="G40" s="96"/>
      <c r="H40" s="99"/>
      <c r="I40" s="82"/>
      <c r="J40" s="34">
        <v>60</v>
      </c>
      <c r="K40" s="15" t="str">
        <f t="shared" si="0"/>
        <v>OK</v>
      </c>
      <c r="L40" s="76">
        <v>33</v>
      </c>
      <c r="M40" s="29">
        <f t="shared" si="2"/>
        <v>99</v>
      </c>
    </row>
    <row r="41" spans="2:13" ht="30">
      <c r="B41" s="30">
        <v>36</v>
      </c>
      <c r="C41" s="31" t="s">
        <v>23</v>
      </c>
      <c r="D41" s="35">
        <v>3</v>
      </c>
      <c r="E41" s="33" t="s">
        <v>35</v>
      </c>
      <c r="F41" s="31" t="s">
        <v>81</v>
      </c>
      <c r="G41" s="96"/>
      <c r="H41" s="99"/>
      <c r="I41" s="82"/>
      <c r="J41" s="34">
        <v>57.599999999999994</v>
      </c>
      <c r="K41" s="15" t="str">
        <f t="shared" si="0"/>
        <v>OK</v>
      </c>
      <c r="L41" s="76">
        <v>27</v>
      </c>
      <c r="M41" s="29">
        <f t="shared" si="2"/>
        <v>81</v>
      </c>
    </row>
    <row r="42" spans="2:13" ht="30">
      <c r="B42" s="30">
        <v>37</v>
      </c>
      <c r="C42" s="31" t="s">
        <v>24</v>
      </c>
      <c r="D42" s="35">
        <v>3</v>
      </c>
      <c r="E42" s="33" t="s">
        <v>38</v>
      </c>
      <c r="F42" s="31" t="s">
        <v>43</v>
      </c>
      <c r="G42" s="96"/>
      <c r="H42" s="99"/>
      <c r="I42" s="82"/>
      <c r="J42" s="34">
        <v>19.2</v>
      </c>
      <c r="K42" s="15" t="str">
        <f t="shared" si="0"/>
        <v>OK</v>
      </c>
      <c r="L42" s="76">
        <v>12</v>
      </c>
      <c r="M42" s="29">
        <f t="shared" si="2"/>
        <v>36</v>
      </c>
    </row>
    <row r="43" spans="2:13" ht="30">
      <c r="B43" s="30">
        <v>38</v>
      </c>
      <c r="C43" s="31" t="s">
        <v>25</v>
      </c>
      <c r="D43" s="35">
        <v>3</v>
      </c>
      <c r="E43" s="33" t="s">
        <v>38</v>
      </c>
      <c r="F43" s="31" t="s">
        <v>44</v>
      </c>
      <c r="G43" s="96"/>
      <c r="H43" s="99"/>
      <c r="I43" s="82"/>
      <c r="J43" s="34">
        <v>30</v>
      </c>
      <c r="K43" s="15" t="str">
        <f t="shared" si="0"/>
        <v>OK</v>
      </c>
      <c r="L43" s="76">
        <v>12</v>
      </c>
      <c r="M43" s="29">
        <f t="shared" si="2"/>
        <v>36</v>
      </c>
    </row>
    <row r="44" spans="2:13" ht="30">
      <c r="B44" s="30">
        <v>39</v>
      </c>
      <c r="C44" s="31" t="s">
        <v>82</v>
      </c>
      <c r="D44" s="35">
        <v>3</v>
      </c>
      <c r="E44" s="33" t="s">
        <v>38</v>
      </c>
      <c r="F44" s="31" t="s">
        <v>83</v>
      </c>
      <c r="G44" s="96"/>
      <c r="H44" s="99"/>
      <c r="I44" s="82"/>
      <c r="J44" s="34">
        <v>18</v>
      </c>
      <c r="K44" s="15" t="str">
        <f t="shared" si="0"/>
        <v>OK</v>
      </c>
      <c r="L44" s="76">
        <v>10</v>
      </c>
      <c r="M44" s="29">
        <f t="shared" si="2"/>
        <v>30</v>
      </c>
    </row>
    <row r="45" spans="2:13" ht="45">
      <c r="B45" s="30">
        <v>40</v>
      </c>
      <c r="C45" s="31" t="s">
        <v>84</v>
      </c>
      <c r="D45" s="35">
        <v>2</v>
      </c>
      <c r="E45" s="33" t="s">
        <v>35</v>
      </c>
      <c r="F45" s="31" t="s">
        <v>45</v>
      </c>
      <c r="G45" s="96"/>
      <c r="H45" s="99"/>
      <c r="I45" s="82"/>
      <c r="J45" s="34">
        <v>12</v>
      </c>
      <c r="K45" s="15" t="str">
        <f t="shared" si="0"/>
        <v>OK</v>
      </c>
      <c r="L45" s="76">
        <v>6</v>
      </c>
      <c r="M45" s="29">
        <f t="shared" si="2"/>
        <v>12</v>
      </c>
    </row>
    <row r="46" spans="2:13" ht="45">
      <c r="B46" s="30">
        <v>41</v>
      </c>
      <c r="C46" s="31" t="s">
        <v>26</v>
      </c>
      <c r="D46" s="35">
        <v>1</v>
      </c>
      <c r="E46" s="33" t="s">
        <v>35</v>
      </c>
      <c r="F46" s="31" t="s">
        <v>46</v>
      </c>
      <c r="G46" s="96"/>
      <c r="H46" s="99"/>
      <c r="I46" s="82"/>
      <c r="J46" s="34">
        <v>96</v>
      </c>
      <c r="K46" s="15" t="str">
        <f t="shared" si="0"/>
        <v>OK</v>
      </c>
      <c r="L46" s="76">
        <v>60</v>
      </c>
      <c r="M46" s="29">
        <f t="shared" si="2"/>
        <v>60</v>
      </c>
    </row>
    <row r="47" spans="2:13" ht="30">
      <c r="B47" s="30">
        <v>42</v>
      </c>
      <c r="C47" s="31" t="s">
        <v>27</v>
      </c>
      <c r="D47" s="35">
        <v>1</v>
      </c>
      <c r="E47" s="33" t="s">
        <v>38</v>
      </c>
      <c r="F47" s="31" t="s">
        <v>85</v>
      </c>
      <c r="G47" s="96"/>
      <c r="H47" s="99"/>
      <c r="I47" s="82"/>
      <c r="J47" s="34">
        <v>27.599999999999998</v>
      </c>
      <c r="K47" s="15" t="str">
        <f t="shared" si="0"/>
        <v>OK</v>
      </c>
      <c r="L47" s="76">
        <v>25</v>
      </c>
      <c r="M47" s="29">
        <f t="shared" si="2"/>
        <v>25</v>
      </c>
    </row>
    <row r="48" spans="2:13" ht="30">
      <c r="B48" s="30">
        <v>43</v>
      </c>
      <c r="C48" s="31" t="s">
        <v>28</v>
      </c>
      <c r="D48" s="35">
        <v>2</v>
      </c>
      <c r="E48" s="33" t="s">
        <v>38</v>
      </c>
      <c r="F48" s="31" t="s">
        <v>86</v>
      </c>
      <c r="G48" s="96"/>
      <c r="H48" s="99"/>
      <c r="I48" s="82"/>
      <c r="J48" s="34">
        <v>30</v>
      </c>
      <c r="K48" s="15" t="str">
        <f t="shared" si="0"/>
        <v>OK</v>
      </c>
      <c r="L48" s="76">
        <v>14</v>
      </c>
      <c r="M48" s="29">
        <f t="shared" si="2"/>
        <v>28</v>
      </c>
    </row>
    <row r="49" spans="2:13" ht="30">
      <c r="B49" s="30">
        <v>44</v>
      </c>
      <c r="C49" s="31" t="s">
        <v>29</v>
      </c>
      <c r="D49" s="35">
        <v>4</v>
      </c>
      <c r="E49" s="33" t="s">
        <v>38</v>
      </c>
      <c r="F49" s="31" t="s">
        <v>47</v>
      </c>
      <c r="G49" s="96"/>
      <c r="H49" s="99"/>
      <c r="I49" s="82"/>
      <c r="J49" s="34">
        <v>102</v>
      </c>
      <c r="K49" s="15" t="str">
        <f t="shared" si="0"/>
        <v>OK</v>
      </c>
      <c r="L49" s="76">
        <v>24</v>
      </c>
      <c r="M49" s="29">
        <f t="shared" si="2"/>
        <v>96</v>
      </c>
    </row>
    <row r="50" spans="2:13" ht="45">
      <c r="B50" s="30">
        <v>45</v>
      </c>
      <c r="C50" s="31" t="s">
        <v>30</v>
      </c>
      <c r="D50" s="35">
        <v>1</v>
      </c>
      <c r="E50" s="33" t="s">
        <v>38</v>
      </c>
      <c r="F50" s="31" t="s">
        <v>48</v>
      </c>
      <c r="G50" s="96"/>
      <c r="H50" s="99"/>
      <c r="I50" s="82"/>
      <c r="J50" s="34">
        <v>60</v>
      </c>
      <c r="K50" s="15" t="str">
        <f t="shared" si="0"/>
        <v>OK</v>
      </c>
      <c r="L50" s="76">
        <v>60</v>
      </c>
      <c r="M50" s="29">
        <f t="shared" si="2"/>
        <v>60</v>
      </c>
    </row>
    <row r="51" spans="2:13" ht="60">
      <c r="B51" s="30">
        <v>46</v>
      </c>
      <c r="C51" s="31" t="s">
        <v>31</v>
      </c>
      <c r="D51" s="35">
        <v>2</v>
      </c>
      <c r="E51" s="33" t="s">
        <v>35</v>
      </c>
      <c r="F51" s="31" t="s">
        <v>87</v>
      </c>
      <c r="G51" s="96"/>
      <c r="H51" s="99"/>
      <c r="I51" s="82"/>
      <c r="J51" s="34">
        <v>114</v>
      </c>
      <c r="K51" s="15" t="str">
        <f t="shared" si="0"/>
        <v>OK</v>
      </c>
      <c r="L51" s="76">
        <v>80</v>
      </c>
      <c r="M51" s="29">
        <f t="shared" si="2"/>
        <v>160</v>
      </c>
    </row>
    <row r="52" spans="2:13" ht="60">
      <c r="B52" s="30">
        <v>47</v>
      </c>
      <c r="C52" s="31" t="s">
        <v>32</v>
      </c>
      <c r="D52" s="35">
        <v>3</v>
      </c>
      <c r="E52" s="33" t="s">
        <v>35</v>
      </c>
      <c r="F52" s="31" t="s">
        <v>88</v>
      </c>
      <c r="G52" s="96"/>
      <c r="H52" s="99"/>
      <c r="I52" s="82"/>
      <c r="J52" s="34">
        <v>21.599999999999998</v>
      </c>
      <c r="K52" s="15" t="str">
        <f t="shared" si="0"/>
        <v>OK</v>
      </c>
      <c r="L52" s="76">
        <v>20</v>
      </c>
      <c r="M52" s="29">
        <f t="shared" si="2"/>
        <v>60</v>
      </c>
    </row>
    <row r="53" spans="2:13" ht="30">
      <c r="B53" s="30">
        <v>48</v>
      </c>
      <c r="C53" s="31" t="s">
        <v>33</v>
      </c>
      <c r="D53" s="35">
        <v>1</v>
      </c>
      <c r="E53" s="33" t="s">
        <v>35</v>
      </c>
      <c r="F53" s="37" t="s">
        <v>49</v>
      </c>
      <c r="G53" s="96"/>
      <c r="H53" s="99"/>
      <c r="I53" s="82"/>
      <c r="J53" s="34">
        <v>16.8</v>
      </c>
      <c r="K53" s="15" t="str">
        <f t="shared" si="0"/>
        <v>OK</v>
      </c>
      <c r="L53" s="76">
        <v>12</v>
      </c>
      <c r="M53" s="29">
        <f t="shared" si="2"/>
        <v>12</v>
      </c>
    </row>
    <row r="54" spans="2:13" ht="15">
      <c r="B54" s="30">
        <v>49</v>
      </c>
      <c r="C54" s="31" t="s">
        <v>89</v>
      </c>
      <c r="D54" s="35">
        <v>50</v>
      </c>
      <c r="E54" s="33" t="s">
        <v>38</v>
      </c>
      <c r="F54" s="38" t="s">
        <v>50</v>
      </c>
      <c r="G54" s="96"/>
      <c r="H54" s="99"/>
      <c r="I54" s="82"/>
      <c r="J54" s="34">
        <v>0.84</v>
      </c>
      <c r="K54" s="15" t="str">
        <f t="shared" si="0"/>
        <v>OK</v>
      </c>
      <c r="L54" s="76">
        <v>0.5</v>
      </c>
      <c r="M54" s="29">
        <f t="shared" si="2"/>
        <v>25</v>
      </c>
    </row>
    <row r="55" spans="2:13" ht="30">
      <c r="B55" s="30">
        <v>50</v>
      </c>
      <c r="C55" s="31" t="s">
        <v>34</v>
      </c>
      <c r="D55" s="35">
        <v>1</v>
      </c>
      <c r="E55" s="33" t="s">
        <v>38</v>
      </c>
      <c r="F55" s="37" t="s">
        <v>51</v>
      </c>
      <c r="G55" s="96"/>
      <c r="H55" s="99"/>
      <c r="I55" s="82"/>
      <c r="J55" s="34">
        <v>13.2</v>
      </c>
      <c r="K55" s="15" t="str">
        <f t="shared" si="0"/>
        <v>OK</v>
      </c>
      <c r="L55" s="76">
        <v>9</v>
      </c>
      <c r="M55" s="29">
        <f t="shared" si="2"/>
        <v>9</v>
      </c>
    </row>
    <row r="56" spans="2:13" ht="45.75" thickBot="1">
      <c r="B56" s="39">
        <v>51</v>
      </c>
      <c r="C56" s="40" t="s">
        <v>90</v>
      </c>
      <c r="D56" s="41">
        <v>1</v>
      </c>
      <c r="E56" s="42" t="s">
        <v>35</v>
      </c>
      <c r="F56" s="43" t="s">
        <v>52</v>
      </c>
      <c r="G56" s="97"/>
      <c r="H56" s="100"/>
      <c r="I56" s="102"/>
      <c r="J56" s="44">
        <v>24</v>
      </c>
      <c r="K56" s="17" t="str">
        <f t="shared" si="0"/>
        <v>OK</v>
      </c>
      <c r="L56" s="77">
        <v>23</v>
      </c>
      <c r="M56" s="45">
        <f t="shared" si="2"/>
        <v>23</v>
      </c>
    </row>
    <row r="57" spans="2:13" ht="65.25" thickBot="1" thickTop="1">
      <c r="B57" s="46">
        <v>52</v>
      </c>
      <c r="C57" s="47" t="s">
        <v>93</v>
      </c>
      <c r="D57" s="48">
        <v>240</v>
      </c>
      <c r="E57" s="49" t="s">
        <v>35</v>
      </c>
      <c r="F57" s="6" t="s">
        <v>94</v>
      </c>
      <c r="G57" s="7" t="s">
        <v>96</v>
      </c>
      <c r="H57" s="50" t="s">
        <v>110</v>
      </c>
      <c r="I57" s="51" t="s">
        <v>95</v>
      </c>
      <c r="J57" s="52">
        <v>84</v>
      </c>
      <c r="K57" s="16" t="str">
        <f t="shared" si="0"/>
        <v>OK</v>
      </c>
      <c r="L57" s="76">
        <v>55</v>
      </c>
      <c r="M57" s="29">
        <f t="shared" si="2"/>
        <v>13200</v>
      </c>
    </row>
    <row r="58" spans="2:13" ht="16.5" hidden="1" thickBot="1" thickTop="1">
      <c r="B58" s="53">
        <v>53</v>
      </c>
      <c r="C58" s="54"/>
      <c r="D58" s="55"/>
      <c r="E58" s="56"/>
      <c r="F58" s="54"/>
      <c r="G58" s="54"/>
      <c r="H58" s="57"/>
      <c r="I58" s="57"/>
      <c r="J58" s="58"/>
      <c r="K58" s="59"/>
      <c r="L58" s="59"/>
      <c r="M58" s="60"/>
    </row>
    <row r="59" spans="2:13" ht="16.5" hidden="1" thickBot="1" thickTop="1">
      <c r="B59" s="61">
        <v>54</v>
      </c>
      <c r="C59" s="62"/>
      <c r="D59" s="63"/>
      <c r="E59" s="64"/>
      <c r="F59" s="62"/>
      <c r="G59" s="62"/>
      <c r="H59" s="65"/>
      <c r="I59" s="65"/>
      <c r="J59" s="58"/>
      <c r="K59" s="59"/>
      <c r="L59" s="59"/>
      <c r="M59" s="60"/>
    </row>
    <row r="60" spans="2:13" ht="16.5" hidden="1" thickBot="1" thickTop="1">
      <c r="B60" s="61">
        <v>55</v>
      </c>
      <c r="C60" s="62"/>
      <c r="D60" s="63"/>
      <c r="E60" s="64"/>
      <c r="F60" s="62"/>
      <c r="G60" s="62"/>
      <c r="H60" s="65"/>
      <c r="I60" s="65"/>
      <c r="J60" s="58"/>
      <c r="K60" s="59"/>
      <c r="L60" s="59"/>
      <c r="M60" s="60"/>
    </row>
    <row r="61" spans="2:13" ht="16.5" hidden="1" thickBot="1" thickTop="1">
      <c r="B61" s="61">
        <v>56</v>
      </c>
      <c r="C61" s="62"/>
      <c r="D61" s="63"/>
      <c r="E61" s="64"/>
      <c r="F61" s="62"/>
      <c r="G61" s="62"/>
      <c r="H61" s="65"/>
      <c r="I61" s="65"/>
      <c r="J61" s="58"/>
      <c r="K61" s="59"/>
      <c r="L61" s="59"/>
      <c r="M61" s="60"/>
    </row>
    <row r="62" spans="2:13" ht="16.5" hidden="1" thickBot="1" thickTop="1">
      <c r="B62" s="61">
        <v>57</v>
      </c>
      <c r="C62" s="62"/>
      <c r="D62" s="63"/>
      <c r="E62" s="64"/>
      <c r="F62" s="62"/>
      <c r="G62" s="62"/>
      <c r="H62" s="65"/>
      <c r="I62" s="65"/>
      <c r="J62" s="58"/>
      <c r="K62" s="59"/>
      <c r="L62" s="59"/>
      <c r="M62" s="60"/>
    </row>
    <row r="63" spans="2:13" ht="16.5" hidden="1" thickBot="1" thickTop="1">
      <c r="B63" s="61">
        <v>58</v>
      </c>
      <c r="C63" s="62"/>
      <c r="D63" s="63"/>
      <c r="E63" s="64"/>
      <c r="F63" s="62"/>
      <c r="G63" s="62"/>
      <c r="H63" s="65"/>
      <c r="I63" s="65"/>
      <c r="J63" s="58"/>
      <c r="K63" s="59"/>
      <c r="L63" s="59"/>
      <c r="M63" s="60"/>
    </row>
    <row r="64" spans="2:13" ht="16.5" hidden="1" thickBot="1" thickTop="1">
      <c r="B64" s="61">
        <v>59</v>
      </c>
      <c r="C64" s="62"/>
      <c r="D64" s="63"/>
      <c r="E64" s="64"/>
      <c r="F64" s="62"/>
      <c r="G64" s="62"/>
      <c r="H64" s="65"/>
      <c r="I64" s="65"/>
      <c r="J64" s="58"/>
      <c r="K64" s="59"/>
      <c r="L64" s="59"/>
      <c r="M64" s="60"/>
    </row>
    <row r="65" spans="2:13" ht="16.5" hidden="1" thickBot="1" thickTop="1">
      <c r="B65" s="61">
        <v>60</v>
      </c>
      <c r="C65" s="62"/>
      <c r="D65" s="63"/>
      <c r="E65" s="64"/>
      <c r="F65" s="62"/>
      <c r="G65" s="62"/>
      <c r="H65" s="65"/>
      <c r="I65" s="65"/>
      <c r="J65" s="58"/>
      <c r="K65" s="59"/>
      <c r="L65" s="59"/>
      <c r="M65" s="60"/>
    </row>
    <row r="66" spans="2:13" ht="16.5" hidden="1" thickBot="1" thickTop="1">
      <c r="B66" s="66"/>
      <c r="C66" s="67"/>
      <c r="D66" s="68"/>
      <c r="E66" s="69"/>
      <c r="F66" s="67"/>
      <c r="G66" s="67"/>
      <c r="H66" s="59"/>
      <c r="I66" s="59"/>
      <c r="J66" s="59"/>
      <c r="K66" s="59"/>
      <c r="L66" s="59"/>
      <c r="M66" s="60"/>
    </row>
    <row r="67" spans="2:13" ht="16.5" hidden="1" thickBot="1" thickTop="1">
      <c r="B67" s="66"/>
      <c r="C67" s="67"/>
      <c r="D67" s="68"/>
      <c r="E67" s="69"/>
      <c r="F67" s="67"/>
      <c r="G67" s="67"/>
      <c r="H67" s="59"/>
      <c r="I67" s="59"/>
      <c r="J67" s="59"/>
      <c r="K67" s="59"/>
      <c r="L67" s="59"/>
      <c r="M67" s="60"/>
    </row>
    <row r="68" spans="2:13" ht="16.5" hidden="1" thickBot="1" thickTop="1">
      <c r="B68" s="66"/>
      <c r="C68" s="67"/>
      <c r="D68" s="68"/>
      <c r="E68" s="69"/>
      <c r="F68" s="67"/>
      <c r="G68" s="67"/>
      <c r="H68" s="59"/>
      <c r="I68" s="59"/>
      <c r="J68" s="59"/>
      <c r="K68" s="59"/>
      <c r="L68" s="59"/>
      <c r="M68" s="60"/>
    </row>
    <row r="69" spans="2:13" ht="16.5" hidden="1" thickBot="1" thickTop="1">
      <c r="B69" s="66"/>
      <c r="C69" s="67"/>
      <c r="D69" s="68"/>
      <c r="E69" s="69"/>
      <c r="F69" s="67"/>
      <c r="G69" s="67"/>
      <c r="H69" s="59"/>
      <c r="I69" s="59"/>
      <c r="J69" s="59"/>
      <c r="K69" s="59"/>
      <c r="L69" s="59"/>
      <c r="M69" s="60"/>
    </row>
    <row r="70" spans="2:13" ht="16.5" hidden="1" thickBot="1" thickTop="1">
      <c r="B70" s="66"/>
      <c r="C70" s="67"/>
      <c r="D70" s="68"/>
      <c r="E70" s="69"/>
      <c r="F70" s="67"/>
      <c r="G70" s="67"/>
      <c r="H70" s="59"/>
      <c r="I70" s="59"/>
      <c r="J70" s="59"/>
      <c r="K70" s="59"/>
      <c r="L70" s="59"/>
      <c r="M70" s="60"/>
    </row>
    <row r="71" spans="2:13" ht="16.5" hidden="1" thickBot="1" thickTop="1">
      <c r="B71" s="66"/>
      <c r="C71" s="67"/>
      <c r="D71" s="68"/>
      <c r="E71" s="69"/>
      <c r="F71" s="67"/>
      <c r="G71" s="67"/>
      <c r="H71" s="59"/>
      <c r="I71" s="59"/>
      <c r="J71" s="59"/>
      <c r="K71" s="59"/>
      <c r="L71" s="59"/>
      <c r="M71" s="60"/>
    </row>
    <row r="72" spans="2:13" ht="16.5" hidden="1" thickBot="1" thickTop="1">
      <c r="B72" s="66"/>
      <c r="C72" s="67"/>
      <c r="D72" s="68"/>
      <c r="E72" s="69"/>
      <c r="F72" s="67"/>
      <c r="G72" s="67"/>
      <c r="H72" s="59"/>
      <c r="I72" s="59"/>
      <c r="J72" s="59"/>
      <c r="K72" s="59"/>
      <c r="L72" s="59"/>
      <c r="M72" s="60"/>
    </row>
    <row r="73" spans="2:13" ht="16.5" hidden="1" thickBot="1" thickTop="1">
      <c r="B73" s="66"/>
      <c r="C73" s="67"/>
      <c r="D73" s="68"/>
      <c r="E73" s="69"/>
      <c r="F73" s="67"/>
      <c r="G73" s="67"/>
      <c r="H73" s="59"/>
      <c r="I73" s="59"/>
      <c r="J73" s="59"/>
      <c r="K73" s="59"/>
      <c r="L73" s="59"/>
      <c r="M73" s="60"/>
    </row>
    <row r="74" spans="2:13" ht="16.5" hidden="1" thickBot="1" thickTop="1">
      <c r="B74" s="66"/>
      <c r="C74" s="67"/>
      <c r="D74" s="68"/>
      <c r="E74" s="69"/>
      <c r="F74" s="67"/>
      <c r="G74" s="67"/>
      <c r="H74" s="59"/>
      <c r="I74" s="59"/>
      <c r="J74" s="59"/>
      <c r="K74" s="59"/>
      <c r="L74" s="59"/>
      <c r="M74" s="60"/>
    </row>
    <row r="75" spans="2:13" ht="16.5" hidden="1" thickBot="1" thickTop="1">
      <c r="B75" s="66"/>
      <c r="C75" s="67"/>
      <c r="D75" s="68"/>
      <c r="E75" s="69"/>
      <c r="F75" s="67"/>
      <c r="G75" s="67"/>
      <c r="H75" s="59"/>
      <c r="I75" s="59"/>
      <c r="J75" s="59"/>
      <c r="K75" s="59"/>
      <c r="L75" s="59"/>
      <c r="M75" s="60"/>
    </row>
    <row r="76" spans="2:13" ht="16.5" hidden="1" thickBot="1" thickTop="1">
      <c r="B76" s="66"/>
      <c r="C76" s="67"/>
      <c r="D76" s="68"/>
      <c r="E76" s="69"/>
      <c r="F76" s="67"/>
      <c r="G76" s="67"/>
      <c r="H76" s="59"/>
      <c r="I76" s="59"/>
      <c r="J76" s="59"/>
      <c r="K76" s="59"/>
      <c r="L76" s="59"/>
      <c r="M76" s="60"/>
    </row>
    <row r="77" spans="2:13" ht="16.5" hidden="1" thickBot="1" thickTop="1">
      <c r="B77" s="66"/>
      <c r="C77" s="67"/>
      <c r="D77" s="68"/>
      <c r="E77" s="69"/>
      <c r="F77" s="67"/>
      <c r="G77" s="67"/>
      <c r="H77" s="59"/>
      <c r="I77" s="59"/>
      <c r="J77" s="59"/>
      <c r="K77" s="59"/>
      <c r="L77" s="59"/>
      <c r="M77" s="60"/>
    </row>
    <row r="78" spans="2:13" ht="16.5" hidden="1" thickBot="1" thickTop="1">
      <c r="B78" s="66"/>
      <c r="C78" s="67"/>
      <c r="D78" s="68"/>
      <c r="E78" s="69"/>
      <c r="F78" s="67"/>
      <c r="G78" s="67"/>
      <c r="H78" s="59"/>
      <c r="I78" s="59"/>
      <c r="J78" s="59"/>
      <c r="K78" s="59"/>
      <c r="L78" s="59"/>
      <c r="M78" s="60"/>
    </row>
    <row r="79" spans="2:13" ht="16.5" hidden="1" thickBot="1" thickTop="1">
      <c r="B79" s="66"/>
      <c r="C79" s="67"/>
      <c r="D79" s="68"/>
      <c r="E79" s="69"/>
      <c r="F79" s="67"/>
      <c r="G79" s="67"/>
      <c r="H79" s="59"/>
      <c r="I79" s="59"/>
      <c r="J79" s="59"/>
      <c r="K79" s="59"/>
      <c r="L79" s="59"/>
      <c r="M79" s="60"/>
    </row>
    <row r="80" spans="2:13" ht="16.5" hidden="1" thickBot="1" thickTop="1">
      <c r="B80" s="66"/>
      <c r="C80" s="67"/>
      <c r="D80" s="68"/>
      <c r="E80" s="69"/>
      <c r="F80" s="67"/>
      <c r="G80" s="67"/>
      <c r="H80" s="59"/>
      <c r="I80" s="59"/>
      <c r="J80" s="59"/>
      <c r="K80" s="59"/>
      <c r="L80" s="59"/>
      <c r="M80" s="60"/>
    </row>
    <row r="81" spans="2:13" ht="16.5" hidden="1" thickBot="1" thickTop="1">
      <c r="B81" s="66"/>
      <c r="C81" s="67"/>
      <c r="D81" s="68"/>
      <c r="E81" s="69"/>
      <c r="F81" s="67"/>
      <c r="G81" s="67"/>
      <c r="H81" s="59"/>
      <c r="I81" s="59"/>
      <c r="J81" s="59"/>
      <c r="K81" s="59"/>
      <c r="L81" s="59"/>
      <c r="M81" s="60"/>
    </row>
    <row r="82" spans="2:13" ht="16.5" hidden="1" thickBot="1" thickTop="1">
      <c r="B82" s="66"/>
      <c r="C82" s="67"/>
      <c r="D82" s="68"/>
      <c r="E82" s="69"/>
      <c r="F82" s="67"/>
      <c r="G82" s="67"/>
      <c r="H82" s="59"/>
      <c r="I82" s="59"/>
      <c r="J82" s="59"/>
      <c r="K82" s="59"/>
      <c r="L82" s="59"/>
      <c r="M82" s="60"/>
    </row>
    <row r="83" spans="2:13" ht="16.5" hidden="1" thickBot="1" thickTop="1">
      <c r="B83" s="66"/>
      <c r="C83" s="67"/>
      <c r="D83" s="68"/>
      <c r="E83" s="69"/>
      <c r="F83" s="67"/>
      <c r="G83" s="67"/>
      <c r="H83" s="59"/>
      <c r="I83" s="59"/>
      <c r="J83" s="59"/>
      <c r="K83" s="59"/>
      <c r="L83" s="59"/>
      <c r="M83" s="60"/>
    </row>
    <row r="84" spans="2:13" ht="16.5" hidden="1" thickBot="1" thickTop="1">
      <c r="B84" s="66"/>
      <c r="C84" s="67"/>
      <c r="D84" s="68"/>
      <c r="E84" s="69"/>
      <c r="F84" s="67"/>
      <c r="G84" s="67"/>
      <c r="H84" s="59"/>
      <c r="I84" s="59"/>
      <c r="J84" s="59"/>
      <c r="K84" s="59"/>
      <c r="L84" s="59"/>
      <c r="M84" s="60"/>
    </row>
    <row r="85" spans="2:13" ht="16.5" hidden="1" thickBot="1" thickTop="1">
      <c r="B85" s="66"/>
      <c r="C85" s="67"/>
      <c r="D85" s="68"/>
      <c r="E85" s="69"/>
      <c r="F85" s="67"/>
      <c r="G85" s="67"/>
      <c r="H85" s="59"/>
      <c r="I85" s="59"/>
      <c r="J85" s="59"/>
      <c r="K85" s="59"/>
      <c r="L85" s="59"/>
      <c r="M85" s="60"/>
    </row>
    <row r="86" spans="2:13" ht="16.5" hidden="1" thickBot="1" thickTop="1">
      <c r="B86" s="66"/>
      <c r="C86" s="67"/>
      <c r="D86" s="68"/>
      <c r="E86" s="69"/>
      <c r="F86" s="67"/>
      <c r="G86" s="67"/>
      <c r="H86" s="59"/>
      <c r="I86" s="59"/>
      <c r="J86" s="59"/>
      <c r="K86" s="59"/>
      <c r="L86" s="59"/>
      <c r="M86" s="60"/>
    </row>
    <row r="87" spans="2:13" ht="16.5" hidden="1" thickBot="1" thickTop="1">
      <c r="B87" s="66"/>
      <c r="C87" s="67"/>
      <c r="D87" s="68"/>
      <c r="E87" s="69"/>
      <c r="F87" s="67"/>
      <c r="G87" s="67"/>
      <c r="H87" s="59"/>
      <c r="I87" s="59"/>
      <c r="J87" s="59"/>
      <c r="K87" s="59"/>
      <c r="L87" s="59"/>
      <c r="M87" s="60"/>
    </row>
    <row r="88" spans="2:13" ht="16.5" hidden="1" thickBot="1" thickTop="1">
      <c r="B88" s="66"/>
      <c r="C88" s="67"/>
      <c r="D88" s="68"/>
      <c r="E88" s="69"/>
      <c r="F88" s="67"/>
      <c r="G88" s="67"/>
      <c r="H88" s="59"/>
      <c r="I88" s="59"/>
      <c r="J88" s="59"/>
      <c r="K88" s="59"/>
      <c r="L88" s="59"/>
      <c r="M88" s="60"/>
    </row>
    <row r="89" spans="2:13" ht="16.5" hidden="1" thickBot="1" thickTop="1">
      <c r="B89" s="66"/>
      <c r="C89" s="67"/>
      <c r="D89" s="68"/>
      <c r="E89" s="69"/>
      <c r="F89" s="67"/>
      <c r="G89" s="67"/>
      <c r="H89" s="59"/>
      <c r="I89" s="59"/>
      <c r="J89" s="59"/>
      <c r="K89" s="59"/>
      <c r="L89" s="59"/>
      <c r="M89" s="60"/>
    </row>
    <row r="90" spans="2:13" ht="16.5" hidden="1" thickBot="1" thickTop="1">
      <c r="B90" s="66"/>
      <c r="C90" s="67"/>
      <c r="D90" s="68"/>
      <c r="E90" s="69"/>
      <c r="F90" s="67"/>
      <c r="G90" s="67"/>
      <c r="H90" s="59"/>
      <c r="I90" s="59"/>
      <c r="J90" s="59"/>
      <c r="K90" s="59"/>
      <c r="L90" s="59"/>
      <c r="M90" s="60"/>
    </row>
    <row r="91" spans="2:13" ht="16.5" hidden="1" thickBot="1" thickTop="1">
      <c r="B91" s="66"/>
      <c r="C91" s="67"/>
      <c r="D91" s="68"/>
      <c r="E91" s="69"/>
      <c r="F91" s="67"/>
      <c r="G91" s="67"/>
      <c r="H91" s="59"/>
      <c r="I91" s="59"/>
      <c r="J91" s="59"/>
      <c r="K91" s="59"/>
      <c r="L91" s="59"/>
      <c r="M91" s="60"/>
    </row>
    <row r="92" spans="2:13" ht="16.5" hidden="1" thickBot="1" thickTop="1">
      <c r="B92" s="66"/>
      <c r="C92" s="67"/>
      <c r="D92" s="68"/>
      <c r="E92" s="69"/>
      <c r="F92" s="67"/>
      <c r="G92" s="67"/>
      <c r="H92" s="59"/>
      <c r="I92" s="59"/>
      <c r="J92" s="59"/>
      <c r="K92" s="59"/>
      <c r="L92" s="59"/>
      <c r="M92" s="60"/>
    </row>
    <row r="93" spans="2:13" ht="16.5" hidden="1" thickBot="1" thickTop="1">
      <c r="B93" s="66"/>
      <c r="C93" s="67"/>
      <c r="D93" s="68"/>
      <c r="E93" s="69"/>
      <c r="F93" s="67"/>
      <c r="G93" s="67"/>
      <c r="H93" s="59"/>
      <c r="I93" s="59"/>
      <c r="J93" s="59"/>
      <c r="K93" s="59"/>
      <c r="L93" s="59"/>
      <c r="M93" s="60"/>
    </row>
    <row r="94" spans="2:13" ht="16.5" hidden="1" thickBot="1" thickTop="1">
      <c r="B94" s="66"/>
      <c r="C94" s="67"/>
      <c r="D94" s="68"/>
      <c r="E94" s="69"/>
      <c r="F94" s="67"/>
      <c r="G94" s="67"/>
      <c r="H94" s="59"/>
      <c r="I94" s="59"/>
      <c r="J94" s="59"/>
      <c r="K94" s="59"/>
      <c r="L94" s="59"/>
      <c r="M94" s="60"/>
    </row>
    <row r="95" spans="2:13" ht="16.5" hidden="1" thickBot="1" thickTop="1">
      <c r="B95" s="66"/>
      <c r="C95" s="67"/>
      <c r="D95" s="68"/>
      <c r="E95" s="69"/>
      <c r="F95" s="67"/>
      <c r="G95" s="67"/>
      <c r="H95" s="59"/>
      <c r="I95" s="59"/>
      <c r="J95" s="59"/>
      <c r="K95" s="59"/>
      <c r="L95" s="59"/>
      <c r="M95" s="60"/>
    </row>
    <row r="96" spans="2:13" ht="16.5" hidden="1" thickBot="1" thickTop="1">
      <c r="B96" s="66"/>
      <c r="C96" s="67"/>
      <c r="D96" s="68"/>
      <c r="E96" s="69"/>
      <c r="F96" s="67"/>
      <c r="G96" s="67"/>
      <c r="H96" s="59"/>
      <c r="I96" s="59"/>
      <c r="J96" s="59"/>
      <c r="K96" s="59"/>
      <c r="L96" s="59"/>
      <c r="M96" s="60"/>
    </row>
    <row r="97" spans="2:13" ht="16.5" hidden="1" thickBot="1" thickTop="1">
      <c r="B97" s="66"/>
      <c r="C97" s="67"/>
      <c r="D97" s="68"/>
      <c r="E97" s="69"/>
      <c r="F97" s="67"/>
      <c r="G97" s="67"/>
      <c r="H97" s="59"/>
      <c r="I97" s="59"/>
      <c r="J97" s="59"/>
      <c r="K97" s="59"/>
      <c r="L97" s="59"/>
      <c r="M97" s="60"/>
    </row>
    <row r="98" spans="2:13" ht="16.5" hidden="1" thickBot="1" thickTop="1">
      <c r="B98" s="66"/>
      <c r="C98" s="67"/>
      <c r="D98" s="68"/>
      <c r="E98" s="69"/>
      <c r="F98" s="67"/>
      <c r="G98" s="67"/>
      <c r="H98" s="59"/>
      <c r="I98" s="59"/>
      <c r="J98" s="59"/>
      <c r="K98" s="59"/>
      <c r="L98" s="59"/>
      <c r="M98" s="60"/>
    </row>
    <row r="99" spans="2:13" ht="16.5" hidden="1" thickBot="1" thickTop="1">
      <c r="B99" s="66"/>
      <c r="C99" s="67"/>
      <c r="D99" s="68"/>
      <c r="E99" s="69"/>
      <c r="F99" s="67"/>
      <c r="G99" s="67"/>
      <c r="H99" s="59"/>
      <c r="I99" s="59"/>
      <c r="J99" s="59"/>
      <c r="K99" s="59"/>
      <c r="L99" s="59"/>
      <c r="M99" s="60"/>
    </row>
    <row r="100" spans="2:13" ht="16.5" hidden="1" thickBot="1" thickTop="1">
      <c r="B100" s="66"/>
      <c r="C100" s="67"/>
      <c r="D100" s="68"/>
      <c r="E100" s="69"/>
      <c r="F100" s="67"/>
      <c r="G100" s="67"/>
      <c r="H100" s="59"/>
      <c r="I100" s="59"/>
      <c r="J100" s="59"/>
      <c r="K100" s="59"/>
      <c r="L100" s="59"/>
      <c r="M100" s="60"/>
    </row>
    <row r="101" spans="2:13" ht="16.5" hidden="1" thickBot="1" thickTop="1">
      <c r="B101" s="66"/>
      <c r="C101" s="67"/>
      <c r="D101" s="68"/>
      <c r="E101" s="69"/>
      <c r="F101" s="67"/>
      <c r="G101" s="67"/>
      <c r="H101" s="59"/>
      <c r="I101" s="59"/>
      <c r="J101" s="59"/>
      <c r="K101" s="59"/>
      <c r="L101" s="59"/>
      <c r="M101" s="60"/>
    </row>
    <row r="102" spans="2:13" ht="16.5" hidden="1" thickBot="1" thickTop="1">
      <c r="B102" s="66"/>
      <c r="C102" s="67"/>
      <c r="D102" s="68"/>
      <c r="E102" s="69"/>
      <c r="F102" s="67"/>
      <c r="G102" s="67"/>
      <c r="H102" s="59"/>
      <c r="I102" s="59"/>
      <c r="J102" s="59"/>
      <c r="K102" s="59"/>
      <c r="L102" s="59"/>
      <c r="M102" s="60"/>
    </row>
    <row r="103" spans="2:13" ht="16.5" hidden="1" thickBot="1" thickTop="1">
      <c r="B103" s="66"/>
      <c r="C103" s="67"/>
      <c r="D103" s="68"/>
      <c r="E103" s="69"/>
      <c r="F103" s="67"/>
      <c r="G103" s="67"/>
      <c r="H103" s="59"/>
      <c r="I103" s="59"/>
      <c r="J103" s="59"/>
      <c r="K103" s="59"/>
      <c r="L103" s="59"/>
      <c r="M103" s="60"/>
    </row>
    <row r="104" spans="2:13" ht="16.5" hidden="1" thickBot="1" thickTop="1">
      <c r="B104" s="66"/>
      <c r="C104" s="67"/>
      <c r="D104" s="68"/>
      <c r="E104" s="69"/>
      <c r="F104" s="67"/>
      <c r="G104" s="67"/>
      <c r="H104" s="59"/>
      <c r="I104" s="59"/>
      <c r="J104" s="59"/>
      <c r="K104" s="59"/>
      <c r="L104" s="59"/>
      <c r="M104" s="60"/>
    </row>
    <row r="105" spans="2:13" ht="16.5" hidden="1" thickBot="1" thickTop="1">
      <c r="B105" s="66"/>
      <c r="C105" s="67"/>
      <c r="D105" s="68"/>
      <c r="E105" s="69"/>
      <c r="F105" s="67"/>
      <c r="G105" s="67"/>
      <c r="H105" s="59"/>
      <c r="I105" s="59"/>
      <c r="J105" s="59"/>
      <c r="K105" s="59"/>
      <c r="L105" s="59"/>
      <c r="M105" s="60"/>
    </row>
    <row r="106" spans="2:13" ht="28.9" customHeight="1" thickBot="1" thickTop="1">
      <c r="B106" s="103" t="s">
        <v>109</v>
      </c>
      <c r="C106" s="104"/>
      <c r="D106" s="104"/>
      <c r="E106" s="104"/>
      <c r="F106" s="104"/>
      <c r="G106" s="104"/>
      <c r="H106" s="104"/>
      <c r="I106" s="105"/>
      <c r="J106" s="91">
        <f>SUM(M6:M57)</f>
        <v>17742.1</v>
      </c>
      <c r="K106" s="92"/>
      <c r="L106" s="92"/>
      <c r="M106" s="93"/>
    </row>
    <row r="107" ht="16.5" thickBot="1" thickTop="1"/>
    <row r="108" spans="2:12" ht="22.9" customHeight="1">
      <c r="B108" s="70" t="s">
        <v>114</v>
      </c>
      <c r="C108" s="71"/>
      <c r="F108" s="72"/>
      <c r="J108" s="81" t="s">
        <v>112</v>
      </c>
      <c r="K108" s="84" t="s">
        <v>113</v>
      </c>
      <c r="L108" s="87" t="s">
        <v>109</v>
      </c>
    </row>
    <row r="109" spans="2:12" ht="22.9" customHeight="1">
      <c r="B109" s="90" t="s">
        <v>115</v>
      </c>
      <c r="C109" s="90"/>
      <c r="D109" s="90"/>
      <c r="E109" s="90"/>
      <c r="F109" s="90"/>
      <c r="G109" s="90"/>
      <c r="H109" s="90"/>
      <c r="J109" s="82"/>
      <c r="K109" s="85"/>
      <c r="L109" s="88"/>
    </row>
    <row r="110" spans="2:12" ht="22.9" customHeight="1">
      <c r="B110" s="90"/>
      <c r="C110" s="90"/>
      <c r="D110" s="90"/>
      <c r="E110" s="90"/>
      <c r="F110" s="90"/>
      <c r="G110" s="90"/>
      <c r="H110" s="90"/>
      <c r="J110" s="82"/>
      <c r="K110" s="85"/>
      <c r="L110" s="88"/>
    </row>
    <row r="111" spans="2:12" ht="22.9" customHeight="1" thickBot="1">
      <c r="B111" s="90"/>
      <c r="C111" s="90"/>
      <c r="D111" s="90"/>
      <c r="E111" s="90"/>
      <c r="F111" s="90"/>
      <c r="G111" s="90"/>
      <c r="H111" s="90"/>
      <c r="J111" s="83"/>
      <c r="K111" s="86"/>
      <c r="L111" s="89"/>
    </row>
    <row r="112" spans="2:12" ht="22.9" customHeight="1" thickBot="1" thickTop="1">
      <c r="B112" s="90"/>
      <c r="C112" s="90"/>
      <c r="D112" s="90"/>
      <c r="E112" s="90"/>
      <c r="F112" s="90"/>
      <c r="G112" s="90"/>
      <c r="H112" s="90"/>
      <c r="J112" s="73">
        <v>27700</v>
      </c>
      <c r="K112" s="13" t="str">
        <f>IF(L112&lt;&gt;0,IF(L112&gt;J112,"NEVYHOVUJE","OK")," ")</f>
        <v>OK</v>
      </c>
      <c r="L112" s="74">
        <f>J106</f>
        <v>17742.1</v>
      </c>
    </row>
    <row r="113" spans="2:8" ht="22.9" customHeight="1">
      <c r="B113" s="90"/>
      <c r="C113" s="90"/>
      <c r="D113" s="90"/>
      <c r="E113" s="90"/>
      <c r="F113" s="90"/>
      <c r="G113" s="90"/>
      <c r="H113" s="90"/>
    </row>
    <row r="114" spans="2:8" ht="22.9" customHeight="1">
      <c r="B114" s="75"/>
      <c r="C114" s="75"/>
      <c r="D114" s="75"/>
      <c r="E114" s="75"/>
      <c r="F114" s="75"/>
      <c r="G114" s="75"/>
      <c r="H114" s="75"/>
    </row>
    <row r="115" spans="2:8" ht="22.9" customHeight="1">
      <c r="B115" s="79" t="s">
        <v>116</v>
      </c>
      <c r="C115" s="79"/>
      <c r="D115" s="14"/>
      <c r="E115" s="14"/>
      <c r="F115" s="14"/>
      <c r="G115" s="14"/>
      <c r="H115" s="14"/>
    </row>
    <row r="116" spans="2:8" ht="15">
      <c r="B116" s="80" t="s">
        <v>117</v>
      </c>
      <c r="C116" s="80"/>
      <c r="D116" s="80"/>
      <c r="E116" s="80"/>
      <c r="F116" s="80"/>
      <c r="G116" s="80"/>
      <c r="H116" s="80"/>
    </row>
    <row r="117" spans="2:8" ht="15">
      <c r="B117" s="79"/>
      <c r="C117" s="79"/>
      <c r="D117" s="14"/>
      <c r="E117" s="14"/>
      <c r="F117" s="14"/>
      <c r="G117" s="14"/>
      <c r="H117" s="14"/>
    </row>
    <row r="118" spans="2:8" ht="15">
      <c r="B118" s="80"/>
      <c r="C118" s="80"/>
      <c r="D118" s="80"/>
      <c r="E118" s="80"/>
      <c r="F118" s="80"/>
      <c r="G118" s="80"/>
      <c r="H118" s="80"/>
    </row>
  </sheetData>
  <sheetProtection password="F79C" sheet="1" objects="1" scenarios="1" selectLockedCells="1"/>
  <mergeCells count="14">
    <mergeCell ref="J106:M106"/>
    <mergeCell ref="E3:F3"/>
    <mergeCell ref="G6:G56"/>
    <mergeCell ref="H6:H56"/>
    <mergeCell ref="I6:I56"/>
    <mergeCell ref="B106:I106"/>
    <mergeCell ref="B117:C117"/>
    <mergeCell ref="B118:H118"/>
    <mergeCell ref="J108:J111"/>
    <mergeCell ref="K108:K111"/>
    <mergeCell ref="L108:L111"/>
    <mergeCell ref="B109:H113"/>
    <mergeCell ref="B115:C115"/>
    <mergeCell ref="B116:H116"/>
  </mergeCells>
  <conditionalFormatting sqref="J58:J65">
    <cfRule type="cellIs" priority="11" dxfId="10" operator="greaterThan">
      <formula>1</formula>
    </cfRule>
  </conditionalFormatting>
  <conditionalFormatting sqref="K112">
    <cfRule type="cellIs" priority="9" dxfId="1" operator="equal">
      <formula>"NEVYHOVUJE"</formula>
    </cfRule>
    <cfRule type="cellIs" priority="10" dxfId="8" operator="equal">
      <formula>"OK"</formula>
    </cfRule>
  </conditionalFormatting>
  <conditionalFormatting sqref="K7:K55">
    <cfRule type="cellIs" priority="7" dxfId="1" operator="equal">
      <formula>"NEVYHOVUJE"</formula>
    </cfRule>
    <cfRule type="cellIs" priority="8" dxfId="0" operator="equal">
      <formula>"OK"</formula>
    </cfRule>
  </conditionalFormatting>
  <conditionalFormatting sqref="K6">
    <cfRule type="cellIs" priority="5" dxfId="1" operator="equal">
      <formula>"NEVYHOVUJE"</formula>
    </cfRule>
    <cfRule type="cellIs" priority="6" dxfId="0" operator="equal">
      <formula>"OK"</formula>
    </cfRule>
  </conditionalFormatting>
  <conditionalFormatting sqref="K56">
    <cfRule type="cellIs" priority="3" dxfId="1" operator="equal">
      <formula>"NEVYHOVUJE"</formula>
    </cfRule>
    <cfRule type="cellIs" priority="4" dxfId="0" operator="equal">
      <formula>"OK"</formula>
    </cfRule>
  </conditionalFormatting>
  <conditionalFormatting sqref="K57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jpU8T+GAYPWp0JRizw8YBVyLS5E=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UGED+ezw0Th2o01YW5divfWkqODK5evqSteQ8XsyTQGsw/SdrExpivD12l91Ihdle149FOqo
    TYJTi3eRLcNYtSOXmjx1c99Sv1tnRFOUjrz5tUXbKpj4wkL8qf1DNMKsJnCQQVJXhS0Ccaph
    1s8ZgZUdMNDabkp1gkHz6rNBP9iPe1dkywxNUNlIjTfrJiE2IMO/kL2tfIfdZEAcchTZzku5
    jZo43MeIRP9xkUFFov4oVAsuZ2mgTftT1hIRiiurV/IqI6/3HL+6wHrVIagMjdYQ/pjT46Ln
    mD+et6bp6g7OfoaD2AokN4rmGnerSg6f79sWRpiiYg+JufD1LllPvg==
  </SignatureValue>
  <KeyInfo>
    <KeyValue>
      <RSAKeyValue>
        <Modulus>
            orijiezbeDglGMtXkJ00YcFqYft0mDFxnLbaz6S8Rni7BjF1LSr2apVkMRxuDfjVbwuVvioM
            ar3zvEOR2IOoW9gQQdmVAeI3MMquoEfmlBXSzUfyuvtQhq9voLN31Rc7nRvZTpfh1d3Qj0OY
            Kx26wZUgVHvNSF09P6SKod/9iHe9W9P1lU3Ds7JnmodVYMaiQDhl3ZLa3WjlHe3EzfmBbUWy
            FxCCInaN7cNJmkN5Z14hQNaiavd/xeQDMSUjEknlVuskMYx/bYCyXH+TUyhDs5LhcN/25iMf
            KLySqrkhd1Fnny3JM+hu+7Hw2SkZCVsaBMB/XMzmRtI4ZbHAaz4IkQ==
          </Modulus>
        <Exponent>AQAB</Exponent>
      </RSAKeyValue>
    </KeyValue>
    <X509Data>
      <X509Certificate>
          MIIGjjCCBXagAwIBAgIDGoQ4MA0GCSqGSIb3DQEBCwUAMF8xCzAJBgNVBAYTAkNaMSwwKgYD
          VQQKDCPEjGVza8OhIHBvxaF0YSwgcy5wLiBbScSMIDQ3MTE0OTgzXTEiMCAGA1UEAxMZUG9z
          dFNpZ251bSBRdWFsaWZpZWQgQ0EgMjAeFw0xNTAxMDcwNzAwMjNaFw0xNjAxMjcwNzAwMjNa
          MHExCzAJBgNVBAYTAkNaMS4wLAYDVQQKDCVURUNIRFJBVyBPRkZJQ0Ugcy5yLm8uIFtJxIwg
          MjcxNjA1NTZdMQowCAYDVQQLEwE2MRQwEgYDVQQDDAtQZXRyIMWgcm91YjEQMA4GA1UEBRMH
          UDI5ODY4MTCCASIwDQYJKoZIhvcNAQEBBQADggEPADCCAQoCggEBAKK4o4ns23g4JRjLV5Cd
          NGHBamH7dJgxcZy22s+kvEZ4uwYxdS0q9mqVZDEcbg341W8Llb4qDGq987xDkdiDqFvYEEHZ
          lQHiNzDKrqBH5pQV0s1H8rr7UIavb6Czd9UXO50b2U6X4dXd0I9DmCsdusGVIFR7zUhdPT+k
          iqHf/Yh3vVvT9ZVNw7OyZ5qHVWDGokA4Zd2S2t1o5R3txM35gW1FshcQgiJ2je3DSZpDeWde
          IUDWomr3f8XkAzElIxJJ5VbrJDGMf22Aslx/k1MoQ7OS4XDf9uYjHyi8kqq5IXdRZ58tyTPo
          bvux8NkpGQlbGgTAf1zM5kbSOGWxwGs+CJECAwEAAaOCAz8wggM7MD4GA1UdEQQ3MDWBDXBz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Y3ovY3JsL3BzcXVhbGlmaWVkY2EyLmNybDAdBgNVHQ4EFgQUBkzX7elmsTSr7igYLuzhBJmO
          zDQwDQYJKoZIhvcNAQELBQADggEBAGMHWSz7n7TuWr9fr8+EoEtvM01AQqkJc+XpE3Iq+SoJ
          /kmLYkvYd3erdwpGjEsMOpjKEtn0sMAafxGOOpDz4MgKqTQb/25jgAPtCFM4+mcpNqgREs8m
          O5NL888D4Dc018MPwQAKop/jDA1+kI2Ctbtd0uj0r3JUd2ol7zVB6xMn8re9x5/oov/+NpWS
          WTwo0pFuyUU32DyAxPe8sCE4mse3nUw8czguUZ2AEGxyIGKjoV+d4Q6rulT15Wjck0IrVVgP
          NLMFIYDFFt9Az3GBb3+GHuMuYJG9oibbBAYQkk9+rkTjNSOrs5FpFj3J5uIjGRFMm+BXAo8r
          pSKRUKwDfKY=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BGE7+2hhM+UtHO9xF8ZNrbzcl0Y=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JxZ3UcaSjznhE2XTdQHwa35Dn+k=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sharedStrings.xml?ContentType=application/vnd.openxmlformats-officedocument.spreadsheetml.sharedStrings+xml">
        <DigestMethod Algorithm="http://www.w3.org/2000/09/xmldsig#sha1"/>
        <DigestValue>8jutcfoDDe1CMfCcYpGnqoqNeFE=</DigestValue>
      </Reference>
      <Reference URI="/xl/styles.xml?ContentType=application/vnd.openxmlformats-officedocument.spreadsheetml.styles+xml">
        <DigestMethod Algorithm="http://www.w3.org/2000/09/xmldsig#sha1"/>
        <DigestValue>0BB/tT8MECJanNxs63eWI3fDs7Q=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wOK9xmsOk1fe3P4TCjX1ZZfWJeA=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vXtnl1WAUq6iP86s3kXVPyS8hJk=</DigestValue>
      </Reference>
    </Manifest>
    <SignatureProperties>
      <SignatureProperty Id="idSignatureTime" Target="#idPackageSignature">
        <mdssi:SignatureTime>
          <mdssi:Format>YYYY-MM-DDThh:mm:ssTZD</mdssi:Format>
          <mdssi:Value>2015-04-28T05:50:58Z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v.vrana</cp:lastModifiedBy>
  <cp:lastPrinted>2015-03-24T09:19:12Z</cp:lastPrinted>
  <dcterms:created xsi:type="dcterms:W3CDTF">2014-03-05T12:43:32Z</dcterms:created>
  <dcterms:modified xsi:type="dcterms:W3CDTF">2015-04-27T11:27:23Z</dcterms:modified>
  <cp:category/>
  <cp:version/>
  <cp:contentType/>
  <cp:contentStatus/>
</cp:coreProperties>
</file>