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9320" windowHeight="11010" activeTab="1"/>
  </bookViews>
  <sheets>
    <sheet name="NÁVOD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<sst xmlns="http://schemas.openxmlformats.org/spreadsheetml/2006/main" count="392" uniqueCount="222">
  <si>
    <t>Struktura dat pro import požadavků do výzvy v DNS</t>
  </si>
  <si>
    <t>Návod na vyplnění</t>
  </si>
  <si>
    <t>Pole označená červeně jsou povinná!</t>
  </si>
  <si>
    <t>Sloupec v  listu DATA</t>
  </si>
  <si>
    <t>Vysvětlivka se sloupci v listu DATA</t>
  </si>
  <si>
    <t>Povinný formát</t>
  </si>
  <si>
    <t>Poznámka</t>
  </si>
  <si>
    <t>Název</t>
  </si>
  <si>
    <t>Název nebo označení položky</t>
  </si>
  <si>
    <t>libovolný text</t>
  </si>
  <si>
    <t>doporučeno max. 60 znaků</t>
  </si>
  <si>
    <t>Evidenční číslo</t>
  </si>
  <si>
    <t>naše evidenční číslo zboží nebo podobné označení</t>
  </si>
  <si>
    <t>Množství</t>
  </si>
  <si>
    <t>zadává se číslo (bez jednotek)</t>
  </si>
  <si>
    <t>číslo (2 desetinná místa)</t>
  </si>
  <si>
    <t>Jednotka [MJ]</t>
  </si>
  <si>
    <t>měrné jednotky (pro předchozí údaj)</t>
  </si>
  <si>
    <t>text</t>
  </si>
  <si>
    <t>např. ks; láhev 1/2 l; sud 200 l; apod.</t>
  </si>
  <si>
    <t>Současná jednotková cena s DPH</t>
  </si>
  <si>
    <t>předpokládaná cena</t>
  </si>
  <si>
    <t>CZK</t>
  </si>
  <si>
    <t>Maximální jednotková cena s DPH</t>
  </si>
  <si>
    <t>maximální přípustná cena</t>
  </si>
  <si>
    <t>Popis</t>
  </si>
  <si>
    <t>Popis položky včetně speciálních požadavků</t>
  </si>
  <si>
    <t>Doporučení : v případě, že by text přesáhl cca 500 až 600 znaků, zaznamenejte specifikaci položky do samostatného pdf souboru pro tuto položku. V takovém případě uveďte zde jen zjednodušený popis a text "Specifikace viz příloha NÁZEV PDF SOUBORU.</t>
  </si>
  <si>
    <t>Uvádět záruku [v měsících]</t>
  </si>
  <si>
    <t>ano pokud záruku chceme, jinak zůstává nevyplněno</t>
  </si>
  <si>
    <t>ano</t>
  </si>
  <si>
    <t>Typ položky</t>
  </si>
  <si>
    <t>K - košík, S - skupina, P - podpoložka, pokud není typ specifikován jedná se o normální položku</t>
  </si>
  <si>
    <t>nemusí se vyplňovat</t>
  </si>
  <si>
    <t>ŽÁDANKA č.</t>
  </si>
  <si>
    <t>Položka</t>
  </si>
  <si>
    <t>ks</t>
  </si>
  <si>
    <t>1.</t>
  </si>
  <si>
    <t>Telefon</t>
  </si>
  <si>
    <t>Místo dodání</t>
  </si>
  <si>
    <t>bal</t>
  </si>
  <si>
    <t>samolepící etikety 52,5x21,2mm/100lis - (52 štítků na jednom archu)</t>
  </si>
  <si>
    <t>samolepící etikety 48,5x25,4mm/100lis - (44 štítků na jednom archu)</t>
  </si>
  <si>
    <t>bílé etikety na archu A4 je 52 štítků • 100 archů pro tisk v kopírkách, laserových a inkoustových tiskárnách</t>
  </si>
  <si>
    <t>bílé etikety na archu A4 je 44 štítků • 100 archů pro tisk v kopírkách, laserových a inkoustových tiskárnách</t>
  </si>
  <si>
    <t>DFZS - pí Merhoutová</t>
  </si>
  <si>
    <t>Tylova 57</t>
  </si>
  <si>
    <t>2.</t>
  </si>
  <si>
    <t>KHV - pí Polifková</t>
  </si>
  <si>
    <t>Tylova 18</t>
  </si>
  <si>
    <t>magnetický flipchart • rozměr popisné tabule 70 x 100 cm • lakovaný povrch popisovatelný suchými popisovači • závěsně hroty na upínací liště nastavitelné na různé rozteče děr flipchartových bloků • plocha flipchartu orámována alu rámem • odkládací lišta • nastavení výšky do 185 cm</t>
  </si>
  <si>
    <t>formát A4 • páková mechanika • karton z vnější strany potažený prešpánem • z vnitřní strany hladký papír • uzavírací kroužky proti náhodnému otevření • kovová ochranná lišta pro delší životnost pořadače • hřbetní kroužek</t>
  </si>
  <si>
    <t>magnetický flipchart 70x100cm</t>
  </si>
  <si>
    <t>projekt</t>
  </si>
  <si>
    <t>samostatná faktura</t>
  </si>
  <si>
    <t>rozměr 59 x 83 cm • 50 listů • papír 60 g • perforovaný a vybavený speciálním univerzálním zavěšovacím systémem • z jedné strany bílý, z druhé strany předtištěná mřížka</t>
  </si>
  <si>
    <t>blok na flipchart</t>
  </si>
  <si>
    <t>rozměry 68 x 95 cm • 25 listů• univerzální děrování • čistý</t>
  </si>
  <si>
    <t>řezačka kotoučová</t>
  </si>
  <si>
    <t>kotoučová řezačka pro kancelářské  • využití s profilovanou vodící tyčí kapacita 10 listů • pracovní stůl s předtištěnými formáty a měřítky • automatický přítlak • délka řezu: 330mm rozměr stolu: 170 x 440 mm • hmotnost: 1,5 kg</t>
  </si>
  <si>
    <t>Samolepicí blok  76x76mm 400list  žlutý</t>
  </si>
  <si>
    <t>obálky bublinkové - vnější rorměr 290 x 370 + 50, vnitřní rozměr 265 x 360</t>
  </si>
  <si>
    <t xml:space="preserve">samolepicí • odtrhovací proužek • vzduchová ochranná vrstva • vhodné pro zasílání křehkých předmětů • </t>
  </si>
  <si>
    <t>obálky bublinkové - vnější rorměr 200 x 275 + 50, vnitřní rozměr 175 x 265</t>
  </si>
  <si>
    <t xml:space="preserve">Magnety barevné prům.24mm </t>
  </si>
  <si>
    <t xml:space="preserve">doplněk ke všem magnetickým tabulím • barevný mix • průměr 24 mm </t>
  </si>
  <si>
    <t>blok s horní vinutou spirálou A5 linka</t>
  </si>
  <si>
    <t>gelové pero - modrá náplň</t>
  </si>
  <si>
    <t>vyměnitelná náplň  • barva inkoustu modrá odpovídá barvě těla • stopa 0,5 mm • pogumovaný úchop pro příjemnější držení • stiskací mechanismus  • barva: modrá</t>
  </si>
  <si>
    <t>konec faktury</t>
  </si>
  <si>
    <t>3.</t>
  </si>
  <si>
    <t>Polyethylenové rychlouzavírací sáčky/ 100 ks</t>
  </si>
  <si>
    <t>Polyethylenové rychlouzavírací sáčky /100 ks</t>
  </si>
  <si>
    <t>40 x 30 cm, 100 ks v balení</t>
  </si>
  <si>
    <t>35 x 25 cm, 100 ks v balení</t>
  </si>
  <si>
    <t>Univerzitní 22</t>
  </si>
  <si>
    <t>pí Ottová (NTC - pí Kullová)</t>
  </si>
  <si>
    <t>PC-OTT pí Vavřinová</t>
  </si>
  <si>
    <t>Univerzitní 8</t>
  </si>
  <si>
    <t>Korekční roller 4,2</t>
  </si>
  <si>
    <t>vyměnitelná náplň,opravený text lze okamžitě přepsat na kopiích nezanechává stíny celý strojek</t>
  </si>
  <si>
    <t>Euroobaly A4 50 čiré hladké/100ks</t>
  </si>
  <si>
    <t>blok - špalík 9x9x5</t>
  </si>
  <si>
    <t>lepený bílý</t>
  </si>
  <si>
    <t>papír xerox "C" formát A4, 1 bal /500 list</t>
  </si>
  <si>
    <t>Pořadač pákový 75 prešpán modrý</t>
  </si>
  <si>
    <t>gramáž 80±2; tlouštka 106±3; vlhost 3,9-5,3%;opacita min.90; bělost 146±CIE;  hrubost dle Bendsena 220±50 cm3/min; permeabilita &lt;1250cm3/min</t>
  </si>
  <si>
    <t>Spojovače  24/6  1000 ks</t>
  </si>
  <si>
    <t>sešívací výkon v listech 80 g • vysoce kvalitní pozinkované spojovače • 1000 ks v balení</t>
  </si>
  <si>
    <t>4.</t>
  </si>
  <si>
    <t>5.</t>
  </si>
  <si>
    <t>Blok A4 spirála /linka/</t>
  </si>
  <si>
    <t>Blok A4 spirála /čtvereček/</t>
  </si>
  <si>
    <t>nejméně 50 listů,  boční spirála, bezdřevý papír, děrování pro zakládání do pořadasčů, formát A4 čtverečkovaný</t>
  </si>
  <si>
    <t>nejméně 50 listů,  boční spirála, bezdřevý papír, děrování pro zakládání do pořadasčů, formát A4 linkovaný</t>
  </si>
  <si>
    <t>Blok A4 čistý</t>
  </si>
  <si>
    <t>Blok A4 linka</t>
  </si>
  <si>
    <t>Blok A4 čtvereček</t>
  </si>
  <si>
    <t xml:space="preserve">nejméně 50 listů • lepená vazba •  </t>
  </si>
  <si>
    <t>formát A4 • rozměry 300 x 220 x 30 mm •  polypropylen • tloušťka 500 mic. • zajišťovací gumička</t>
  </si>
  <si>
    <t>Box s gumou PP červený</t>
  </si>
  <si>
    <t>Box s gumou PP modrý</t>
  </si>
  <si>
    <t>Box s gumou PP žlutý</t>
  </si>
  <si>
    <t>Mapa tříklopá průhledná červená A4</t>
  </si>
  <si>
    <t>formát A4 • rozměry formát 320 x 249 x 5-30 mm • flexibilní kapacita 5-30 mm dokumentů • tříklopá • polypropylen 400 mic. • zajišťovací gumičky  transparentní • vhodné pro archivaci dokumentů • potiskovatelné • exklusivní design a barvy • barva: červená</t>
  </si>
  <si>
    <t>formát A4 • rozměry formát 320 x 249 x 5-30 mm • flexibilní kapacita 5-30 mm dokumentů • tříklopá • polypropylen 400 mic. • zajišťovací gumičky  transparentní • vhodné pro archivaci dokumentů • potiskovatelné • exklusivní design a barvy • barva: modrá</t>
  </si>
  <si>
    <t>formát A4 • rozměry formát 320 x 249 x 5-30 mm • flexibilní kapacita 5-30 mm dokumentů • tříklopá • polypropylen 400 mic. • zajišťovací gumičky  transparentní • vhodné pro archivaci dokumentů • potiskovatelné • exklusivní design a barvy • barva: zelená</t>
  </si>
  <si>
    <t>Mapa tříklopá průhledná modrá A4</t>
  </si>
  <si>
    <t>Mapa tříklopá průhledná zelená A4</t>
  </si>
  <si>
    <t>Obálka plastovás A4 drukem -patent modrá</t>
  </si>
  <si>
    <t>Obálka plastovás A4 drukem -patent červená</t>
  </si>
  <si>
    <t xml:space="preserve">Obálka plastovás A4 drukem - patent zelená </t>
  </si>
  <si>
    <t xml:space="preserve"> kvalitní průhledný polypropylen • zavírání jedním drukem na delší straně • mix barev </t>
  </si>
  <si>
    <t>Obálka plastovás A5 drukem -patent modrá</t>
  </si>
  <si>
    <t>Obálka plastovás A5 drukem -patent červená</t>
  </si>
  <si>
    <t>Ořezávátko se zásobníkem</t>
  </si>
  <si>
    <t xml:space="preserve">pro silnou i tenkou tužku • plastové se zásobníkem na odpad  </t>
  </si>
  <si>
    <t>Pořadač pákový 50  plastový zelená</t>
  </si>
  <si>
    <t>Pořadač pákový 50  plastový modrá</t>
  </si>
  <si>
    <t>Pořadač pákový 50  plastový červená</t>
  </si>
  <si>
    <t>A4 /50mm vnějšek plast, vnitřek hladký papír</t>
  </si>
  <si>
    <t>Mapa odkládací 3klopy A4 zelená</t>
  </si>
  <si>
    <t>Mapa odkládací 3klopy A4 žlutá</t>
  </si>
  <si>
    <t>Mapa odkládací 3klopy A4 červená</t>
  </si>
  <si>
    <t xml:space="preserve">Mapa odkládací 3klopy A4 modrá </t>
  </si>
  <si>
    <t>Mapa odkládací 3klopy A4 oranžová</t>
  </si>
  <si>
    <t>formát A4, eko karton 250 g, tři klopy</t>
  </si>
  <si>
    <t>Podložka s klipem barevná lamino modrá</t>
  </si>
  <si>
    <t>Podložka s klipem barevná lamino zelená</t>
  </si>
  <si>
    <t>Podložka s klipem barevná lamino červená</t>
  </si>
  <si>
    <t>formát A4 • plastová • kovový klip • extra pevná</t>
  </si>
  <si>
    <t>Sešívačka 24/6</t>
  </si>
  <si>
    <t xml:space="preserve">chromovaná • sešije až 20 listů • spojovače 24/6 •  </t>
  </si>
  <si>
    <t>zvýrazńovač 8722/4barvy</t>
  </si>
  <si>
    <t>sady</t>
  </si>
  <si>
    <t xml:space="preserve">klínový hrot • šíře stopy 1 - 4 mm • ventilační uzávěry • vhodný i na faxový papír • nový design s ergo držením •  </t>
  </si>
  <si>
    <t>kuličkové pero modrá náplň</t>
  </si>
  <si>
    <t>vyměnitelná náplň F-411 needle • modrý inkoust • jehlový hrot 0,5 mm pro extra jemné psaní • plastové tělo pogumovaný úchop pro příjemné držení• stiskací mechanismus, kovový hrot</t>
  </si>
  <si>
    <t>gelové pero modré</t>
  </si>
  <si>
    <t>gelové pero černé</t>
  </si>
  <si>
    <t>vyměnitelná náplň • barva náplně odpovídá barvě doplňků • rychleschnoucí inkoust • pogumovaný grip pro pohodlné psaní • plastový klip • stiskací mechanismus •barva: modrá • šíře stopy: 0,5mm</t>
  </si>
  <si>
    <t>vyměnitelná náplň • barva náplně odpovídá barvě doplňků • rychleschnoucí inkoust • pogumovaný grip pro pohodlné psaní • plastový klip • stiskací mechanismus •  barva: černá • šíře stopy: 0,5mm</t>
  </si>
  <si>
    <t>typ náplně: do gelového pera 0,7 • barva: modrá</t>
  </si>
  <si>
    <t>typ náplně: do gelového pera 0,7 • barva: černá</t>
  </si>
  <si>
    <t>náplň do gelového pera modrá</t>
  </si>
  <si>
    <t>Mikro tužka 0,5 plast tělo,guma, výsuvný hrot</t>
  </si>
  <si>
    <t xml:space="preserve">0,5 mm • plastové provedení těla • pogumovaný úchyt </t>
  </si>
  <si>
    <t>tuhy do mikrotužky 0,5 HB,B /12tuh</t>
  </si>
  <si>
    <t>12tuh v balení</t>
  </si>
  <si>
    <t xml:space="preserve">Pastelky /12bar </t>
  </si>
  <si>
    <t>klasické šestihranné pastelky • barevně lakované • syté barvy • 12 barev</t>
  </si>
  <si>
    <t>Tužky  s pryží</t>
  </si>
  <si>
    <t xml:space="preserve">grafitová tužka s pryží • tvrdost HB </t>
  </si>
  <si>
    <t>nůžky střední 21cm pogumované</t>
  </si>
  <si>
    <t>kvalitní kancelářské nůžky •měkký dotek pogumovaná madla, 20- 21,5 cm</t>
  </si>
  <si>
    <t>6.</t>
  </si>
  <si>
    <t>formát A4 • polypropylen • transparentní  přední strana</t>
  </si>
  <si>
    <t>rychlovazač PP formát  A4 modrá</t>
  </si>
  <si>
    <t>rychlovazač PP formát  A4 červená</t>
  </si>
  <si>
    <t>rychlovazač PP formát  A4 zelená</t>
  </si>
  <si>
    <t>rychlovazač PP formát  A4 žlutá</t>
  </si>
  <si>
    <t>papír xerox "B" formát A4, 1 bal/500 list</t>
  </si>
  <si>
    <t>gramáž 80±2; tlouštka 160±3; vlhost 3,9-5,3%;opacita min.90; bělost 151±CIE;  hrubost dle Bendsena 200±50 cm3/min; permeabilita &lt;1250cm3/min</t>
  </si>
  <si>
    <t xml:space="preserve">samolepící blok 38x51mm </t>
  </si>
  <si>
    <t>rozměry 38 x 51 mm • tradiční žlutá barva • 3 x 100 lístků • 3 bloky v balení</t>
  </si>
  <si>
    <t>Samolepicí etikety 70x36 mm, 1 bal/100list</t>
  </si>
  <si>
    <t xml:space="preserve">bílé etikety na archu A4 • 100 archů v balení • pro tisk v kopírkách, laserových a inkoustových tiskárnách • rozměry (mm): 70 x 36 • počet etiket v balení: 2400 </t>
  </si>
  <si>
    <t>zvýrazňovač 8722/4</t>
  </si>
  <si>
    <t>sad</t>
  </si>
  <si>
    <t xml:space="preserve">pozinkované • lesklé  </t>
  </si>
  <si>
    <t xml:space="preserve">Spony 32mm dopisní/75ks </t>
  </si>
  <si>
    <t>kuličkové pero jednorázové</t>
  </si>
  <si>
    <t>jednorázové • barva náplně odpovídá barvě víčka • síla hrotu 1 mm • průhledné plastové tělo • barva: modrá</t>
  </si>
  <si>
    <t>gumičky mix průměrů /100ks</t>
  </si>
  <si>
    <t>Pořadač pákový 75  plastový červená</t>
  </si>
  <si>
    <t>Pořadač pákový 75 plastový černý</t>
  </si>
  <si>
    <t>A4 /75mm vnějšek plast, vnitřek hladký papír</t>
  </si>
  <si>
    <t>šíře stopy 2 mm • obsah 4,2 ml • s extra jemným kovovým hrotem • rychleschnoucí</t>
  </si>
  <si>
    <t>opravný lak v tužce</t>
  </si>
  <si>
    <t>Korekční strojek 4,2 mm  výměnný</t>
  </si>
  <si>
    <t>Korekční strojky s náplní pro rychlé, přesné a suché korigování. Nanesený opravný film je ihned suchý, text lze rychle přepsat. Na kopiích nezanechává opravený text tmavé okraje a stíny. Lze použít na papír i fólie. Šíře 4,2 mm  pro opravu textů psaných strojem. Náplň je u verze 4, 2 mm výměnná.</t>
  </si>
  <si>
    <t>spisové desky A4 tmavší barvy</t>
  </si>
  <si>
    <t>stíratelný, světlostálý • kulatý, vláknový hrot •  šíře stopy 2,5 mm • ventilační uzávěry • použití na bílé tabule, sklo, PVC, porcelán • skladujte ve vodorovné poloze</t>
  </si>
  <si>
    <t>formát A4 • strojní lepenka 1320 g • potažená barevným prešpánovým potahem • 25 ks v balení •</t>
  </si>
  <si>
    <t xml:space="preserve">rychlý a přesný způsob lepení papíru, lepenky a fotek, Díky svému novému složení slepíte s lepicí tyčinkou více papíru .  Bez rozpouštědel. - Neudělá kapky, neroztéká se, papír nevarhánkovatí. Slepované díly je možno ještě po určirou dobu posouvat potřebným směrem. Lepidlo je vysouváno z pouzdra pomocí pootáčení jeho spodního dílu. </t>
  </si>
  <si>
    <t>lepidlo tyčinka 17g</t>
  </si>
  <si>
    <t>Barev.kopírovací papír mix A4 80g/100 list</t>
  </si>
  <si>
    <t>80 g • formát A4 • vhodný pro tisk i kopír. ve všech typech techniky, 5odstínůx20</t>
  </si>
  <si>
    <t>Euroobaly A5 42 mic. čiré</t>
  </si>
  <si>
    <t>Průhledné hladké prospektové obaly s euroděrováním A5.</t>
  </si>
  <si>
    <t>pořadač pákový  A5 na šířku</t>
  </si>
  <si>
    <t>pořadač pákový  A5 na výšku</t>
  </si>
  <si>
    <t>Povrch černý mramor. Šířka hřbetu 8 cm. Formát A5 na výšku.</t>
  </si>
  <si>
    <t>Povrch černý mramor. Šířka hřbetu 8 cm. Formát A5 na šířku.</t>
  </si>
  <si>
    <t>fixy na flipchart a Whiteboard/ 4 sada</t>
  </si>
  <si>
    <t>jemný plastický hrot • šíře stopy 0,3 mm</t>
  </si>
  <si>
    <t>popisovač na papír červený 0,3</t>
  </si>
  <si>
    <t>Obálky C5 samolepicí</t>
  </si>
  <si>
    <t>Obálky DL samolepicí bez ok.</t>
  </si>
  <si>
    <t>obálky samolepící A4</t>
  </si>
  <si>
    <t>250x353 mm samolepící</t>
  </si>
  <si>
    <t>162 x 229 mm • samolepicí</t>
  </si>
  <si>
    <t xml:space="preserve">110 x 220 mm • samolepicí </t>
  </si>
  <si>
    <t xml:space="preserve">Kniha příchodů a odchodů </t>
  </si>
  <si>
    <t>formát A4 • 40 stran • ekologický papír</t>
  </si>
  <si>
    <t>7.</t>
  </si>
  <si>
    <t>UK - Ottová /Vacíková/</t>
  </si>
  <si>
    <t>Samostatná faktura</t>
  </si>
  <si>
    <t>KMA - p.Stehlík</t>
  </si>
  <si>
    <t>KNJ - pí Kupková</t>
  </si>
  <si>
    <t>Chodské Náměstí 1</t>
  </si>
  <si>
    <t>Fakturace</t>
  </si>
  <si>
    <t>Kontaktní osoba k převzetí Zboží</t>
  </si>
  <si>
    <t>Cena v Kč bez DPH/ks</t>
  </si>
  <si>
    <t>vepsat  : Projekt</t>
  </si>
  <si>
    <t xml:space="preserve"> TOVV a V II. - CZ.1.05/3.1.00/14.0297</t>
  </si>
  <si>
    <t>poznámka:</t>
  </si>
  <si>
    <t>vepsat  : Projekt
 TOVV a V II. - CZ.1.05/3.1.00/14.0297</t>
  </si>
  <si>
    <t>cena celkem v Kč bez DPH</t>
  </si>
  <si>
    <t>Celková nabídková cena v Kč bez DPH</t>
  </si>
  <si>
    <t>40 listů
    horní vinutá spirála
    papír: bezdřevý, bělený
    linkovaný</t>
  </si>
  <si>
    <t>Obálka plastovás A5 drukem -patent zelená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</si>
</sst>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4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name val="Calibri"/>
      <family val="2"/>
    </font>
    <font>
      <b/>
      <u val="single"/>
      <sz val="16"/>
      <color indexed="10"/>
      <name val="Calibri"/>
      <family val="2"/>
    </font>
    <font>
      <u val="single"/>
      <sz val="11"/>
      <name val="Calibri"/>
      <family val="2"/>
    </font>
    <font>
      <b/>
      <sz val="18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2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u val="single"/>
      <sz val="16"/>
      <color rgb="FFFF0000"/>
      <name val="Calibri"/>
      <family val="2"/>
    </font>
    <font>
      <b/>
      <sz val="18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ck"/>
    </border>
    <border>
      <left style="medium"/>
      <right style="thick"/>
      <top/>
      <bottom style="thick"/>
    </border>
    <border>
      <left style="medium"/>
      <right style="medium"/>
      <top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ck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thick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0" fillId="0" borderId="0" xfId="0" applyFont="1" applyAlignment="1">
      <alignment vertical="top" wrapText="1"/>
    </xf>
    <xf numFmtId="0" fontId="49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50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49" fontId="27" fillId="33" borderId="11" xfId="0" applyNumberFormat="1" applyFont="1" applyFill="1" applyBorder="1" applyAlignment="1" applyProtection="1">
      <alignment horizontal="center" vertical="center" wrapText="1"/>
      <protection/>
    </xf>
    <xf numFmtId="49" fontId="27" fillId="33" borderId="12" xfId="0" applyNumberFormat="1" applyFont="1" applyFill="1" applyBorder="1" applyAlignment="1" applyProtection="1">
      <alignment horizontal="center" vertical="center" wrapText="1"/>
      <protection/>
    </xf>
    <xf numFmtId="49" fontId="27" fillId="33" borderId="13" xfId="0" applyNumberFormat="1" applyFont="1" applyFill="1" applyBorder="1" applyAlignment="1" applyProtection="1">
      <alignment horizontal="center" vertical="center" wrapText="1"/>
      <protection/>
    </xf>
    <xf numFmtId="164" fontId="27" fillId="33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4" xfId="46" applyFont="1" applyFill="1" applyBorder="1" applyAlignment="1" applyProtection="1">
      <alignment horizontal="center" vertical="center" wrapText="1"/>
      <protection/>
    </xf>
    <xf numFmtId="164" fontId="2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5" xfId="46" applyFont="1" applyFill="1" applyBorder="1" applyAlignment="1" applyProtection="1">
      <alignment horizontal="center" vertical="center" wrapText="1"/>
      <protection/>
    </xf>
    <xf numFmtId="164" fontId="28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14" xfId="0" applyFont="1" applyBorder="1" applyAlignment="1" applyProtection="1">
      <alignment horizontal="center" vertical="center"/>
      <protection/>
    </xf>
    <xf numFmtId="49" fontId="28" fillId="0" borderId="14" xfId="0" applyNumberFormat="1" applyFont="1" applyFill="1" applyBorder="1" applyAlignment="1" applyProtection="1">
      <alignment horizontal="center" vertical="center" wrapText="1"/>
      <protection/>
    </xf>
    <xf numFmtId="4" fontId="28" fillId="0" borderId="14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Font="1" applyBorder="1" applyAlignment="1" applyProtection="1">
      <alignment horizontal="center" vertical="center"/>
      <protection/>
    </xf>
    <xf numFmtId="49" fontId="28" fillId="0" borderId="16" xfId="0" applyNumberFormat="1" applyFont="1" applyFill="1" applyBorder="1" applyAlignment="1" applyProtection="1">
      <alignment horizontal="center" vertical="center" wrapText="1"/>
      <protection/>
    </xf>
    <xf numFmtId="4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 applyProtection="1">
      <alignment horizontal="center" vertical="center"/>
      <protection/>
    </xf>
    <xf numFmtId="49" fontId="28" fillId="0" borderId="0" xfId="0" applyNumberFormat="1" applyFont="1" applyFill="1" applyAlignment="1" applyProtection="1">
      <alignment horizontal="center" vertical="center" wrapText="1"/>
      <protection/>
    </xf>
    <xf numFmtId="4" fontId="28" fillId="0" borderId="0" xfId="0" applyNumberFormat="1" applyFont="1" applyFill="1" applyAlignment="1" applyProtection="1">
      <alignment horizontal="center" vertical="center" wrapText="1"/>
      <protection/>
    </xf>
    <xf numFmtId="0" fontId="28" fillId="0" borderId="14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Font="1" applyBorder="1" applyAlignment="1" applyProtection="1">
      <alignment horizontal="center" vertical="center"/>
      <protection/>
    </xf>
    <xf numFmtId="49" fontId="28" fillId="0" borderId="15" xfId="0" applyNumberFormat="1" applyFont="1" applyFill="1" applyBorder="1" applyAlignment="1" applyProtection="1">
      <alignment horizontal="center" vertical="center" wrapText="1"/>
      <protection/>
    </xf>
    <xf numFmtId="4" fontId="28" fillId="0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15" xfId="0" applyFont="1" applyBorder="1" applyAlignment="1" applyProtection="1">
      <alignment horizontal="center" vertical="center"/>
      <protection/>
    </xf>
    <xf numFmtId="49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Font="1" applyBorder="1" applyAlignment="1" applyProtection="1">
      <alignment horizontal="center" vertical="center"/>
      <protection/>
    </xf>
    <xf numFmtId="0" fontId="28" fillId="0" borderId="18" xfId="0" applyFont="1" applyBorder="1" applyAlignment="1" applyProtection="1">
      <alignment horizontal="center" vertical="center"/>
      <protection/>
    </xf>
    <xf numFmtId="49" fontId="28" fillId="0" borderId="19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Font="1" applyBorder="1" applyAlignment="1" applyProtection="1">
      <alignment horizontal="center" vertical="center"/>
      <protection/>
    </xf>
    <xf numFmtId="49" fontId="28" fillId="0" borderId="20" xfId="0" applyNumberFormat="1" applyFont="1" applyFill="1" applyBorder="1" applyAlignment="1" applyProtection="1">
      <alignment horizontal="center" vertical="center" wrapText="1"/>
      <protection/>
    </xf>
    <xf numFmtId="0" fontId="28" fillId="0" borderId="20" xfId="0" applyFont="1" applyBorder="1" applyAlignment="1" applyProtection="1">
      <alignment horizontal="center" vertical="center"/>
      <protection/>
    </xf>
    <xf numFmtId="0" fontId="28" fillId="0" borderId="21" xfId="0" applyFont="1" applyBorder="1" applyAlignment="1" applyProtection="1">
      <alignment horizontal="center" vertical="center"/>
      <protection/>
    </xf>
    <xf numFmtId="0" fontId="28" fillId="0" borderId="15" xfId="0" applyNumberFormat="1" applyFont="1" applyFill="1" applyBorder="1" applyAlignment="1" applyProtection="1">
      <alignment horizontal="center" vertical="center" wrapText="1"/>
      <protection/>
    </xf>
    <xf numFmtId="4" fontId="28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8" fillId="0" borderId="22" xfId="0" applyFont="1" applyBorder="1" applyAlignment="1" applyProtection="1">
      <alignment horizontal="center" vertical="center"/>
      <protection/>
    </xf>
    <xf numFmtId="0" fontId="28" fillId="0" borderId="23" xfId="0" applyFont="1" applyBorder="1" applyAlignment="1" applyProtection="1">
      <alignment horizontal="center" vertical="center"/>
      <protection/>
    </xf>
    <xf numFmtId="0" fontId="28" fillId="0" borderId="24" xfId="0" applyFont="1" applyBorder="1" applyAlignment="1" applyProtection="1">
      <alignment horizontal="center" vertical="center"/>
      <protection/>
    </xf>
    <xf numFmtId="0" fontId="28" fillId="0" borderId="25" xfId="0" applyFont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4" fontId="2" fillId="0" borderId="0" xfId="0" applyNumberFormat="1" applyFont="1" applyFill="1" applyAlignment="1" applyProtection="1">
      <alignment horizontal="center" vertical="center" wrapText="1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0" fontId="29" fillId="0" borderId="0" xfId="0" applyFont="1" applyAlignment="1">
      <alignment horizontal="center" vertical="top" wrapText="1"/>
    </xf>
    <xf numFmtId="0" fontId="28" fillId="0" borderId="20" xfId="46" applyFont="1" applyFill="1" applyBorder="1" applyAlignment="1" applyProtection="1">
      <alignment horizontal="center" vertical="center" wrapText="1"/>
      <protection/>
    </xf>
    <xf numFmtId="0" fontId="28" fillId="0" borderId="17" xfId="46" applyFont="1" applyFill="1" applyBorder="1" applyAlignment="1" applyProtection="1">
      <alignment horizontal="center" vertical="center" wrapText="1"/>
      <protection/>
    </xf>
    <xf numFmtId="49" fontId="28" fillId="0" borderId="20" xfId="0" applyNumberFormat="1" applyFont="1" applyFill="1" applyBorder="1" applyAlignment="1" applyProtection="1">
      <alignment horizontal="center" vertical="center" wrapText="1"/>
      <protection/>
    </xf>
    <xf numFmtId="49" fontId="28" fillId="0" borderId="19" xfId="0" applyNumberFormat="1" applyFont="1" applyFill="1" applyBorder="1" applyAlignment="1" applyProtection="1">
      <alignment horizontal="center" vertical="center" wrapText="1"/>
      <protection/>
    </xf>
    <xf numFmtId="49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20" xfId="0" applyFont="1" applyBorder="1" applyAlignment="1" applyProtection="1">
      <alignment horizontal="center" vertical="center"/>
      <protection/>
    </xf>
    <xf numFmtId="0" fontId="28" fillId="0" borderId="17" xfId="0" applyFont="1" applyBorder="1" applyAlignment="1" applyProtection="1">
      <alignment horizontal="center" vertical="center"/>
      <protection/>
    </xf>
    <xf numFmtId="0" fontId="28" fillId="0" borderId="21" xfId="0" applyFont="1" applyBorder="1" applyAlignment="1" applyProtection="1">
      <alignment horizontal="center" vertical="center"/>
      <protection/>
    </xf>
    <xf numFmtId="0" fontId="28" fillId="0" borderId="18" xfId="0" applyFont="1" applyBorder="1" applyAlignment="1" applyProtection="1">
      <alignment horizontal="center" vertical="center"/>
      <protection/>
    </xf>
    <xf numFmtId="0" fontId="28" fillId="0" borderId="19" xfId="0" applyFont="1" applyBorder="1" applyAlignment="1" applyProtection="1">
      <alignment horizontal="center" vertical="center"/>
      <protection/>
    </xf>
    <xf numFmtId="0" fontId="28" fillId="0" borderId="26" xfId="0" applyFont="1" applyBorder="1" applyAlignment="1" applyProtection="1">
      <alignment horizontal="center" vertical="center"/>
      <protection/>
    </xf>
    <xf numFmtId="0" fontId="28" fillId="0" borderId="20" xfId="0" applyFont="1" applyBorder="1" applyAlignment="1" applyProtection="1">
      <alignment horizontal="center" vertical="center" wrapText="1"/>
      <protection/>
    </xf>
    <xf numFmtId="0" fontId="28" fillId="0" borderId="19" xfId="0" applyFont="1" applyBorder="1" applyAlignment="1" applyProtection="1">
      <alignment horizontal="center" vertical="center" wrapText="1"/>
      <protection/>
    </xf>
    <xf numFmtId="164" fontId="30" fillId="0" borderId="27" xfId="0" applyNumberFormat="1" applyFont="1" applyBorder="1" applyAlignment="1" applyProtection="1">
      <alignment horizontal="center" vertical="center"/>
      <protection/>
    </xf>
    <xf numFmtId="164" fontId="30" fillId="0" borderId="28" xfId="0" applyNumberFormat="1" applyFont="1" applyBorder="1" applyAlignment="1" applyProtection="1">
      <alignment horizontal="center" vertical="center"/>
      <protection/>
    </xf>
    <xf numFmtId="0" fontId="31" fillId="0" borderId="27" xfId="0" applyFont="1" applyBorder="1" applyAlignment="1" applyProtection="1">
      <alignment horizontal="center" vertical="center"/>
      <protection/>
    </xf>
    <xf numFmtId="0" fontId="28" fillId="0" borderId="29" xfId="0" applyFont="1" applyBorder="1" applyAlignment="1" applyProtection="1">
      <alignment horizontal="center" vertical="center"/>
      <protection/>
    </xf>
    <xf numFmtId="0" fontId="28" fillId="0" borderId="28" xfId="0" applyFont="1" applyBorder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40.57421875" style="10" customWidth="1"/>
    <col min="2" max="2" width="53.00390625" style="10" customWidth="1"/>
    <col min="3" max="3" width="23.8515625" style="10" customWidth="1"/>
    <col min="4" max="4" width="59.8515625" style="10" customWidth="1"/>
  </cols>
  <sheetData>
    <row r="1" spans="1:4" ht="26.25" customHeight="1">
      <c r="A1" s="52" t="s">
        <v>0</v>
      </c>
      <c r="B1" s="52"/>
      <c r="C1" s="52"/>
      <c r="D1" s="52"/>
    </row>
    <row r="2" spans="1:4" ht="23.25">
      <c r="A2" s="1" t="s">
        <v>1</v>
      </c>
      <c r="B2" s="2" t="s">
        <v>2</v>
      </c>
      <c r="C2" s="3"/>
      <c r="D2" s="3"/>
    </row>
    <row r="3" spans="1:4" ht="23.25">
      <c r="A3" s="4" t="s">
        <v>3</v>
      </c>
      <c r="B3" s="4" t="s">
        <v>4</v>
      </c>
      <c r="C3" s="4" t="s">
        <v>5</v>
      </c>
      <c r="D3" s="4" t="s">
        <v>6</v>
      </c>
    </row>
    <row r="4" spans="1:4" ht="18.75">
      <c r="A4" s="5" t="s">
        <v>7</v>
      </c>
      <c r="B4" s="6" t="s">
        <v>8</v>
      </c>
      <c r="C4" s="6" t="s">
        <v>9</v>
      </c>
      <c r="D4" s="6" t="s">
        <v>10</v>
      </c>
    </row>
    <row r="5" spans="1:4" ht="18.75">
      <c r="A5" s="7" t="s">
        <v>11</v>
      </c>
      <c r="B5" s="8" t="s">
        <v>12</v>
      </c>
      <c r="C5" s="8" t="s">
        <v>9</v>
      </c>
      <c r="D5" s="9"/>
    </row>
    <row r="6" spans="1:4" ht="18.75">
      <c r="A6" s="5" t="s">
        <v>13</v>
      </c>
      <c r="B6" s="6" t="s">
        <v>14</v>
      </c>
      <c r="C6" s="6" t="s">
        <v>15</v>
      </c>
      <c r="D6" s="6"/>
    </row>
    <row r="7" spans="1:4" ht="18.75">
      <c r="A7" s="5" t="s">
        <v>16</v>
      </c>
      <c r="B7" s="6" t="s">
        <v>17</v>
      </c>
      <c r="C7" s="6" t="s">
        <v>18</v>
      </c>
      <c r="D7" s="6" t="s">
        <v>19</v>
      </c>
    </row>
    <row r="8" spans="1:4" ht="18.75">
      <c r="A8" s="7" t="s">
        <v>20</v>
      </c>
      <c r="B8" s="8" t="s">
        <v>21</v>
      </c>
      <c r="C8" s="8" t="s">
        <v>15</v>
      </c>
      <c r="D8" s="8" t="s">
        <v>22</v>
      </c>
    </row>
    <row r="9" spans="1:4" ht="18.75">
      <c r="A9" s="7" t="s">
        <v>23</v>
      </c>
      <c r="B9" s="8" t="s">
        <v>24</v>
      </c>
      <c r="C9" s="8" t="s">
        <v>15</v>
      </c>
      <c r="D9" s="8" t="s">
        <v>22</v>
      </c>
    </row>
    <row r="10" spans="1:4" ht="75">
      <c r="A10" s="5" t="s">
        <v>25</v>
      </c>
      <c r="B10" s="6" t="s">
        <v>26</v>
      </c>
      <c r="C10" s="6" t="s">
        <v>9</v>
      </c>
      <c r="D10" s="6" t="s">
        <v>27</v>
      </c>
    </row>
    <row r="11" spans="1:4" ht="18.75">
      <c r="A11" s="7" t="s">
        <v>28</v>
      </c>
      <c r="B11" s="8" t="s">
        <v>29</v>
      </c>
      <c r="C11" s="8" t="s">
        <v>30</v>
      </c>
      <c r="D11" s="8"/>
    </row>
    <row r="12" spans="1:4" ht="30">
      <c r="A12" s="7" t="s">
        <v>31</v>
      </c>
      <c r="B12" s="8" t="s">
        <v>32</v>
      </c>
      <c r="C12" s="8"/>
      <c r="D12" s="8" t="s">
        <v>33</v>
      </c>
    </row>
    <row r="17" ht="15">
      <c r="A17" s="11"/>
    </row>
  </sheetData>
  <sheetProtection/>
  <mergeCells count="1">
    <mergeCell ref="A1:D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tabSelected="1" zoomScale="70" zoomScaleNormal="70" zoomScalePageLayoutView="0" workbookViewId="0" topLeftCell="D1">
      <selection activeCell="M108" sqref="M108:N108"/>
    </sheetView>
  </sheetViews>
  <sheetFormatPr defaultColWidth="9.140625" defaultRowHeight="15"/>
  <cols>
    <col min="1" max="1" width="19.421875" style="44" hidden="1" customWidth="1"/>
    <col min="2" max="2" width="10.28125" style="44" customWidth="1"/>
    <col min="3" max="3" width="38.140625" style="49" customWidth="1"/>
    <col min="4" max="4" width="11.57421875" style="50" customWidth="1"/>
    <col min="5" max="5" width="12.140625" style="49" customWidth="1"/>
    <col min="6" max="6" width="49.140625" style="49" bestFit="1" customWidth="1"/>
    <col min="7" max="7" width="23.00390625" style="49" customWidth="1"/>
    <col min="8" max="8" width="37.7109375" style="49" bestFit="1" customWidth="1"/>
    <col min="9" max="9" width="14.7109375" style="44" customWidth="1"/>
    <col min="10" max="10" width="23.421875" style="44" customWidth="1"/>
    <col min="11" max="11" width="22.140625" style="44" customWidth="1"/>
    <col min="12" max="12" width="0" style="44" hidden="1" customWidth="1"/>
    <col min="13" max="13" width="19.140625" style="51" customWidth="1"/>
    <col min="14" max="14" width="19.57421875" style="51" customWidth="1"/>
    <col min="15" max="16384" width="9.140625" style="44" customWidth="1"/>
  </cols>
  <sheetData>
    <row r="1" spans="1:14" ht="33" thickBot="1" thickTop="1">
      <c r="A1" s="12" t="s">
        <v>34</v>
      </c>
      <c r="B1" s="13" t="s">
        <v>35</v>
      </c>
      <c r="C1" s="13" t="s">
        <v>7</v>
      </c>
      <c r="D1" s="13" t="s">
        <v>13</v>
      </c>
      <c r="E1" s="13" t="s">
        <v>16</v>
      </c>
      <c r="F1" s="13" t="s">
        <v>25</v>
      </c>
      <c r="G1" s="13" t="s">
        <v>211</v>
      </c>
      <c r="H1" s="13" t="s">
        <v>216</v>
      </c>
      <c r="I1" s="13" t="s">
        <v>38</v>
      </c>
      <c r="J1" s="13" t="s">
        <v>212</v>
      </c>
      <c r="K1" s="14" t="s">
        <v>39</v>
      </c>
      <c r="L1" s="26"/>
      <c r="M1" s="15" t="s">
        <v>213</v>
      </c>
      <c r="N1" s="15" t="s">
        <v>218</v>
      </c>
    </row>
    <row r="2" spans="1:14" ht="48.75" thickBot="1" thickTop="1">
      <c r="A2" s="45" t="s">
        <v>37</v>
      </c>
      <c r="B2" s="20">
        <v>1</v>
      </c>
      <c r="C2" s="21" t="s">
        <v>41</v>
      </c>
      <c r="D2" s="22">
        <v>3</v>
      </c>
      <c r="E2" s="21" t="s">
        <v>40</v>
      </c>
      <c r="F2" s="16" t="s">
        <v>43</v>
      </c>
      <c r="G2" s="53" t="s">
        <v>207</v>
      </c>
      <c r="H2" s="53"/>
      <c r="I2" s="58">
        <v>377633701</v>
      </c>
      <c r="J2" s="58" t="s">
        <v>45</v>
      </c>
      <c r="K2" s="60" t="s">
        <v>46</v>
      </c>
      <c r="L2" s="26">
        <f aca="true" t="shared" si="0" ref="L2:L25">PRODUCT(D2:L2)</f>
        <v>900</v>
      </c>
      <c r="M2" s="17">
        <v>121</v>
      </c>
      <c r="N2" s="19">
        <f>D2*M2</f>
        <v>363</v>
      </c>
    </row>
    <row r="3" spans="1:14" ht="48.75" thickBot="1" thickTop="1">
      <c r="A3" s="46"/>
      <c r="B3" s="23">
        <v>2</v>
      </c>
      <c r="C3" s="24" t="s">
        <v>42</v>
      </c>
      <c r="D3" s="25">
        <v>3</v>
      </c>
      <c r="E3" s="24" t="s">
        <v>40</v>
      </c>
      <c r="F3" s="24" t="s">
        <v>44</v>
      </c>
      <c r="G3" s="54"/>
      <c r="H3" s="54"/>
      <c r="I3" s="59"/>
      <c r="J3" s="59"/>
      <c r="K3" s="61"/>
      <c r="L3" s="26">
        <f t="shared" si="0"/>
        <v>600</v>
      </c>
      <c r="M3" s="17">
        <v>121</v>
      </c>
      <c r="N3" s="19">
        <f aca="true" t="shared" si="1" ref="N3:N66">D3*M3</f>
        <v>363</v>
      </c>
    </row>
    <row r="4" spans="1:14" ht="17.25" hidden="1" thickBot="1" thickTop="1">
      <c r="A4" s="26" t="s">
        <v>53</v>
      </c>
      <c r="B4" s="26"/>
      <c r="C4" s="27" t="s">
        <v>54</v>
      </c>
      <c r="D4" s="28"/>
      <c r="E4" s="27"/>
      <c r="F4" s="27"/>
      <c r="G4" s="27"/>
      <c r="H4" s="27"/>
      <c r="I4" s="26"/>
      <c r="J4" s="26"/>
      <c r="K4" s="26"/>
      <c r="L4" s="26">
        <f t="shared" si="0"/>
        <v>0</v>
      </c>
      <c r="M4" s="17"/>
      <c r="N4" s="19">
        <f t="shared" si="1"/>
        <v>0</v>
      </c>
    </row>
    <row r="5" spans="1:14" ht="96" thickBot="1" thickTop="1">
      <c r="A5" s="45" t="s">
        <v>47</v>
      </c>
      <c r="B5" s="20">
        <v>3</v>
      </c>
      <c r="C5" s="16" t="s">
        <v>52</v>
      </c>
      <c r="D5" s="22">
        <v>2</v>
      </c>
      <c r="E5" s="21" t="s">
        <v>36</v>
      </c>
      <c r="F5" s="29" t="s">
        <v>50</v>
      </c>
      <c r="G5" s="55" t="s">
        <v>207</v>
      </c>
      <c r="H5" s="55"/>
      <c r="I5" s="58">
        <v>776848085</v>
      </c>
      <c r="J5" s="58" t="s">
        <v>48</v>
      </c>
      <c r="K5" s="60" t="s">
        <v>49</v>
      </c>
      <c r="L5" s="26">
        <f t="shared" si="0"/>
        <v>2800</v>
      </c>
      <c r="M5" s="17">
        <v>1023</v>
      </c>
      <c r="N5" s="19">
        <f t="shared" si="1"/>
        <v>2046</v>
      </c>
    </row>
    <row r="6" spans="1:14" ht="64.5" thickBot="1" thickTop="1">
      <c r="A6" s="47"/>
      <c r="B6" s="30">
        <v>4</v>
      </c>
      <c r="C6" s="31" t="s">
        <v>56</v>
      </c>
      <c r="D6" s="32">
        <v>1</v>
      </c>
      <c r="E6" s="31" t="s">
        <v>36</v>
      </c>
      <c r="F6" s="31" t="s">
        <v>55</v>
      </c>
      <c r="G6" s="56"/>
      <c r="H6" s="56"/>
      <c r="I6" s="62"/>
      <c r="J6" s="62"/>
      <c r="K6" s="63"/>
      <c r="L6" s="26">
        <f t="shared" si="0"/>
        <v>330</v>
      </c>
      <c r="M6" s="17">
        <v>176</v>
      </c>
      <c r="N6" s="19">
        <f t="shared" si="1"/>
        <v>176</v>
      </c>
    </row>
    <row r="7" spans="1:14" ht="33" thickBot="1" thickTop="1">
      <c r="A7" s="47"/>
      <c r="B7" s="30">
        <v>5</v>
      </c>
      <c r="C7" s="31" t="s">
        <v>56</v>
      </c>
      <c r="D7" s="32">
        <v>2</v>
      </c>
      <c r="E7" s="31" t="s">
        <v>36</v>
      </c>
      <c r="F7" s="18" t="s">
        <v>57</v>
      </c>
      <c r="G7" s="56"/>
      <c r="H7" s="56"/>
      <c r="I7" s="62"/>
      <c r="J7" s="62"/>
      <c r="K7" s="63"/>
      <c r="L7" s="26">
        <f t="shared" si="0"/>
        <v>320</v>
      </c>
      <c r="M7" s="17">
        <v>64</v>
      </c>
      <c r="N7" s="19">
        <f t="shared" si="1"/>
        <v>128</v>
      </c>
    </row>
    <row r="8" spans="1:14" ht="80.25" thickBot="1" thickTop="1">
      <c r="A8" s="47"/>
      <c r="B8" s="30">
        <v>6</v>
      </c>
      <c r="C8" s="33" t="s">
        <v>58</v>
      </c>
      <c r="D8" s="32">
        <v>1</v>
      </c>
      <c r="E8" s="31" t="s">
        <v>36</v>
      </c>
      <c r="F8" s="31" t="s">
        <v>59</v>
      </c>
      <c r="G8" s="56"/>
      <c r="H8" s="56"/>
      <c r="I8" s="62"/>
      <c r="J8" s="62"/>
      <c r="K8" s="63"/>
      <c r="L8" s="26">
        <f t="shared" si="0"/>
        <v>750</v>
      </c>
      <c r="M8" s="17">
        <v>499</v>
      </c>
      <c r="N8" s="19">
        <f t="shared" si="1"/>
        <v>499</v>
      </c>
    </row>
    <row r="9" spans="1:14" ht="33" thickBot="1" thickTop="1">
      <c r="A9" s="47"/>
      <c r="B9" s="30">
        <v>7</v>
      </c>
      <c r="C9" s="31" t="s">
        <v>60</v>
      </c>
      <c r="D9" s="32">
        <v>10</v>
      </c>
      <c r="E9" s="31" t="s">
        <v>36</v>
      </c>
      <c r="F9" s="31" t="s">
        <v>60</v>
      </c>
      <c r="G9" s="56"/>
      <c r="H9" s="56"/>
      <c r="I9" s="62"/>
      <c r="J9" s="62"/>
      <c r="K9" s="63"/>
      <c r="L9" s="26">
        <f t="shared" si="0"/>
        <v>300</v>
      </c>
      <c r="M9" s="17">
        <v>28</v>
      </c>
      <c r="N9" s="19">
        <f t="shared" si="1"/>
        <v>280</v>
      </c>
    </row>
    <row r="10" spans="1:14" ht="48.75" thickBot="1" thickTop="1">
      <c r="A10" s="47"/>
      <c r="B10" s="30">
        <v>8</v>
      </c>
      <c r="C10" s="31" t="s">
        <v>61</v>
      </c>
      <c r="D10" s="32">
        <v>40</v>
      </c>
      <c r="E10" s="31" t="s">
        <v>36</v>
      </c>
      <c r="F10" s="31" t="s">
        <v>62</v>
      </c>
      <c r="G10" s="56"/>
      <c r="H10" s="56"/>
      <c r="I10" s="62"/>
      <c r="J10" s="62"/>
      <c r="K10" s="63"/>
      <c r="L10" s="26">
        <f t="shared" si="0"/>
        <v>400</v>
      </c>
      <c r="M10" s="17">
        <v>4</v>
      </c>
      <c r="N10" s="19">
        <f t="shared" si="1"/>
        <v>160</v>
      </c>
    </row>
    <row r="11" spans="1:14" ht="48.75" thickBot="1" thickTop="1">
      <c r="A11" s="47"/>
      <c r="B11" s="30">
        <v>9</v>
      </c>
      <c r="C11" s="31" t="s">
        <v>63</v>
      </c>
      <c r="D11" s="32">
        <v>40</v>
      </c>
      <c r="E11" s="31" t="s">
        <v>36</v>
      </c>
      <c r="F11" s="31" t="s">
        <v>62</v>
      </c>
      <c r="G11" s="56"/>
      <c r="H11" s="56"/>
      <c r="I11" s="62"/>
      <c r="J11" s="62"/>
      <c r="K11" s="63"/>
      <c r="L11" s="26">
        <f t="shared" si="0"/>
        <v>200</v>
      </c>
      <c r="M11" s="17">
        <v>2.3</v>
      </c>
      <c r="N11" s="19">
        <f t="shared" si="1"/>
        <v>92</v>
      </c>
    </row>
    <row r="12" spans="1:14" ht="33" thickBot="1" thickTop="1">
      <c r="A12" s="47"/>
      <c r="B12" s="30">
        <v>10</v>
      </c>
      <c r="C12" s="31" t="s">
        <v>64</v>
      </c>
      <c r="D12" s="32">
        <v>20</v>
      </c>
      <c r="E12" s="31" t="s">
        <v>36</v>
      </c>
      <c r="F12" s="31" t="s">
        <v>65</v>
      </c>
      <c r="G12" s="56"/>
      <c r="H12" s="56"/>
      <c r="I12" s="62"/>
      <c r="J12" s="62"/>
      <c r="K12" s="63"/>
      <c r="L12" s="26">
        <f t="shared" si="0"/>
        <v>60</v>
      </c>
      <c r="M12" s="17">
        <v>2.1</v>
      </c>
      <c r="N12" s="19">
        <f t="shared" si="1"/>
        <v>42</v>
      </c>
    </row>
    <row r="13" spans="1:14" ht="64.5" thickBot="1" thickTop="1">
      <c r="A13" s="47"/>
      <c r="B13" s="30">
        <v>11</v>
      </c>
      <c r="C13" s="31" t="s">
        <v>66</v>
      </c>
      <c r="D13" s="32">
        <v>100</v>
      </c>
      <c r="E13" s="31" t="s">
        <v>36</v>
      </c>
      <c r="F13" s="31" t="s">
        <v>220</v>
      </c>
      <c r="G13" s="56"/>
      <c r="H13" s="56"/>
      <c r="I13" s="62"/>
      <c r="J13" s="62"/>
      <c r="K13" s="63"/>
      <c r="L13" s="26">
        <f t="shared" si="0"/>
        <v>2200</v>
      </c>
      <c r="M13" s="17">
        <v>9.2</v>
      </c>
      <c r="N13" s="19">
        <f t="shared" si="1"/>
        <v>919.9999999999999</v>
      </c>
    </row>
    <row r="14" spans="1:14" ht="64.5" thickBot="1" thickTop="1">
      <c r="A14" s="46"/>
      <c r="B14" s="23">
        <v>12</v>
      </c>
      <c r="C14" s="24" t="s">
        <v>67</v>
      </c>
      <c r="D14" s="25">
        <v>50</v>
      </c>
      <c r="E14" s="24" t="s">
        <v>36</v>
      </c>
      <c r="F14" s="24" t="s">
        <v>68</v>
      </c>
      <c r="G14" s="57"/>
      <c r="H14" s="57"/>
      <c r="I14" s="59"/>
      <c r="J14" s="59"/>
      <c r="K14" s="61"/>
      <c r="L14" s="26">
        <f t="shared" si="0"/>
        <v>750</v>
      </c>
      <c r="M14" s="17">
        <v>6</v>
      </c>
      <c r="N14" s="19">
        <f t="shared" si="1"/>
        <v>300</v>
      </c>
    </row>
    <row r="15" spans="1:14" ht="17.25" hidden="1" thickBot="1" thickTop="1">
      <c r="A15" s="26" t="s">
        <v>69</v>
      </c>
      <c r="B15" s="26"/>
      <c r="C15" s="27"/>
      <c r="D15" s="28"/>
      <c r="E15" s="27"/>
      <c r="F15" s="27"/>
      <c r="G15" s="27"/>
      <c r="H15" s="27"/>
      <c r="I15" s="26"/>
      <c r="J15" s="26"/>
      <c r="K15" s="26"/>
      <c r="L15" s="26">
        <f t="shared" si="0"/>
        <v>0</v>
      </c>
      <c r="M15" s="17"/>
      <c r="N15" s="19">
        <f t="shared" si="1"/>
        <v>0</v>
      </c>
    </row>
    <row r="16" spans="1:14" ht="33" thickBot="1" thickTop="1">
      <c r="A16" s="45" t="s">
        <v>70</v>
      </c>
      <c r="B16" s="20">
        <v>13</v>
      </c>
      <c r="C16" s="21" t="s">
        <v>72</v>
      </c>
      <c r="D16" s="22">
        <v>3</v>
      </c>
      <c r="E16" s="21" t="s">
        <v>40</v>
      </c>
      <c r="F16" s="21" t="s">
        <v>73</v>
      </c>
      <c r="G16" s="55" t="s">
        <v>207</v>
      </c>
      <c r="H16" s="55"/>
      <c r="I16" s="58">
        <v>377631332</v>
      </c>
      <c r="J16" s="64" t="s">
        <v>76</v>
      </c>
      <c r="K16" s="60" t="s">
        <v>75</v>
      </c>
      <c r="L16" s="26">
        <f t="shared" si="0"/>
        <v>450</v>
      </c>
      <c r="M16" s="17">
        <v>114.4</v>
      </c>
      <c r="N16" s="19">
        <f t="shared" si="1"/>
        <v>343.20000000000005</v>
      </c>
    </row>
    <row r="17" spans="1:14" ht="33" thickBot="1" thickTop="1">
      <c r="A17" s="47"/>
      <c r="B17" s="30">
        <v>14</v>
      </c>
      <c r="C17" s="31" t="s">
        <v>71</v>
      </c>
      <c r="D17" s="32">
        <v>3</v>
      </c>
      <c r="E17" s="31" t="s">
        <v>40</v>
      </c>
      <c r="F17" s="31" t="s">
        <v>74</v>
      </c>
      <c r="G17" s="56"/>
      <c r="H17" s="56"/>
      <c r="I17" s="62"/>
      <c r="J17" s="65"/>
      <c r="K17" s="63"/>
      <c r="L17" s="26">
        <f t="shared" si="0"/>
        <v>330</v>
      </c>
      <c r="M17" s="17">
        <v>84</v>
      </c>
      <c r="N17" s="19">
        <f t="shared" si="1"/>
        <v>252</v>
      </c>
    </row>
    <row r="18" spans="1:14" ht="16.5" customHeight="1" hidden="1" thickBot="1" thickTop="1">
      <c r="A18" s="46" t="s">
        <v>54</v>
      </c>
      <c r="B18" s="23" t="s">
        <v>214</v>
      </c>
      <c r="C18" s="24" t="s">
        <v>215</v>
      </c>
      <c r="D18" s="25"/>
      <c r="E18" s="24"/>
      <c r="F18" s="24"/>
      <c r="G18" s="34"/>
      <c r="H18" s="34"/>
      <c r="I18" s="35"/>
      <c r="J18" s="35"/>
      <c r="K18" s="36"/>
      <c r="L18" s="26">
        <f t="shared" si="0"/>
        <v>0</v>
      </c>
      <c r="M18" s="17"/>
      <c r="N18" s="19">
        <f t="shared" si="1"/>
        <v>0</v>
      </c>
    </row>
    <row r="19" spans="1:14" ht="33" thickBot="1" thickTop="1">
      <c r="A19" s="45" t="s">
        <v>89</v>
      </c>
      <c r="B19" s="20">
        <v>15</v>
      </c>
      <c r="C19" s="21" t="s">
        <v>79</v>
      </c>
      <c r="D19" s="22">
        <v>1</v>
      </c>
      <c r="E19" s="21" t="s">
        <v>36</v>
      </c>
      <c r="F19" s="21" t="s">
        <v>80</v>
      </c>
      <c r="G19" s="55" t="s">
        <v>207</v>
      </c>
      <c r="H19" s="55" t="s">
        <v>217</v>
      </c>
      <c r="I19" s="58">
        <v>377631088</v>
      </c>
      <c r="J19" s="58" t="s">
        <v>77</v>
      </c>
      <c r="K19" s="60" t="s">
        <v>78</v>
      </c>
      <c r="L19" s="26">
        <f t="shared" si="0"/>
        <v>50</v>
      </c>
      <c r="M19" s="17">
        <v>37</v>
      </c>
      <c r="N19" s="19">
        <f t="shared" si="1"/>
        <v>37</v>
      </c>
    </row>
    <row r="20" spans="1:14" ht="17.25" thickBot="1" thickTop="1">
      <c r="A20" s="47"/>
      <c r="B20" s="30">
        <v>16</v>
      </c>
      <c r="C20" s="31" t="s">
        <v>81</v>
      </c>
      <c r="D20" s="32">
        <v>4</v>
      </c>
      <c r="E20" s="31" t="s">
        <v>40</v>
      </c>
      <c r="F20" s="31" t="s">
        <v>81</v>
      </c>
      <c r="G20" s="56"/>
      <c r="H20" s="56"/>
      <c r="I20" s="62"/>
      <c r="J20" s="62"/>
      <c r="K20" s="63"/>
      <c r="L20" s="26">
        <f t="shared" si="0"/>
        <v>1000</v>
      </c>
      <c r="M20" s="17">
        <v>44</v>
      </c>
      <c r="N20" s="19">
        <f t="shared" si="1"/>
        <v>176</v>
      </c>
    </row>
    <row r="21" spans="1:14" ht="17.25" thickBot="1" thickTop="1">
      <c r="A21" s="47"/>
      <c r="B21" s="30">
        <v>17</v>
      </c>
      <c r="C21" s="31" t="s">
        <v>82</v>
      </c>
      <c r="D21" s="32">
        <v>10</v>
      </c>
      <c r="E21" s="31" t="s">
        <v>36</v>
      </c>
      <c r="F21" s="31" t="s">
        <v>83</v>
      </c>
      <c r="G21" s="56"/>
      <c r="H21" s="56"/>
      <c r="I21" s="62"/>
      <c r="J21" s="62"/>
      <c r="K21" s="63"/>
      <c r="L21" s="26">
        <f t="shared" si="0"/>
        <v>2000</v>
      </c>
      <c r="M21" s="17">
        <v>11.6</v>
      </c>
      <c r="N21" s="19">
        <f t="shared" si="1"/>
        <v>116</v>
      </c>
    </row>
    <row r="22" spans="1:14" ht="64.5" thickBot="1" thickTop="1">
      <c r="A22" s="47"/>
      <c r="B22" s="30">
        <v>18</v>
      </c>
      <c r="C22" s="31" t="s">
        <v>84</v>
      </c>
      <c r="D22" s="32">
        <v>20</v>
      </c>
      <c r="E22" s="31" t="s">
        <v>40</v>
      </c>
      <c r="F22" s="31" t="s">
        <v>86</v>
      </c>
      <c r="G22" s="56"/>
      <c r="H22" s="56"/>
      <c r="I22" s="62"/>
      <c r="J22" s="62"/>
      <c r="K22" s="63"/>
      <c r="L22" s="26">
        <f t="shared" si="0"/>
        <v>1400</v>
      </c>
      <c r="M22" s="17">
        <v>53</v>
      </c>
      <c r="N22" s="19">
        <f t="shared" si="1"/>
        <v>1060</v>
      </c>
    </row>
    <row r="23" spans="1:14" ht="33" thickBot="1" thickTop="1">
      <c r="A23" s="47"/>
      <c r="B23" s="30">
        <v>19</v>
      </c>
      <c r="C23" s="31" t="s">
        <v>87</v>
      </c>
      <c r="D23" s="32">
        <v>4</v>
      </c>
      <c r="E23" s="31" t="s">
        <v>36</v>
      </c>
      <c r="F23" s="31" t="s">
        <v>88</v>
      </c>
      <c r="G23" s="56"/>
      <c r="H23" s="56"/>
      <c r="I23" s="62"/>
      <c r="J23" s="62"/>
      <c r="K23" s="63"/>
      <c r="L23" s="26">
        <f t="shared" si="0"/>
        <v>24</v>
      </c>
      <c r="M23" s="17">
        <v>3.3</v>
      </c>
      <c r="N23" s="19">
        <f t="shared" si="1"/>
        <v>13.2</v>
      </c>
    </row>
    <row r="24" spans="1:14" ht="80.25" thickBot="1" thickTop="1">
      <c r="A24" s="46"/>
      <c r="B24" s="23">
        <v>20</v>
      </c>
      <c r="C24" s="24" t="s">
        <v>85</v>
      </c>
      <c r="D24" s="25">
        <v>10</v>
      </c>
      <c r="E24" s="24" t="s">
        <v>36</v>
      </c>
      <c r="F24" s="24" t="s">
        <v>51</v>
      </c>
      <c r="G24" s="57"/>
      <c r="H24" s="57"/>
      <c r="I24" s="59"/>
      <c r="J24" s="59"/>
      <c r="K24" s="61"/>
      <c r="L24" s="26">
        <f t="shared" si="0"/>
        <v>400</v>
      </c>
      <c r="M24" s="17">
        <v>26.4</v>
      </c>
      <c r="N24" s="19">
        <f t="shared" si="1"/>
        <v>264</v>
      </c>
    </row>
    <row r="25" spans="1:14" ht="17.25" hidden="1" thickBot="1" thickTop="1">
      <c r="A25" s="26" t="s">
        <v>69</v>
      </c>
      <c r="B25" s="26"/>
      <c r="C25" s="27"/>
      <c r="D25" s="28"/>
      <c r="E25" s="27"/>
      <c r="F25" s="27"/>
      <c r="G25" s="27"/>
      <c r="H25" s="27"/>
      <c r="I25" s="26"/>
      <c r="J25" s="26"/>
      <c r="K25" s="26"/>
      <c r="L25" s="26">
        <f t="shared" si="0"/>
        <v>0</v>
      </c>
      <c r="M25" s="17"/>
      <c r="N25" s="19">
        <f t="shared" si="1"/>
        <v>0</v>
      </c>
    </row>
    <row r="26" spans="1:14" ht="48.75" thickBot="1" thickTop="1">
      <c r="A26" s="45" t="s">
        <v>90</v>
      </c>
      <c r="B26" s="20">
        <v>21</v>
      </c>
      <c r="C26" s="21" t="s">
        <v>91</v>
      </c>
      <c r="D26" s="22">
        <v>10</v>
      </c>
      <c r="E26" s="21" t="s">
        <v>36</v>
      </c>
      <c r="F26" s="21" t="s">
        <v>94</v>
      </c>
      <c r="G26" s="55" t="s">
        <v>207</v>
      </c>
      <c r="H26" s="37"/>
      <c r="I26" s="62">
        <v>777846682</v>
      </c>
      <c r="J26" s="38"/>
      <c r="K26" s="63" t="s">
        <v>75</v>
      </c>
      <c r="L26" s="26"/>
      <c r="M26" s="17">
        <v>17</v>
      </c>
      <c r="N26" s="19">
        <f t="shared" si="1"/>
        <v>170</v>
      </c>
    </row>
    <row r="27" spans="1:14" ht="48.75" thickBot="1" thickTop="1">
      <c r="A27" s="47"/>
      <c r="B27" s="30">
        <v>22</v>
      </c>
      <c r="C27" s="31" t="s">
        <v>92</v>
      </c>
      <c r="D27" s="32">
        <v>10</v>
      </c>
      <c r="E27" s="31" t="s">
        <v>36</v>
      </c>
      <c r="F27" s="31" t="s">
        <v>93</v>
      </c>
      <c r="G27" s="56"/>
      <c r="H27" s="56"/>
      <c r="I27" s="62"/>
      <c r="J27" s="62" t="s">
        <v>208</v>
      </c>
      <c r="K27" s="63"/>
      <c r="L27" s="26">
        <f aca="true" t="shared" si="2" ref="L27:L58">PRODUCT(D27:L27)</f>
        <v>300</v>
      </c>
      <c r="M27" s="17">
        <v>17</v>
      </c>
      <c r="N27" s="19">
        <f t="shared" si="1"/>
        <v>170</v>
      </c>
    </row>
    <row r="28" spans="1:14" ht="17.25" thickBot="1" thickTop="1">
      <c r="A28" s="47"/>
      <c r="B28" s="30">
        <v>23</v>
      </c>
      <c r="C28" s="31" t="s">
        <v>95</v>
      </c>
      <c r="D28" s="32">
        <v>10</v>
      </c>
      <c r="E28" s="31" t="s">
        <v>36</v>
      </c>
      <c r="F28" s="30" t="s">
        <v>98</v>
      </c>
      <c r="G28" s="56"/>
      <c r="H28" s="56"/>
      <c r="I28" s="62"/>
      <c r="J28" s="62"/>
      <c r="K28" s="63"/>
      <c r="L28" s="26">
        <f t="shared" si="2"/>
        <v>100</v>
      </c>
      <c r="M28" s="17">
        <v>7</v>
      </c>
      <c r="N28" s="19">
        <f t="shared" si="1"/>
        <v>70</v>
      </c>
    </row>
    <row r="29" spans="1:14" ht="17.25" thickBot="1" thickTop="1">
      <c r="A29" s="47"/>
      <c r="B29" s="30">
        <v>24</v>
      </c>
      <c r="C29" s="31" t="s">
        <v>96</v>
      </c>
      <c r="D29" s="32">
        <v>10</v>
      </c>
      <c r="E29" s="31" t="s">
        <v>36</v>
      </c>
      <c r="F29" s="31" t="s">
        <v>98</v>
      </c>
      <c r="G29" s="56"/>
      <c r="H29" s="56"/>
      <c r="I29" s="62"/>
      <c r="J29" s="62"/>
      <c r="K29" s="63"/>
      <c r="L29" s="26">
        <f t="shared" si="2"/>
        <v>100</v>
      </c>
      <c r="M29" s="17">
        <v>7</v>
      </c>
      <c r="N29" s="19">
        <f t="shared" si="1"/>
        <v>70</v>
      </c>
    </row>
    <row r="30" spans="1:14" ht="17.25" thickBot="1" thickTop="1">
      <c r="A30" s="47"/>
      <c r="B30" s="30">
        <v>25</v>
      </c>
      <c r="C30" s="31" t="s">
        <v>97</v>
      </c>
      <c r="D30" s="32">
        <v>10</v>
      </c>
      <c r="E30" s="31" t="s">
        <v>36</v>
      </c>
      <c r="F30" s="30" t="s">
        <v>98</v>
      </c>
      <c r="G30" s="56"/>
      <c r="H30" s="56"/>
      <c r="I30" s="62"/>
      <c r="J30" s="62"/>
      <c r="K30" s="63"/>
      <c r="L30" s="26">
        <f t="shared" si="2"/>
        <v>100</v>
      </c>
      <c r="M30" s="17">
        <v>7</v>
      </c>
      <c r="N30" s="19">
        <f t="shared" si="1"/>
        <v>70</v>
      </c>
    </row>
    <row r="31" spans="1:14" ht="48.75" thickBot="1" thickTop="1">
      <c r="A31" s="47"/>
      <c r="B31" s="30">
        <v>26</v>
      </c>
      <c r="C31" s="31" t="s">
        <v>101</v>
      </c>
      <c r="D31" s="32">
        <v>2</v>
      </c>
      <c r="E31" s="31" t="s">
        <v>36</v>
      </c>
      <c r="F31" s="31" t="s">
        <v>99</v>
      </c>
      <c r="G31" s="56"/>
      <c r="H31" s="56"/>
      <c r="I31" s="62"/>
      <c r="J31" s="62"/>
      <c r="K31" s="63"/>
      <c r="L31" s="26">
        <f t="shared" si="2"/>
        <v>100</v>
      </c>
      <c r="M31" s="17">
        <v>27</v>
      </c>
      <c r="N31" s="19">
        <f t="shared" si="1"/>
        <v>54</v>
      </c>
    </row>
    <row r="32" spans="1:14" ht="48.75" thickBot="1" thickTop="1">
      <c r="A32" s="47"/>
      <c r="B32" s="30">
        <v>27</v>
      </c>
      <c r="C32" s="31" t="s">
        <v>100</v>
      </c>
      <c r="D32" s="32">
        <v>2</v>
      </c>
      <c r="E32" s="31" t="s">
        <v>36</v>
      </c>
      <c r="F32" s="31" t="s">
        <v>99</v>
      </c>
      <c r="G32" s="56"/>
      <c r="H32" s="56"/>
      <c r="I32" s="62"/>
      <c r="J32" s="62"/>
      <c r="K32" s="63"/>
      <c r="L32" s="26">
        <f t="shared" si="2"/>
        <v>100</v>
      </c>
      <c r="M32" s="17">
        <v>27</v>
      </c>
      <c r="N32" s="19">
        <f t="shared" si="1"/>
        <v>54</v>
      </c>
    </row>
    <row r="33" spans="1:14" ht="48.75" thickBot="1" thickTop="1">
      <c r="A33" s="47"/>
      <c r="B33" s="30">
        <v>28</v>
      </c>
      <c r="C33" s="31" t="s">
        <v>102</v>
      </c>
      <c r="D33" s="32">
        <v>2</v>
      </c>
      <c r="E33" s="31" t="s">
        <v>36</v>
      </c>
      <c r="F33" s="31" t="s">
        <v>99</v>
      </c>
      <c r="G33" s="56"/>
      <c r="H33" s="56"/>
      <c r="I33" s="62"/>
      <c r="J33" s="62"/>
      <c r="K33" s="63"/>
      <c r="L33" s="26">
        <f t="shared" si="2"/>
        <v>100</v>
      </c>
      <c r="M33" s="17">
        <v>27</v>
      </c>
      <c r="N33" s="19">
        <f t="shared" si="1"/>
        <v>54</v>
      </c>
    </row>
    <row r="34" spans="1:14" ht="17.25" thickBot="1" thickTop="1">
      <c r="A34" s="47"/>
      <c r="B34" s="30">
        <v>29</v>
      </c>
      <c r="C34" s="31" t="s">
        <v>81</v>
      </c>
      <c r="D34" s="32">
        <v>4</v>
      </c>
      <c r="E34" s="31" t="s">
        <v>40</v>
      </c>
      <c r="F34" s="31" t="s">
        <v>81</v>
      </c>
      <c r="G34" s="56"/>
      <c r="H34" s="56"/>
      <c r="I34" s="62"/>
      <c r="J34" s="62"/>
      <c r="K34" s="63"/>
      <c r="L34" s="26">
        <f t="shared" si="2"/>
        <v>240</v>
      </c>
      <c r="M34" s="17">
        <v>40</v>
      </c>
      <c r="N34" s="19">
        <f t="shared" si="1"/>
        <v>160</v>
      </c>
    </row>
    <row r="35" spans="1:14" ht="96" thickBot="1" thickTop="1">
      <c r="A35" s="47"/>
      <c r="B35" s="30">
        <v>30</v>
      </c>
      <c r="C35" s="31" t="s">
        <v>103</v>
      </c>
      <c r="D35" s="32">
        <v>3</v>
      </c>
      <c r="E35" s="31" t="s">
        <v>36</v>
      </c>
      <c r="F35" s="31" t="s">
        <v>104</v>
      </c>
      <c r="G35" s="56"/>
      <c r="H35" s="56"/>
      <c r="I35" s="62"/>
      <c r="J35" s="62"/>
      <c r="K35" s="63"/>
      <c r="L35" s="26">
        <f t="shared" si="2"/>
        <v>90</v>
      </c>
      <c r="M35" s="17">
        <v>11</v>
      </c>
      <c r="N35" s="19">
        <f t="shared" si="1"/>
        <v>33</v>
      </c>
    </row>
    <row r="36" spans="1:14" ht="96" thickBot="1" thickTop="1">
      <c r="A36" s="47"/>
      <c r="B36" s="30">
        <v>31</v>
      </c>
      <c r="C36" s="31" t="s">
        <v>107</v>
      </c>
      <c r="D36" s="32">
        <v>3</v>
      </c>
      <c r="E36" s="31" t="s">
        <v>36</v>
      </c>
      <c r="F36" s="31" t="s">
        <v>105</v>
      </c>
      <c r="G36" s="56"/>
      <c r="H36" s="56"/>
      <c r="I36" s="62"/>
      <c r="J36" s="62"/>
      <c r="K36" s="63"/>
      <c r="L36" s="26">
        <f t="shared" si="2"/>
        <v>90</v>
      </c>
      <c r="M36" s="17">
        <v>11</v>
      </c>
      <c r="N36" s="19">
        <f t="shared" si="1"/>
        <v>33</v>
      </c>
    </row>
    <row r="37" spans="1:14" ht="96" thickBot="1" thickTop="1">
      <c r="A37" s="47"/>
      <c r="B37" s="30">
        <v>32</v>
      </c>
      <c r="C37" s="31" t="s">
        <v>108</v>
      </c>
      <c r="D37" s="32">
        <v>4</v>
      </c>
      <c r="E37" s="31" t="s">
        <v>36</v>
      </c>
      <c r="F37" s="31" t="s">
        <v>106</v>
      </c>
      <c r="G37" s="56"/>
      <c r="H37" s="56"/>
      <c r="I37" s="62"/>
      <c r="J37" s="62"/>
      <c r="K37" s="63"/>
      <c r="L37" s="26">
        <f t="shared" si="2"/>
        <v>120</v>
      </c>
      <c r="M37" s="17">
        <v>11</v>
      </c>
      <c r="N37" s="19">
        <f t="shared" si="1"/>
        <v>44</v>
      </c>
    </row>
    <row r="38" spans="1:14" ht="33" thickBot="1" thickTop="1">
      <c r="A38" s="47"/>
      <c r="B38" s="30">
        <v>33</v>
      </c>
      <c r="C38" s="31" t="s">
        <v>109</v>
      </c>
      <c r="D38" s="32">
        <v>3</v>
      </c>
      <c r="E38" s="31" t="s">
        <v>36</v>
      </c>
      <c r="F38" s="31" t="s">
        <v>112</v>
      </c>
      <c r="G38" s="56"/>
      <c r="H38" s="56"/>
      <c r="I38" s="62"/>
      <c r="J38" s="62"/>
      <c r="K38" s="63"/>
      <c r="L38" s="26">
        <f t="shared" si="2"/>
        <v>54</v>
      </c>
      <c r="M38" s="17">
        <v>6</v>
      </c>
      <c r="N38" s="19">
        <f t="shared" si="1"/>
        <v>18</v>
      </c>
    </row>
    <row r="39" spans="1:14" ht="33" thickBot="1" thickTop="1">
      <c r="A39" s="47"/>
      <c r="B39" s="30">
        <v>34</v>
      </c>
      <c r="C39" s="31" t="s">
        <v>110</v>
      </c>
      <c r="D39" s="32">
        <v>3</v>
      </c>
      <c r="E39" s="31" t="s">
        <v>36</v>
      </c>
      <c r="F39" s="31" t="s">
        <v>112</v>
      </c>
      <c r="G39" s="56"/>
      <c r="H39" s="56"/>
      <c r="I39" s="62"/>
      <c r="J39" s="62"/>
      <c r="K39" s="63"/>
      <c r="L39" s="26">
        <f t="shared" si="2"/>
        <v>54</v>
      </c>
      <c r="M39" s="17">
        <v>6</v>
      </c>
      <c r="N39" s="19">
        <f t="shared" si="1"/>
        <v>18</v>
      </c>
    </row>
    <row r="40" spans="1:14" ht="33" thickBot="1" thickTop="1">
      <c r="A40" s="47"/>
      <c r="B40" s="30">
        <v>35</v>
      </c>
      <c r="C40" s="31" t="s">
        <v>111</v>
      </c>
      <c r="D40" s="32">
        <v>4</v>
      </c>
      <c r="E40" s="31" t="s">
        <v>36</v>
      </c>
      <c r="F40" s="31" t="s">
        <v>112</v>
      </c>
      <c r="G40" s="56"/>
      <c r="H40" s="56"/>
      <c r="I40" s="62"/>
      <c r="J40" s="62"/>
      <c r="K40" s="63"/>
      <c r="L40" s="26">
        <f t="shared" si="2"/>
        <v>72</v>
      </c>
      <c r="M40" s="17">
        <v>6</v>
      </c>
      <c r="N40" s="19">
        <f t="shared" si="1"/>
        <v>24</v>
      </c>
    </row>
    <row r="41" spans="1:14" ht="33" thickBot="1" thickTop="1">
      <c r="A41" s="47"/>
      <c r="B41" s="30">
        <v>36</v>
      </c>
      <c r="C41" s="31" t="s">
        <v>113</v>
      </c>
      <c r="D41" s="32">
        <v>3</v>
      </c>
      <c r="E41" s="31" t="s">
        <v>36</v>
      </c>
      <c r="F41" s="31" t="s">
        <v>112</v>
      </c>
      <c r="G41" s="56"/>
      <c r="H41" s="56"/>
      <c r="I41" s="62"/>
      <c r="J41" s="62"/>
      <c r="K41" s="63"/>
      <c r="L41" s="26">
        <f t="shared" si="2"/>
        <v>45</v>
      </c>
      <c r="M41" s="17">
        <v>5</v>
      </c>
      <c r="N41" s="19">
        <f t="shared" si="1"/>
        <v>15</v>
      </c>
    </row>
    <row r="42" spans="1:14" ht="33" thickBot="1" thickTop="1">
      <c r="A42" s="47"/>
      <c r="B42" s="30">
        <v>37</v>
      </c>
      <c r="C42" s="31" t="s">
        <v>114</v>
      </c>
      <c r="D42" s="32">
        <v>3</v>
      </c>
      <c r="E42" s="31" t="s">
        <v>36</v>
      </c>
      <c r="F42" s="31" t="s">
        <v>112</v>
      </c>
      <c r="G42" s="56"/>
      <c r="H42" s="56"/>
      <c r="I42" s="62"/>
      <c r="J42" s="62"/>
      <c r="K42" s="63"/>
      <c r="L42" s="26">
        <f t="shared" si="2"/>
        <v>45</v>
      </c>
      <c r="M42" s="17">
        <v>5</v>
      </c>
      <c r="N42" s="19">
        <f t="shared" si="1"/>
        <v>15</v>
      </c>
    </row>
    <row r="43" spans="1:14" ht="33" thickBot="1" thickTop="1">
      <c r="A43" s="47"/>
      <c r="B43" s="30">
        <v>38</v>
      </c>
      <c r="C43" s="31" t="s">
        <v>221</v>
      </c>
      <c r="D43" s="32">
        <v>4</v>
      </c>
      <c r="E43" s="31" t="s">
        <v>36</v>
      </c>
      <c r="F43" s="31" t="s">
        <v>112</v>
      </c>
      <c r="G43" s="56"/>
      <c r="H43" s="56"/>
      <c r="I43" s="62"/>
      <c r="J43" s="62"/>
      <c r="K43" s="63"/>
      <c r="L43" s="26">
        <f t="shared" si="2"/>
        <v>60</v>
      </c>
      <c r="M43" s="17">
        <v>5</v>
      </c>
      <c r="N43" s="19">
        <f t="shared" si="1"/>
        <v>20</v>
      </c>
    </row>
    <row r="44" spans="1:14" ht="33" thickBot="1" thickTop="1">
      <c r="A44" s="47"/>
      <c r="B44" s="30">
        <v>39</v>
      </c>
      <c r="C44" s="31" t="s">
        <v>115</v>
      </c>
      <c r="D44" s="32">
        <v>2</v>
      </c>
      <c r="E44" s="31" t="s">
        <v>36</v>
      </c>
      <c r="F44" s="31" t="s">
        <v>116</v>
      </c>
      <c r="G44" s="56"/>
      <c r="H44" s="56"/>
      <c r="I44" s="62"/>
      <c r="J44" s="62"/>
      <c r="K44" s="63"/>
      <c r="L44" s="26">
        <f t="shared" si="2"/>
        <v>22</v>
      </c>
      <c r="M44" s="17">
        <v>6</v>
      </c>
      <c r="N44" s="19">
        <f t="shared" si="1"/>
        <v>12</v>
      </c>
    </row>
    <row r="45" spans="1:14" ht="17.25" thickBot="1" thickTop="1">
      <c r="A45" s="47"/>
      <c r="B45" s="30">
        <v>40</v>
      </c>
      <c r="C45" s="31" t="s">
        <v>117</v>
      </c>
      <c r="D45" s="32">
        <v>3</v>
      </c>
      <c r="E45" s="31" t="s">
        <v>36</v>
      </c>
      <c r="F45" s="31" t="s">
        <v>120</v>
      </c>
      <c r="G45" s="56"/>
      <c r="H45" s="56"/>
      <c r="I45" s="62"/>
      <c r="J45" s="62"/>
      <c r="K45" s="63"/>
      <c r="L45" s="26">
        <f t="shared" si="2"/>
        <v>90</v>
      </c>
      <c r="M45" s="17">
        <v>22</v>
      </c>
      <c r="N45" s="19">
        <f t="shared" si="1"/>
        <v>66</v>
      </c>
    </row>
    <row r="46" spans="1:14" ht="17.25" thickBot="1" thickTop="1">
      <c r="A46" s="47"/>
      <c r="B46" s="30">
        <v>41</v>
      </c>
      <c r="C46" s="31" t="s">
        <v>118</v>
      </c>
      <c r="D46" s="32">
        <v>4</v>
      </c>
      <c r="E46" s="31" t="s">
        <v>36</v>
      </c>
      <c r="F46" s="31" t="s">
        <v>120</v>
      </c>
      <c r="G46" s="56"/>
      <c r="H46" s="56"/>
      <c r="I46" s="62"/>
      <c r="J46" s="62"/>
      <c r="K46" s="63"/>
      <c r="L46" s="26">
        <f t="shared" si="2"/>
        <v>120</v>
      </c>
      <c r="M46" s="17">
        <v>22</v>
      </c>
      <c r="N46" s="19">
        <f t="shared" si="1"/>
        <v>88</v>
      </c>
    </row>
    <row r="47" spans="1:14" ht="17.25" thickBot="1" thickTop="1">
      <c r="A47" s="47"/>
      <c r="B47" s="30">
        <v>42</v>
      </c>
      <c r="C47" s="31" t="s">
        <v>119</v>
      </c>
      <c r="D47" s="32">
        <v>3</v>
      </c>
      <c r="E47" s="31" t="s">
        <v>36</v>
      </c>
      <c r="F47" s="31" t="s">
        <v>120</v>
      </c>
      <c r="G47" s="56"/>
      <c r="H47" s="56"/>
      <c r="I47" s="62"/>
      <c r="J47" s="62"/>
      <c r="K47" s="63"/>
      <c r="L47" s="26">
        <f t="shared" si="2"/>
        <v>90</v>
      </c>
      <c r="M47" s="17">
        <v>22</v>
      </c>
      <c r="N47" s="19">
        <f t="shared" si="1"/>
        <v>66</v>
      </c>
    </row>
    <row r="48" spans="1:14" ht="17.25" thickBot="1" thickTop="1">
      <c r="A48" s="47"/>
      <c r="B48" s="30">
        <v>43</v>
      </c>
      <c r="C48" s="31" t="s">
        <v>125</v>
      </c>
      <c r="D48" s="32">
        <v>10</v>
      </c>
      <c r="E48" s="31" t="s">
        <v>36</v>
      </c>
      <c r="F48" s="31" t="s">
        <v>126</v>
      </c>
      <c r="G48" s="56"/>
      <c r="H48" s="56"/>
      <c r="I48" s="62"/>
      <c r="J48" s="62"/>
      <c r="K48" s="63"/>
      <c r="L48" s="26">
        <f t="shared" si="2"/>
        <v>30</v>
      </c>
      <c r="M48" s="17">
        <v>2.5</v>
      </c>
      <c r="N48" s="19">
        <f t="shared" si="1"/>
        <v>25</v>
      </c>
    </row>
    <row r="49" spans="1:14" ht="17.25" thickBot="1" thickTop="1">
      <c r="A49" s="47"/>
      <c r="B49" s="30">
        <v>44</v>
      </c>
      <c r="C49" s="31" t="s">
        <v>123</v>
      </c>
      <c r="D49" s="32">
        <v>10</v>
      </c>
      <c r="E49" s="31" t="s">
        <v>36</v>
      </c>
      <c r="F49" s="31" t="s">
        <v>126</v>
      </c>
      <c r="G49" s="56"/>
      <c r="H49" s="56"/>
      <c r="I49" s="62"/>
      <c r="J49" s="62"/>
      <c r="K49" s="63"/>
      <c r="L49" s="26">
        <f t="shared" si="2"/>
        <v>30</v>
      </c>
      <c r="M49" s="17">
        <v>2.5</v>
      </c>
      <c r="N49" s="19">
        <f t="shared" si="1"/>
        <v>25</v>
      </c>
    </row>
    <row r="50" spans="1:14" ht="17.25" thickBot="1" thickTop="1">
      <c r="A50" s="47"/>
      <c r="B50" s="30">
        <v>45</v>
      </c>
      <c r="C50" s="31" t="s">
        <v>122</v>
      </c>
      <c r="D50" s="32">
        <v>10</v>
      </c>
      <c r="E50" s="31" t="s">
        <v>36</v>
      </c>
      <c r="F50" s="31" t="s">
        <v>126</v>
      </c>
      <c r="G50" s="56"/>
      <c r="H50" s="56"/>
      <c r="I50" s="62"/>
      <c r="J50" s="62"/>
      <c r="K50" s="63"/>
      <c r="L50" s="26">
        <f t="shared" si="2"/>
        <v>30</v>
      </c>
      <c r="M50" s="17">
        <v>2.5</v>
      </c>
      <c r="N50" s="19">
        <f t="shared" si="1"/>
        <v>25</v>
      </c>
    </row>
    <row r="51" spans="1:14" ht="17.25" thickBot="1" thickTop="1">
      <c r="A51" s="47"/>
      <c r="B51" s="30">
        <v>46</v>
      </c>
      <c r="C51" s="31" t="s">
        <v>124</v>
      </c>
      <c r="D51" s="32">
        <v>10</v>
      </c>
      <c r="E51" s="31" t="s">
        <v>36</v>
      </c>
      <c r="F51" s="31" t="s">
        <v>126</v>
      </c>
      <c r="G51" s="56"/>
      <c r="H51" s="56"/>
      <c r="I51" s="62"/>
      <c r="J51" s="62"/>
      <c r="K51" s="63"/>
      <c r="L51" s="26">
        <f t="shared" si="2"/>
        <v>30</v>
      </c>
      <c r="M51" s="17">
        <v>2.5</v>
      </c>
      <c r="N51" s="19">
        <f t="shared" si="1"/>
        <v>25</v>
      </c>
    </row>
    <row r="52" spans="1:14" ht="17.25" thickBot="1" thickTop="1">
      <c r="A52" s="47"/>
      <c r="B52" s="30">
        <v>47</v>
      </c>
      <c r="C52" s="31" t="s">
        <v>121</v>
      </c>
      <c r="D52" s="32">
        <v>10</v>
      </c>
      <c r="E52" s="31" t="s">
        <v>36</v>
      </c>
      <c r="F52" s="31" t="s">
        <v>126</v>
      </c>
      <c r="G52" s="56"/>
      <c r="H52" s="56"/>
      <c r="I52" s="62"/>
      <c r="J52" s="62"/>
      <c r="K52" s="63"/>
      <c r="L52" s="26">
        <f t="shared" si="2"/>
        <v>30</v>
      </c>
      <c r="M52" s="17">
        <v>2.5</v>
      </c>
      <c r="N52" s="19">
        <f t="shared" si="1"/>
        <v>25</v>
      </c>
    </row>
    <row r="53" spans="1:14" ht="33" thickBot="1" thickTop="1">
      <c r="A53" s="47"/>
      <c r="B53" s="30">
        <v>48</v>
      </c>
      <c r="C53" s="31" t="s">
        <v>127</v>
      </c>
      <c r="D53" s="32">
        <v>2</v>
      </c>
      <c r="E53" s="31" t="s">
        <v>36</v>
      </c>
      <c r="F53" s="31" t="s">
        <v>130</v>
      </c>
      <c r="G53" s="56"/>
      <c r="H53" s="56"/>
      <c r="I53" s="62"/>
      <c r="J53" s="62"/>
      <c r="K53" s="63"/>
      <c r="L53" s="26">
        <f t="shared" si="2"/>
        <v>60</v>
      </c>
      <c r="M53" s="17">
        <v>23</v>
      </c>
      <c r="N53" s="19">
        <f t="shared" si="1"/>
        <v>46</v>
      </c>
    </row>
    <row r="54" spans="1:14" ht="33" thickBot="1" thickTop="1">
      <c r="A54" s="47"/>
      <c r="B54" s="30">
        <v>49</v>
      </c>
      <c r="C54" s="31" t="s">
        <v>128</v>
      </c>
      <c r="D54" s="32">
        <v>1</v>
      </c>
      <c r="E54" s="31" t="s">
        <v>36</v>
      </c>
      <c r="F54" s="31" t="s">
        <v>130</v>
      </c>
      <c r="G54" s="56"/>
      <c r="H54" s="56"/>
      <c r="I54" s="62"/>
      <c r="J54" s="62"/>
      <c r="K54" s="63"/>
      <c r="L54" s="26">
        <f t="shared" si="2"/>
        <v>30</v>
      </c>
      <c r="M54" s="17">
        <v>23</v>
      </c>
      <c r="N54" s="19">
        <f t="shared" si="1"/>
        <v>23</v>
      </c>
    </row>
    <row r="55" spans="1:14" ht="33" thickBot="1" thickTop="1">
      <c r="A55" s="47"/>
      <c r="B55" s="30">
        <v>50</v>
      </c>
      <c r="C55" s="31" t="s">
        <v>129</v>
      </c>
      <c r="D55" s="32">
        <v>1</v>
      </c>
      <c r="E55" s="31" t="s">
        <v>36</v>
      </c>
      <c r="F55" s="31" t="s">
        <v>130</v>
      </c>
      <c r="G55" s="56"/>
      <c r="H55" s="56"/>
      <c r="I55" s="62"/>
      <c r="J55" s="62"/>
      <c r="K55" s="63"/>
      <c r="L55" s="26">
        <f t="shared" si="2"/>
        <v>30</v>
      </c>
      <c r="M55" s="17">
        <v>23</v>
      </c>
      <c r="N55" s="19">
        <f t="shared" si="1"/>
        <v>23</v>
      </c>
    </row>
    <row r="56" spans="1:14" ht="33" thickBot="1" thickTop="1">
      <c r="A56" s="47"/>
      <c r="B56" s="30">
        <v>51</v>
      </c>
      <c r="C56" s="31" t="s">
        <v>131</v>
      </c>
      <c r="D56" s="32">
        <v>2</v>
      </c>
      <c r="E56" s="31" t="s">
        <v>36</v>
      </c>
      <c r="F56" s="31" t="s">
        <v>132</v>
      </c>
      <c r="G56" s="56"/>
      <c r="H56" s="56"/>
      <c r="I56" s="62"/>
      <c r="J56" s="62"/>
      <c r="K56" s="63"/>
      <c r="L56" s="26">
        <f t="shared" si="2"/>
        <v>140</v>
      </c>
      <c r="M56" s="17">
        <v>64</v>
      </c>
      <c r="N56" s="19">
        <f t="shared" si="1"/>
        <v>128</v>
      </c>
    </row>
    <row r="57" spans="1:14" ht="33" thickBot="1" thickTop="1">
      <c r="A57" s="47"/>
      <c r="B57" s="30">
        <v>52</v>
      </c>
      <c r="C57" s="31" t="s">
        <v>87</v>
      </c>
      <c r="D57" s="32">
        <v>5</v>
      </c>
      <c r="E57" s="31" t="s">
        <v>36</v>
      </c>
      <c r="F57" s="31" t="s">
        <v>88</v>
      </c>
      <c r="G57" s="56"/>
      <c r="H57" s="56"/>
      <c r="I57" s="62"/>
      <c r="J57" s="62"/>
      <c r="K57" s="63"/>
      <c r="L57" s="26">
        <f t="shared" si="2"/>
        <v>30</v>
      </c>
      <c r="M57" s="17">
        <v>3.3</v>
      </c>
      <c r="N57" s="19">
        <f t="shared" si="1"/>
        <v>16.5</v>
      </c>
    </row>
    <row r="58" spans="1:14" ht="48.75" thickBot="1" thickTop="1">
      <c r="A58" s="47"/>
      <c r="B58" s="30">
        <v>53</v>
      </c>
      <c r="C58" s="31" t="s">
        <v>133</v>
      </c>
      <c r="D58" s="32">
        <v>3</v>
      </c>
      <c r="E58" s="31" t="s">
        <v>134</v>
      </c>
      <c r="F58" s="31" t="s">
        <v>135</v>
      </c>
      <c r="G58" s="56"/>
      <c r="H58" s="56"/>
      <c r="I58" s="62"/>
      <c r="J58" s="62"/>
      <c r="K58" s="63"/>
      <c r="L58" s="26">
        <f t="shared" si="2"/>
        <v>120</v>
      </c>
      <c r="M58" s="17">
        <v>27</v>
      </c>
      <c r="N58" s="19">
        <f t="shared" si="1"/>
        <v>81</v>
      </c>
    </row>
    <row r="59" spans="1:14" ht="33" thickBot="1" thickTop="1">
      <c r="A59" s="47"/>
      <c r="B59" s="30">
        <v>54</v>
      </c>
      <c r="C59" s="31" t="s">
        <v>79</v>
      </c>
      <c r="D59" s="32">
        <v>2</v>
      </c>
      <c r="E59" s="31" t="s">
        <v>36</v>
      </c>
      <c r="F59" s="31" t="s">
        <v>80</v>
      </c>
      <c r="G59" s="56"/>
      <c r="H59" s="56"/>
      <c r="I59" s="62"/>
      <c r="J59" s="62"/>
      <c r="K59" s="63"/>
      <c r="L59" s="26">
        <f aca="true" t="shared" si="3" ref="L59:L90">PRODUCT(D59:L59)</f>
        <v>100</v>
      </c>
      <c r="M59" s="17">
        <v>37</v>
      </c>
      <c r="N59" s="19">
        <f t="shared" si="1"/>
        <v>74</v>
      </c>
    </row>
    <row r="60" spans="1:14" ht="64.5" thickBot="1" thickTop="1">
      <c r="A60" s="47"/>
      <c r="B60" s="30">
        <v>55</v>
      </c>
      <c r="C60" s="31" t="s">
        <v>136</v>
      </c>
      <c r="D60" s="32">
        <v>10</v>
      </c>
      <c r="E60" s="31" t="s">
        <v>36</v>
      </c>
      <c r="F60" s="31" t="s">
        <v>137</v>
      </c>
      <c r="G60" s="56"/>
      <c r="H60" s="56"/>
      <c r="I60" s="62"/>
      <c r="J60" s="62"/>
      <c r="K60" s="63"/>
      <c r="L60" s="26">
        <f t="shared" si="3"/>
        <v>100</v>
      </c>
      <c r="M60" s="17">
        <v>7</v>
      </c>
      <c r="N60" s="19">
        <f t="shared" si="1"/>
        <v>70</v>
      </c>
    </row>
    <row r="61" spans="1:14" ht="64.5" thickBot="1" thickTop="1">
      <c r="A61" s="47"/>
      <c r="B61" s="30">
        <v>56</v>
      </c>
      <c r="C61" s="31" t="s">
        <v>138</v>
      </c>
      <c r="D61" s="32">
        <v>2</v>
      </c>
      <c r="E61" s="31" t="s">
        <v>36</v>
      </c>
      <c r="F61" s="31" t="s">
        <v>140</v>
      </c>
      <c r="G61" s="56"/>
      <c r="H61" s="56"/>
      <c r="I61" s="62"/>
      <c r="J61" s="62"/>
      <c r="K61" s="63"/>
      <c r="L61" s="26">
        <f t="shared" si="3"/>
        <v>86</v>
      </c>
      <c r="M61" s="17">
        <v>7</v>
      </c>
      <c r="N61" s="19">
        <f t="shared" si="1"/>
        <v>14</v>
      </c>
    </row>
    <row r="62" spans="1:14" ht="64.5" thickBot="1" thickTop="1">
      <c r="A62" s="47"/>
      <c r="B62" s="30">
        <v>57</v>
      </c>
      <c r="C62" s="31" t="s">
        <v>139</v>
      </c>
      <c r="D62" s="32">
        <v>2</v>
      </c>
      <c r="E62" s="31" t="s">
        <v>36</v>
      </c>
      <c r="F62" s="31" t="s">
        <v>141</v>
      </c>
      <c r="G62" s="56"/>
      <c r="H62" s="56"/>
      <c r="I62" s="62"/>
      <c r="J62" s="62"/>
      <c r="K62" s="63"/>
      <c r="L62" s="26">
        <f t="shared" si="3"/>
        <v>86</v>
      </c>
      <c r="M62" s="17">
        <v>7</v>
      </c>
      <c r="N62" s="19">
        <f t="shared" si="1"/>
        <v>14</v>
      </c>
    </row>
    <row r="63" spans="1:14" ht="17.25" thickBot="1" thickTop="1">
      <c r="A63" s="47"/>
      <c r="B63" s="30">
        <v>58</v>
      </c>
      <c r="C63" s="31" t="s">
        <v>144</v>
      </c>
      <c r="D63" s="32">
        <v>5</v>
      </c>
      <c r="E63" s="31" t="s">
        <v>36</v>
      </c>
      <c r="F63" s="31" t="s">
        <v>142</v>
      </c>
      <c r="G63" s="56"/>
      <c r="H63" s="56"/>
      <c r="I63" s="62"/>
      <c r="J63" s="62"/>
      <c r="K63" s="63"/>
      <c r="L63" s="26">
        <f t="shared" si="3"/>
        <v>150</v>
      </c>
      <c r="M63" s="17">
        <v>3</v>
      </c>
      <c r="N63" s="19">
        <f t="shared" si="1"/>
        <v>15</v>
      </c>
    </row>
    <row r="64" spans="1:14" ht="17.25" thickBot="1" thickTop="1">
      <c r="A64" s="47"/>
      <c r="B64" s="30">
        <v>59</v>
      </c>
      <c r="C64" s="31" t="s">
        <v>144</v>
      </c>
      <c r="D64" s="32">
        <v>5</v>
      </c>
      <c r="E64" s="31" t="s">
        <v>36</v>
      </c>
      <c r="F64" s="31" t="s">
        <v>143</v>
      </c>
      <c r="G64" s="56"/>
      <c r="H64" s="56"/>
      <c r="I64" s="62"/>
      <c r="J64" s="62"/>
      <c r="K64" s="63"/>
      <c r="L64" s="26">
        <f t="shared" si="3"/>
        <v>150</v>
      </c>
      <c r="M64" s="17">
        <v>3</v>
      </c>
      <c r="N64" s="19">
        <f t="shared" si="1"/>
        <v>15</v>
      </c>
    </row>
    <row r="65" spans="1:14" ht="33" thickBot="1" thickTop="1">
      <c r="A65" s="47"/>
      <c r="B65" s="30">
        <v>60</v>
      </c>
      <c r="C65" s="31" t="s">
        <v>145</v>
      </c>
      <c r="D65" s="32">
        <v>5</v>
      </c>
      <c r="E65" s="31" t="s">
        <v>36</v>
      </c>
      <c r="F65" s="31" t="s">
        <v>146</v>
      </c>
      <c r="G65" s="56"/>
      <c r="H65" s="56"/>
      <c r="I65" s="62"/>
      <c r="J65" s="62"/>
      <c r="K65" s="63"/>
      <c r="L65" s="26">
        <f t="shared" si="3"/>
        <v>100</v>
      </c>
      <c r="M65" s="17">
        <v>14</v>
      </c>
      <c r="N65" s="19">
        <f t="shared" si="1"/>
        <v>70</v>
      </c>
    </row>
    <row r="66" spans="1:14" ht="17.25" thickBot="1" thickTop="1">
      <c r="A66" s="47"/>
      <c r="B66" s="30">
        <v>61</v>
      </c>
      <c r="C66" s="31" t="s">
        <v>147</v>
      </c>
      <c r="D66" s="32">
        <v>5</v>
      </c>
      <c r="E66" s="31" t="s">
        <v>40</v>
      </c>
      <c r="F66" s="30" t="s">
        <v>148</v>
      </c>
      <c r="G66" s="56"/>
      <c r="H66" s="56"/>
      <c r="I66" s="62"/>
      <c r="J66" s="62"/>
      <c r="K66" s="63"/>
      <c r="L66" s="26">
        <f t="shared" si="3"/>
        <v>25</v>
      </c>
      <c r="M66" s="17">
        <v>4</v>
      </c>
      <c r="N66" s="19">
        <f t="shared" si="1"/>
        <v>20</v>
      </c>
    </row>
    <row r="67" spans="1:14" ht="33" thickBot="1" thickTop="1">
      <c r="A67" s="47"/>
      <c r="B67" s="30">
        <v>62</v>
      </c>
      <c r="C67" s="31" t="s">
        <v>149</v>
      </c>
      <c r="D67" s="32">
        <v>2</v>
      </c>
      <c r="E67" s="31" t="s">
        <v>40</v>
      </c>
      <c r="F67" s="31" t="s">
        <v>150</v>
      </c>
      <c r="G67" s="56"/>
      <c r="H67" s="56"/>
      <c r="I67" s="62"/>
      <c r="J67" s="62"/>
      <c r="K67" s="63"/>
      <c r="L67" s="26">
        <f t="shared" si="3"/>
        <v>30</v>
      </c>
      <c r="M67" s="17">
        <v>12</v>
      </c>
      <c r="N67" s="19">
        <f aca="true" t="shared" si="4" ref="N67:N107">D67*M67</f>
        <v>24</v>
      </c>
    </row>
    <row r="68" spans="1:14" ht="17.25" thickBot="1" thickTop="1">
      <c r="A68" s="47"/>
      <c r="B68" s="30">
        <v>63</v>
      </c>
      <c r="C68" s="31" t="s">
        <v>151</v>
      </c>
      <c r="D68" s="32">
        <v>50</v>
      </c>
      <c r="E68" s="31" t="s">
        <v>36</v>
      </c>
      <c r="F68" s="31" t="s">
        <v>152</v>
      </c>
      <c r="G68" s="56"/>
      <c r="H68" s="56"/>
      <c r="I68" s="62"/>
      <c r="J68" s="62"/>
      <c r="K68" s="63"/>
      <c r="L68" s="26">
        <f t="shared" si="3"/>
        <v>100</v>
      </c>
      <c r="M68" s="17">
        <v>1.5</v>
      </c>
      <c r="N68" s="19">
        <f t="shared" si="4"/>
        <v>75</v>
      </c>
    </row>
    <row r="69" spans="1:14" ht="33" thickBot="1" thickTop="1">
      <c r="A69" s="46"/>
      <c r="B69" s="23">
        <v>64</v>
      </c>
      <c r="C69" s="24" t="s">
        <v>153</v>
      </c>
      <c r="D69" s="25">
        <v>2</v>
      </c>
      <c r="E69" s="24" t="s">
        <v>36</v>
      </c>
      <c r="F69" s="24" t="s">
        <v>154</v>
      </c>
      <c r="G69" s="57"/>
      <c r="H69" s="57"/>
      <c r="I69" s="59"/>
      <c r="J69" s="59"/>
      <c r="K69" s="61"/>
      <c r="L69" s="26">
        <f t="shared" si="3"/>
        <v>80</v>
      </c>
      <c r="M69" s="17">
        <v>15</v>
      </c>
      <c r="N69" s="19">
        <f t="shared" si="4"/>
        <v>30</v>
      </c>
    </row>
    <row r="70" spans="1:14" ht="16.5" customHeight="1" hidden="1" thickBot="1" thickTop="1">
      <c r="A70" s="26" t="s">
        <v>69</v>
      </c>
      <c r="B70" s="26"/>
      <c r="C70" s="27"/>
      <c r="D70" s="28"/>
      <c r="E70" s="27"/>
      <c r="F70" s="27"/>
      <c r="G70" s="27"/>
      <c r="H70" s="27"/>
      <c r="I70" s="26"/>
      <c r="J70" s="26"/>
      <c r="K70" s="26"/>
      <c r="L70" s="26">
        <f t="shared" si="3"/>
        <v>0</v>
      </c>
      <c r="M70" s="17"/>
      <c r="N70" s="19">
        <f t="shared" si="4"/>
        <v>0</v>
      </c>
    </row>
    <row r="71" spans="1:14" ht="16.5" customHeight="1" hidden="1" thickBot="1" thickTop="1">
      <c r="A71" s="45" t="s">
        <v>54</v>
      </c>
      <c r="B71" s="20" t="s">
        <v>53</v>
      </c>
      <c r="C71" s="21"/>
      <c r="D71" s="22"/>
      <c r="E71" s="21"/>
      <c r="F71" s="21"/>
      <c r="G71" s="39"/>
      <c r="H71" s="39"/>
      <c r="I71" s="40"/>
      <c r="J71" s="40"/>
      <c r="K71" s="41"/>
      <c r="L71" s="26">
        <f t="shared" si="3"/>
        <v>0</v>
      </c>
      <c r="M71" s="17"/>
      <c r="N71" s="19">
        <f t="shared" si="4"/>
        <v>0</v>
      </c>
    </row>
    <row r="72" spans="1:14" ht="17.25" thickBot="1" thickTop="1">
      <c r="A72" s="47" t="s">
        <v>155</v>
      </c>
      <c r="B72" s="30">
        <v>65</v>
      </c>
      <c r="C72" s="31" t="s">
        <v>81</v>
      </c>
      <c r="D72" s="32">
        <v>5</v>
      </c>
      <c r="E72" s="31" t="s">
        <v>40</v>
      </c>
      <c r="F72" s="31" t="s">
        <v>81</v>
      </c>
      <c r="G72" s="55" t="s">
        <v>207</v>
      </c>
      <c r="H72" s="55"/>
      <c r="I72" s="58">
        <v>377636142</v>
      </c>
      <c r="J72" s="58" t="s">
        <v>209</v>
      </c>
      <c r="K72" s="60" t="s">
        <v>210</v>
      </c>
      <c r="L72" s="26">
        <f t="shared" si="3"/>
        <v>300</v>
      </c>
      <c r="M72" s="17">
        <v>45</v>
      </c>
      <c r="N72" s="19">
        <f t="shared" si="4"/>
        <v>225</v>
      </c>
    </row>
    <row r="73" spans="1:14" ht="17.25" thickBot="1" thickTop="1">
      <c r="A73" s="47"/>
      <c r="B73" s="30">
        <v>66</v>
      </c>
      <c r="C73" s="31" t="s">
        <v>125</v>
      </c>
      <c r="D73" s="32">
        <v>100</v>
      </c>
      <c r="E73" s="31" t="s">
        <v>36</v>
      </c>
      <c r="F73" s="31" t="s">
        <v>126</v>
      </c>
      <c r="G73" s="56"/>
      <c r="H73" s="56"/>
      <c r="I73" s="62"/>
      <c r="J73" s="62"/>
      <c r="K73" s="63"/>
      <c r="L73" s="26">
        <f t="shared" si="3"/>
        <v>300</v>
      </c>
      <c r="M73" s="17">
        <v>2.5</v>
      </c>
      <c r="N73" s="19">
        <f t="shared" si="4"/>
        <v>250</v>
      </c>
    </row>
    <row r="74" spans="1:14" ht="17.25" thickBot="1" thickTop="1">
      <c r="A74" s="47"/>
      <c r="B74" s="30">
        <v>67</v>
      </c>
      <c r="C74" s="31" t="s">
        <v>124</v>
      </c>
      <c r="D74" s="32">
        <v>100</v>
      </c>
      <c r="E74" s="31" t="s">
        <v>36</v>
      </c>
      <c r="F74" s="31" t="s">
        <v>126</v>
      </c>
      <c r="G74" s="56"/>
      <c r="H74" s="56"/>
      <c r="I74" s="62"/>
      <c r="J74" s="62"/>
      <c r="K74" s="63"/>
      <c r="L74" s="26">
        <f t="shared" si="3"/>
        <v>300</v>
      </c>
      <c r="M74" s="17">
        <v>2.5</v>
      </c>
      <c r="N74" s="19">
        <f t="shared" si="4"/>
        <v>250</v>
      </c>
    </row>
    <row r="75" spans="1:14" ht="17.25" thickBot="1" thickTop="1">
      <c r="A75" s="47"/>
      <c r="B75" s="30">
        <v>68</v>
      </c>
      <c r="C75" s="31" t="s">
        <v>121</v>
      </c>
      <c r="D75" s="32">
        <v>100</v>
      </c>
      <c r="E75" s="31" t="s">
        <v>36</v>
      </c>
      <c r="F75" s="31" t="s">
        <v>126</v>
      </c>
      <c r="G75" s="56"/>
      <c r="H75" s="56"/>
      <c r="I75" s="62"/>
      <c r="J75" s="62"/>
      <c r="K75" s="63"/>
      <c r="L75" s="26">
        <f t="shared" si="3"/>
        <v>300</v>
      </c>
      <c r="M75" s="17">
        <v>2.5</v>
      </c>
      <c r="N75" s="19">
        <f t="shared" si="4"/>
        <v>250</v>
      </c>
    </row>
    <row r="76" spans="1:14" ht="17.25" thickBot="1" thickTop="1">
      <c r="A76" s="47"/>
      <c r="B76" s="30">
        <v>69</v>
      </c>
      <c r="C76" s="31" t="s">
        <v>122</v>
      </c>
      <c r="D76" s="32">
        <v>100</v>
      </c>
      <c r="E76" s="31" t="s">
        <v>36</v>
      </c>
      <c r="F76" s="31" t="s">
        <v>126</v>
      </c>
      <c r="G76" s="56"/>
      <c r="H76" s="56"/>
      <c r="I76" s="62"/>
      <c r="J76" s="62"/>
      <c r="K76" s="63"/>
      <c r="L76" s="26">
        <f t="shared" si="3"/>
        <v>300</v>
      </c>
      <c r="M76" s="17">
        <v>2.5</v>
      </c>
      <c r="N76" s="19">
        <f t="shared" si="4"/>
        <v>250</v>
      </c>
    </row>
    <row r="77" spans="1:14" ht="33" thickBot="1" thickTop="1">
      <c r="A77" s="47"/>
      <c r="B77" s="30">
        <v>70</v>
      </c>
      <c r="C77" s="31" t="s">
        <v>157</v>
      </c>
      <c r="D77" s="32">
        <v>20</v>
      </c>
      <c r="E77" s="31" t="s">
        <v>36</v>
      </c>
      <c r="F77" s="31" t="s">
        <v>156</v>
      </c>
      <c r="G77" s="56"/>
      <c r="H77" s="56"/>
      <c r="I77" s="62"/>
      <c r="J77" s="62"/>
      <c r="K77" s="63"/>
      <c r="L77" s="26">
        <f t="shared" si="3"/>
        <v>80</v>
      </c>
      <c r="M77" s="17">
        <v>2.5</v>
      </c>
      <c r="N77" s="19">
        <f t="shared" si="4"/>
        <v>50</v>
      </c>
    </row>
    <row r="78" spans="1:14" ht="33" thickBot="1" thickTop="1">
      <c r="A78" s="47"/>
      <c r="B78" s="30">
        <v>71</v>
      </c>
      <c r="C78" s="31" t="s">
        <v>158</v>
      </c>
      <c r="D78" s="32">
        <v>20</v>
      </c>
      <c r="E78" s="31" t="s">
        <v>36</v>
      </c>
      <c r="F78" s="31" t="s">
        <v>156</v>
      </c>
      <c r="G78" s="56"/>
      <c r="H78" s="56"/>
      <c r="I78" s="62"/>
      <c r="J78" s="62"/>
      <c r="K78" s="63"/>
      <c r="L78" s="26">
        <f t="shared" si="3"/>
        <v>80</v>
      </c>
      <c r="M78" s="17">
        <v>2.5</v>
      </c>
      <c r="N78" s="19">
        <f t="shared" si="4"/>
        <v>50</v>
      </c>
    </row>
    <row r="79" spans="1:14" ht="33" thickBot="1" thickTop="1">
      <c r="A79" s="47"/>
      <c r="B79" s="30">
        <v>72</v>
      </c>
      <c r="C79" s="31" t="s">
        <v>159</v>
      </c>
      <c r="D79" s="32">
        <v>20</v>
      </c>
      <c r="E79" s="31" t="s">
        <v>36</v>
      </c>
      <c r="F79" s="31" t="s">
        <v>156</v>
      </c>
      <c r="G79" s="56"/>
      <c r="H79" s="56"/>
      <c r="I79" s="62"/>
      <c r="J79" s="62"/>
      <c r="K79" s="63"/>
      <c r="L79" s="26">
        <f t="shared" si="3"/>
        <v>80</v>
      </c>
      <c r="M79" s="17">
        <v>2.5</v>
      </c>
      <c r="N79" s="19">
        <f t="shared" si="4"/>
        <v>50</v>
      </c>
    </row>
    <row r="80" spans="1:14" ht="33" thickBot="1" thickTop="1">
      <c r="A80" s="47"/>
      <c r="B80" s="30">
        <v>73</v>
      </c>
      <c r="C80" s="31" t="s">
        <v>160</v>
      </c>
      <c r="D80" s="32">
        <v>20</v>
      </c>
      <c r="E80" s="31" t="s">
        <v>36</v>
      </c>
      <c r="F80" s="31" t="s">
        <v>156</v>
      </c>
      <c r="G80" s="56"/>
      <c r="H80" s="56"/>
      <c r="I80" s="62"/>
      <c r="J80" s="62"/>
      <c r="K80" s="63"/>
      <c r="L80" s="26">
        <f t="shared" si="3"/>
        <v>80</v>
      </c>
      <c r="M80" s="17">
        <v>2.5</v>
      </c>
      <c r="N80" s="19">
        <f t="shared" si="4"/>
        <v>50</v>
      </c>
    </row>
    <row r="81" spans="1:14" ht="64.5" thickBot="1" thickTop="1">
      <c r="A81" s="47"/>
      <c r="B81" s="30">
        <v>74</v>
      </c>
      <c r="C81" s="31" t="s">
        <v>161</v>
      </c>
      <c r="D81" s="32">
        <v>200</v>
      </c>
      <c r="E81" s="31" t="s">
        <v>40</v>
      </c>
      <c r="F81" s="31" t="s">
        <v>162</v>
      </c>
      <c r="G81" s="56"/>
      <c r="H81" s="56"/>
      <c r="I81" s="62"/>
      <c r="J81" s="62"/>
      <c r="K81" s="63"/>
      <c r="L81" s="26">
        <f t="shared" si="3"/>
        <v>15000</v>
      </c>
      <c r="M81" s="17">
        <v>57</v>
      </c>
      <c r="N81" s="19">
        <f t="shared" si="4"/>
        <v>11400</v>
      </c>
    </row>
    <row r="82" spans="1:14" ht="33" thickBot="1" thickTop="1">
      <c r="A82" s="47"/>
      <c r="B82" s="30">
        <v>75</v>
      </c>
      <c r="C82" s="31" t="s">
        <v>163</v>
      </c>
      <c r="D82" s="32">
        <v>12</v>
      </c>
      <c r="E82" s="31" t="s">
        <v>40</v>
      </c>
      <c r="F82" s="31" t="s">
        <v>164</v>
      </c>
      <c r="G82" s="56"/>
      <c r="H82" s="56"/>
      <c r="I82" s="62"/>
      <c r="J82" s="62"/>
      <c r="K82" s="63"/>
      <c r="L82" s="26">
        <f t="shared" si="3"/>
        <v>180</v>
      </c>
      <c r="M82" s="17">
        <v>2.2</v>
      </c>
      <c r="N82" s="19">
        <f t="shared" si="4"/>
        <v>26.400000000000002</v>
      </c>
    </row>
    <row r="83" spans="1:14" ht="64.5" thickBot="1" thickTop="1">
      <c r="A83" s="47"/>
      <c r="B83" s="30">
        <v>76</v>
      </c>
      <c r="C83" s="31" t="s">
        <v>165</v>
      </c>
      <c r="D83" s="32">
        <v>2</v>
      </c>
      <c r="E83" s="31" t="s">
        <v>40</v>
      </c>
      <c r="F83" s="31" t="s">
        <v>166</v>
      </c>
      <c r="G83" s="56"/>
      <c r="H83" s="56"/>
      <c r="I83" s="62"/>
      <c r="J83" s="62"/>
      <c r="K83" s="63"/>
      <c r="L83" s="26">
        <f t="shared" si="3"/>
        <v>500</v>
      </c>
      <c r="M83" s="17">
        <v>110</v>
      </c>
      <c r="N83" s="19">
        <f t="shared" si="4"/>
        <v>220</v>
      </c>
    </row>
    <row r="84" spans="1:14" ht="48.75" thickBot="1" thickTop="1">
      <c r="A84" s="47"/>
      <c r="B84" s="30">
        <v>77</v>
      </c>
      <c r="C84" s="31" t="s">
        <v>167</v>
      </c>
      <c r="D84" s="32">
        <v>5</v>
      </c>
      <c r="E84" s="31" t="s">
        <v>168</v>
      </c>
      <c r="F84" s="31" t="s">
        <v>135</v>
      </c>
      <c r="G84" s="56"/>
      <c r="H84" s="56"/>
      <c r="I84" s="62"/>
      <c r="J84" s="62"/>
      <c r="K84" s="63"/>
      <c r="L84" s="26">
        <f t="shared" si="3"/>
        <v>200</v>
      </c>
      <c r="M84" s="17">
        <v>27</v>
      </c>
      <c r="N84" s="19">
        <f t="shared" si="4"/>
        <v>135</v>
      </c>
    </row>
    <row r="85" spans="1:14" ht="17.25" thickBot="1" thickTop="1">
      <c r="A85" s="47"/>
      <c r="B85" s="30">
        <v>78</v>
      </c>
      <c r="C85" s="31" t="s">
        <v>170</v>
      </c>
      <c r="D85" s="32">
        <v>10</v>
      </c>
      <c r="E85" s="31" t="s">
        <v>36</v>
      </c>
      <c r="F85" s="31" t="s">
        <v>169</v>
      </c>
      <c r="G85" s="56"/>
      <c r="H85" s="56"/>
      <c r="I85" s="62"/>
      <c r="J85" s="62"/>
      <c r="K85" s="63"/>
      <c r="L85" s="26">
        <f t="shared" si="3"/>
        <v>60</v>
      </c>
      <c r="M85" s="17">
        <v>7.5</v>
      </c>
      <c r="N85" s="19">
        <f t="shared" si="4"/>
        <v>75</v>
      </c>
    </row>
    <row r="86" spans="1:14" ht="48.75" thickBot="1" thickTop="1">
      <c r="A86" s="47"/>
      <c r="B86" s="30">
        <v>79</v>
      </c>
      <c r="C86" s="31" t="s">
        <v>171</v>
      </c>
      <c r="D86" s="32">
        <v>20</v>
      </c>
      <c r="E86" s="31" t="s">
        <v>36</v>
      </c>
      <c r="F86" s="31" t="s">
        <v>172</v>
      </c>
      <c r="G86" s="56"/>
      <c r="H86" s="56"/>
      <c r="I86" s="62"/>
      <c r="J86" s="62"/>
      <c r="K86" s="63"/>
      <c r="L86" s="26">
        <f t="shared" si="3"/>
        <v>60</v>
      </c>
      <c r="M86" s="17">
        <v>2</v>
      </c>
      <c r="N86" s="19">
        <f t="shared" si="4"/>
        <v>40</v>
      </c>
    </row>
    <row r="87" spans="1:14" ht="64.5" thickBot="1" thickTop="1">
      <c r="A87" s="47"/>
      <c r="B87" s="30">
        <v>80</v>
      </c>
      <c r="C87" s="31" t="s">
        <v>136</v>
      </c>
      <c r="D87" s="32">
        <v>10</v>
      </c>
      <c r="E87" s="31" t="s">
        <v>36</v>
      </c>
      <c r="F87" s="31" t="s">
        <v>137</v>
      </c>
      <c r="G87" s="56"/>
      <c r="H87" s="56"/>
      <c r="I87" s="62"/>
      <c r="J87" s="62"/>
      <c r="K87" s="63"/>
      <c r="L87" s="26">
        <f t="shared" si="3"/>
        <v>100</v>
      </c>
      <c r="M87" s="17">
        <v>6</v>
      </c>
      <c r="N87" s="19">
        <f t="shared" si="4"/>
        <v>60</v>
      </c>
    </row>
    <row r="88" spans="1:14" ht="17.25" thickBot="1" thickTop="1">
      <c r="A88" s="47"/>
      <c r="B88" s="30">
        <v>81</v>
      </c>
      <c r="C88" s="31" t="s">
        <v>173</v>
      </c>
      <c r="D88" s="32">
        <v>5</v>
      </c>
      <c r="E88" s="31" t="s">
        <v>40</v>
      </c>
      <c r="F88" s="31" t="s">
        <v>173</v>
      </c>
      <c r="G88" s="56"/>
      <c r="H88" s="56"/>
      <c r="I88" s="62"/>
      <c r="J88" s="62"/>
      <c r="K88" s="63"/>
      <c r="L88" s="26">
        <f t="shared" si="3"/>
        <v>100</v>
      </c>
      <c r="M88" s="17">
        <v>10</v>
      </c>
      <c r="N88" s="19">
        <f t="shared" si="4"/>
        <v>50</v>
      </c>
    </row>
    <row r="89" spans="1:14" ht="17.25" thickBot="1" thickTop="1">
      <c r="A89" s="47"/>
      <c r="B89" s="30">
        <v>82</v>
      </c>
      <c r="C89" s="31" t="s">
        <v>119</v>
      </c>
      <c r="D89" s="32">
        <v>3</v>
      </c>
      <c r="E89" s="31" t="s">
        <v>36</v>
      </c>
      <c r="F89" s="31" t="s">
        <v>120</v>
      </c>
      <c r="G89" s="56"/>
      <c r="H89" s="56"/>
      <c r="I89" s="62"/>
      <c r="J89" s="62"/>
      <c r="K89" s="63"/>
      <c r="L89" s="26">
        <f t="shared" si="3"/>
        <v>105</v>
      </c>
      <c r="M89" s="17">
        <v>22</v>
      </c>
      <c r="N89" s="19">
        <f t="shared" si="4"/>
        <v>66</v>
      </c>
    </row>
    <row r="90" spans="1:14" ht="17.25" thickBot="1" thickTop="1">
      <c r="A90" s="47"/>
      <c r="B90" s="30">
        <v>83</v>
      </c>
      <c r="C90" s="31" t="s">
        <v>174</v>
      </c>
      <c r="D90" s="32">
        <v>5</v>
      </c>
      <c r="E90" s="31" t="s">
        <v>36</v>
      </c>
      <c r="F90" s="31" t="s">
        <v>176</v>
      </c>
      <c r="G90" s="56"/>
      <c r="H90" s="56"/>
      <c r="I90" s="62"/>
      <c r="J90" s="62"/>
      <c r="K90" s="63"/>
      <c r="L90" s="26">
        <f t="shared" si="3"/>
        <v>175</v>
      </c>
      <c r="M90" s="17">
        <v>22</v>
      </c>
      <c r="N90" s="19">
        <f t="shared" si="4"/>
        <v>110</v>
      </c>
    </row>
    <row r="91" spans="1:14" ht="17.25" thickBot="1" thickTop="1">
      <c r="A91" s="47"/>
      <c r="B91" s="30">
        <v>84</v>
      </c>
      <c r="C91" s="31" t="s">
        <v>175</v>
      </c>
      <c r="D91" s="32">
        <v>5</v>
      </c>
      <c r="E91" s="31" t="s">
        <v>36</v>
      </c>
      <c r="F91" s="31" t="s">
        <v>176</v>
      </c>
      <c r="G91" s="56"/>
      <c r="H91" s="56"/>
      <c r="I91" s="62"/>
      <c r="J91" s="62"/>
      <c r="K91" s="63"/>
      <c r="L91" s="26">
        <f aca="true" t="shared" si="5" ref="L91:L107">PRODUCT(D91:L91)</f>
        <v>175</v>
      </c>
      <c r="M91" s="17">
        <v>22</v>
      </c>
      <c r="N91" s="19">
        <f t="shared" si="4"/>
        <v>110</v>
      </c>
    </row>
    <row r="92" spans="1:14" ht="33" thickBot="1" thickTop="1">
      <c r="A92" s="47"/>
      <c r="B92" s="30">
        <v>85</v>
      </c>
      <c r="C92" s="31" t="s">
        <v>178</v>
      </c>
      <c r="D92" s="32">
        <v>1</v>
      </c>
      <c r="E92" s="31" t="s">
        <v>36</v>
      </c>
      <c r="F92" s="31" t="s">
        <v>177</v>
      </c>
      <c r="G92" s="56"/>
      <c r="H92" s="56"/>
      <c r="I92" s="62"/>
      <c r="J92" s="62"/>
      <c r="K92" s="63"/>
      <c r="L92" s="26">
        <f t="shared" si="5"/>
        <v>75</v>
      </c>
      <c r="M92" s="17">
        <v>42</v>
      </c>
      <c r="N92" s="19">
        <f t="shared" si="4"/>
        <v>42</v>
      </c>
    </row>
    <row r="93" spans="1:14" ht="111.75" thickBot="1" thickTop="1">
      <c r="A93" s="47"/>
      <c r="B93" s="30">
        <v>86</v>
      </c>
      <c r="C93" s="33" t="s">
        <v>179</v>
      </c>
      <c r="D93" s="32">
        <v>1</v>
      </c>
      <c r="E93" s="31" t="s">
        <v>36</v>
      </c>
      <c r="F93" s="42" t="s">
        <v>180</v>
      </c>
      <c r="G93" s="56"/>
      <c r="H93" s="56"/>
      <c r="I93" s="62"/>
      <c r="J93" s="62"/>
      <c r="K93" s="63"/>
      <c r="L93" s="26">
        <f t="shared" si="5"/>
        <v>100</v>
      </c>
      <c r="M93" s="17">
        <v>37</v>
      </c>
      <c r="N93" s="19">
        <f t="shared" si="4"/>
        <v>37</v>
      </c>
    </row>
    <row r="94" spans="1:14" ht="48.75" thickBot="1" thickTop="1">
      <c r="A94" s="47"/>
      <c r="B94" s="30">
        <v>87</v>
      </c>
      <c r="C94" s="31" t="s">
        <v>181</v>
      </c>
      <c r="D94" s="32">
        <v>25</v>
      </c>
      <c r="E94" s="31" t="s">
        <v>36</v>
      </c>
      <c r="F94" s="31" t="s">
        <v>183</v>
      </c>
      <c r="G94" s="56"/>
      <c r="H94" s="56"/>
      <c r="I94" s="62"/>
      <c r="J94" s="62"/>
      <c r="K94" s="63"/>
      <c r="L94" s="26">
        <f t="shared" si="5"/>
        <v>500</v>
      </c>
      <c r="M94" s="17">
        <v>8</v>
      </c>
      <c r="N94" s="19">
        <f t="shared" si="4"/>
        <v>200</v>
      </c>
    </row>
    <row r="95" spans="1:14" ht="64.5" thickBot="1" thickTop="1">
      <c r="A95" s="47"/>
      <c r="B95" s="30">
        <v>88</v>
      </c>
      <c r="C95" s="31" t="s">
        <v>194</v>
      </c>
      <c r="D95" s="32">
        <v>10</v>
      </c>
      <c r="E95" s="31" t="s">
        <v>168</v>
      </c>
      <c r="F95" s="31" t="s">
        <v>182</v>
      </c>
      <c r="G95" s="56"/>
      <c r="H95" s="56"/>
      <c r="I95" s="62"/>
      <c r="J95" s="62"/>
      <c r="K95" s="63"/>
      <c r="L95" s="26">
        <f t="shared" si="5"/>
        <v>400</v>
      </c>
      <c r="M95" s="17">
        <v>36</v>
      </c>
      <c r="N95" s="19">
        <f t="shared" si="4"/>
        <v>360</v>
      </c>
    </row>
    <row r="96" spans="1:14" ht="127.5" thickBot="1" thickTop="1">
      <c r="A96" s="47"/>
      <c r="B96" s="30">
        <v>89</v>
      </c>
      <c r="C96" s="31" t="s">
        <v>185</v>
      </c>
      <c r="D96" s="32">
        <v>10</v>
      </c>
      <c r="E96" s="31" t="s">
        <v>36</v>
      </c>
      <c r="F96" s="42" t="s">
        <v>184</v>
      </c>
      <c r="G96" s="56"/>
      <c r="H96" s="56"/>
      <c r="I96" s="62"/>
      <c r="J96" s="62"/>
      <c r="K96" s="63"/>
      <c r="L96" s="26">
        <f t="shared" si="5"/>
        <v>350</v>
      </c>
      <c r="M96" s="17">
        <v>7</v>
      </c>
      <c r="N96" s="19">
        <f t="shared" si="4"/>
        <v>70</v>
      </c>
    </row>
    <row r="97" spans="1:14" ht="33" thickBot="1" thickTop="1">
      <c r="A97" s="47"/>
      <c r="B97" s="30">
        <v>90</v>
      </c>
      <c r="C97" s="31" t="s">
        <v>186</v>
      </c>
      <c r="D97" s="32">
        <v>1</v>
      </c>
      <c r="E97" s="31" t="s">
        <v>40</v>
      </c>
      <c r="F97" s="31" t="s">
        <v>187</v>
      </c>
      <c r="G97" s="56"/>
      <c r="H97" s="56"/>
      <c r="I97" s="62"/>
      <c r="J97" s="62"/>
      <c r="K97" s="63"/>
      <c r="L97" s="26">
        <f t="shared" si="5"/>
        <v>40</v>
      </c>
      <c r="M97" s="17">
        <v>36</v>
      </c>
      <c r="N97" s="19">
        <f t="shared" si="4"/>
        <v>36</v>
      </c>
    </row>
    <row r="98" spans="1:14" ht="33" thickBot="1" thickTop="1">
      <c r="A98" s="47"/>
      <c r="B98" s="30">
        <v>91</v>
      </c>
      <c r="C98" s="31" t="s">
        <v>190</v>
      </c>
      <c r="D98" s="32">
        <v>3</v>
      </c>
      <c r="E98" s="31" t="s">
        <v>36</v>
      </c>
      <c r="F98" s="31" t="s">
        <v>192</v>
      </c>
      <c r="G98" s="56"/>
      <c r="H98" s="56"/>
      <c r="I98" s="62"/>
      <c r="J98" s="62"/>
      <c r="K98" s="63"/>
      <c r="L98" s="26">
        <f t="shared" si="5"/>
        <v>120</v>
      </c>
      <c r="M98" s="17">
        <v>24</v>
      </c>
      <c r="N98" s="19">
        <f t="shared" si="4"/>
        <v>72</v>
      </c>
    </row>
    <row r="99" spans="1:14" ht="33" thickBot="1" thickTop="1">
      <c r="A99" s="47"/>
      <c r="B99" s="30">
        <v>92</v>
      </c>
      <c r="C99" s="31" t="s">
        <v>191</v>
      </c>
      <c r="D99" s="32">
        <v>3</v>
      </c>
      <c r="E99" s="31" t="s">
        <v>36</v>
      </c>
      <c r="F99" s="31" t="s">
        <v>193</v>
      </c>
      <c r="G99" s="56"/>
      <c r="H99" s="56"/>
      <c r="I99" s="62"/>
      <c r="J99" s="62"/>
      <c r="K99" s="63"/>
      <c r="L99" s="26">
        <f t="shared" si="5"/>
        <v>120</v>
      </c>
      <c r="M99" s="17">
        <v>24</v>
      </c>
      <c r="N99" s="19">
        <f t="shared" si="4"/>
        <v>72</v>
      </c>
    </row>
    <row r="100" spans="1:14" ht="33" thickBot="1" thickTop="1">
      <c r="A100" s="47"/>
      <c r="B100" s="30">
        <v>93</v>
      </c>
      <c r="C100" s="31" t="s">
        <v>188</v>
      </c>
      <c r="D100" s="32">
        <v>200</v>
      </c>
      <c r="E100" s="31" t="s">
        <v>36</v>
      </c>
      <c r="F100" s="31" t="s">
        <v>189</v>
      </c>
      <c r="G100" s="56"/>
      <c r="H100" s="56"/>
      <c r="I100" s="62"/>
      <c r="J100" s="62"/>
      <c r="K100" s="63"/>
      <c r="L100" s="26">
        <f t="shared" si="5"/>
        <v>120</v>
      </c>
      <c r="M100" s="17">
        <v>0.45</v>
      </c>
      <c r="N100" s="19">
        <f t="shared" si="4"/>
        <v>90</v>
      </c>
    </row>
    <row r="101" spans="1:14" ht="17.25" thickBot="1" thickTop="1">
      <c r="A101" s="47"/>
      <c r="B101" s="30">
        <v>94</v>
      </c>
      <c r="C101" s="31" t="s">
        <v>196</v>
      </c>
      <c r="D101" s="32">
        <v>20</v>
      </c>
      <c r="E101" s="31" t="s">
        <v>36</v>
      </c>
      <c r="F101" s="31" t="s">
        <v>195</v>
      </c>
      <c r="G101" s="56"/>
      <c r="H101" s="56"/>
      <c r="I101" s="62"/>
      <c r="J101" s="62"/>
      <c r="K101" s="63"/>
      <c r="L101" s="26">
        <f t="shared" si="5"/>
        <v>200</v>
      </c>
      <c r="M101" s="17">
        <v>8.5</v>
      </c>
      <c r="N101" s="19">
        <f t="shared" si="4"/>
        <v>170</v>
      </c>
    </row>
    <row r="102" spans="1:14" ht="48.75" thickBot="1" thickTop="1">
      <c r="A102" s="47"/>
      <c r="B102" s="30">
        <v>95</v>
      </c>
      <c r="C102" s="31" t="s">
        <v>61</v>
      </c>
      <c r="D102" s="32">
        <v>100</v>
      </c>
      <c r="E102" s="31" t="s">
        <v>36</v>
      </c>
      <c r="F102" s="31" t="s">
        <v>62</v>
      </c>
      <c r="G102" s="56"/>
      <c r="H102" s="56"/>
      <c r="I102" s="62"/>
      <c r="J102" s="62"/>
      <c r="K102" s="63"/>
      <c r="L102" s="26">
        <f t="shared" si="5"/>
        <v>1000</v>
      </c>
      <c r="M102" s="17">
        <v>4</v>
      </c>
      <c r="N102" s="19">
        <f t="shared" si="4"/>
        <v>400</v>
      </c>
    </row>
    <row r="103" spans="1:14" ht="48.75" thickBot="1" thickTop="1">
      <c r="A103" s="47"/>
      <c r="B103" s="30">
        <v>96</v>
      </c>
      <c r="C103" s="31" t="s">
        <v>63</v>
      </c>
      <c r="D103" s="32">
        <v>200</v>
      </c>
      <c r="E103" s="31" t="s">
        <v>36</v>
      </c>
      <c r="F103" s="31" t="s">
        <v>62</v>
      </c>
      <c r="G103" s="56"/>
      <c r="H103" s="56"/>
      <c r="I103" s="62"/>
      <c r="J103" s="62"/>
      <c r="K103" s="63"/>
      <c r="L103" s="26">
        <f t="shared" si="5"/>
        <v>1000</v>
      </c>
      <c r="M103" s="17">
        <v>2.3</v>
      </c>
      <c r="N103" s="19">
        <f t="shared" si="4"/>
        <v>459.99999999999994</v>
      </c>
    </row>
    <row r="104" spans="1:14" ht="17.25" thickBot="1" thickTop="1">
      <c r="A104" s="47"/>
      <c r="B104" s="30">
        <v>97</v>
      </c>
      <c r="C104" s="31" t="s">
        <v>199</v>
      </c>
      <c r="D104" s="32">
        <v>50</v>
      </c>
      <c r="E104" s="31" t="s">
        <v>36</v>
      </c>
      <c r="F104" s="31" t="s">
        <v>200</v>
      </c>
      <c r="G104" s="56"/>
      <c r="H104" s="56"/>
      <c r="I104" s="62"/>
      <c r="J104" s="62"/>
      <c r="K104" s="63"/>
      <c r="L104" s="26">
        <f t="shared" si="5"/>
        <v>75</v>
      </c>
      <c r="M104" s="17">
        <v>1.1</v>
      </c>
      <c r="N104" s="19">
        <f t="shared" si="4"/>
        <v>55.00000000000001</v>
      </c>
    </row>
    <row r="105" spans="1:14" ht="17.25" thickBot="1" thickTop="1">
      <c r="A105" s="47"/>
      <c r="B105" s="30">
        <v>98</v>
      </c>
      <c r="C105" s="31" t="s">
        <v>197</v>
      </c>
      <c r="D105" s="32">
        <v>50</v>
      </c>
      <c r="E105" s="31" t="s">
        <v>36</v>
      </c>
      <c r="F105" s="31" t="s">
        <v>201</v>
      </c>
      <c r="G105" s="56"/>
      <c r="H105" s="56"/>
      <c r="I105" s="62"/>
      <c r="J105" s="62"/>
      <c r="K105" s="63"/>
      <c r="L105" s="26">
        <f t="shared" si="5"/>
        <v>25</v>
      </c>
      <c r="M105" s="17">
        <v>0.4</v>
      </c>
      <c r="N105" s="19">
        <f t="shared" si="4"/>
        <v>20</v>
      </c>
    </row>
    <row r="106" spans="1:14" ht="23.25" customHeight="1" thickBot="1" thickTop="1">
      <c r="A106" s="47"/>
      <c r="B106" s="30">
        <v>99</v>
      </c>
      <c r="C106" s="31" t="s">
        <v>198</v>
      </c>
      <c r="D106" s="32">
        <v>50</v>
      </c>
      <c r="E106" s="31" t="s">
        <v>36</v>
      </c>
      <c r="F106" s="31" t="s">
        <v>202</v>
      </c>
      <c r="G106" s="57"/>
      <c r="H106" s="57"/>
      <c r="I106" s="59"/>
      <c r="J106" s="59"/>
      <c r="K106" s="61"/>
      <c r="L106" s="26">
        <f t="shared" si="5"/>
        <v>25</v>
      </c>
      <c r="M106" s="17">
        <v>0.3</v>
      </c>
      <c r="N106" s="19">
        <f t="shared" si="4"/>
        <v>15</v>
      </c>
    </row>
    <row r="107" spans="1:14" ht="24" customHeight="1" thickBot="1" thickTop="1">
      <c r="A107" s="48" t="s">
        <v>205</v>
      </c>
      <c r="B107" s="40">
        <v>100</v>
      </c>
      <c r="C107" s="39" t="s">
        <v>203</v>
      </c>
      <c r="D107" s="43">
        <v>10</v>
      </c>
      <c r="E107" s="39" t="s">
        <v>36</v>
      </c>
      <c r="F107" s="40" t="s">
        <v>204</v>
      </c>
      <c r="G107" s="40" t="s">
        <v>207</v>
      </c>
      <c r="H107" s="40"/>
      <c r="I107" s="40">
        <v>377631332</v>
      </c>
      <c r="J107" s="40" t="s">
        <v>206</v>
      </c>
      <c r="K107" s="41" t="s">
        <v>75</v>
      </c>
      <c r="L107" s="26">
        <f t="shared" si="5"/>
        <v>250</v>
      </c>
      <c r="M107" s="17">
        <v>20</v>
      </c>
      <c r="N107" s="19">
        <f t="shared" si="4"/>
        <v>200</v>
      </c>
    </row>
    <row r="108" spans="1:14" ht="30.75" customHeight="1" thickBot="1" thickTop="1">
      <c r="A108" s="26"/>
      <c r="B108" s="68" t="s">
        <v>219</v>
      </c>
      <c r="C108" s="69"/>
      <c r="D108" s="69"/>
      <c r="E108" s="69"/>
      <c r="F108" s="69"/>
      <c r="G108" s="69"/>
      <c r="H108" s="69"/>
      <c r="I108" s="69"/>
      <c r="J108" s="69"/>
      <c r="K108" s="70"/>
      <c r="L108" s="26"/>
      <c r="M108" s="66">
        <f>SUM(N2:N107)</f>
        <v>25834.300000000003</v>
      </c>
      <c r="N108" s="67"/>
    </row>
    <row r="110" ht="15">
      <c r="L110" s="44">
        <f>SUM(L2:L109)</f>
        <v>41798</v>
      </c>
    </row>
  </sheetData>
  <sheetProtection password="EED0" sheet="1" objects="1" scenarios="1"/>
  <mergeCells count="32">
    <mergeCell ref="M108:N108"/>
    <mergeCell ref="B108:K108"/>
    <mergeCell ref="I26:I69"/>
    <mergeCell ref="H27:H69"/>
    <mergeCell ref="J27:J69"/>
    <mergeCell ref="K26:K69"/>
    <mergeCell ref="G72:G106"/>
    <mergeCell ref="H72:H106"/>
    <mergeCell ref="I72:I106"/>
    <mergeCell ref="J72:J106"/>
    <mergeCell ref="K72:K106"/>
    <mergeCell ref="G19:G24"/>
    <mergeCell ref="G26:G69"/>
    <mergeCell ref="G16:G17"/>
    <mergeCell ref="I16:I17"/>
    <mergeCell ref="J16:J17"/>
    <mergeCell ref="K16:K17"/>
    <mergeCell ref="I19:I24"/>
    <mergeCell ref="J19:J24"/>
    <mergeCell ref="K19:K24"/>
    <mergeCell ref="J2:J3"/>
    <mergeCell ref="K2:K3"/>
    <mergeCell ref="G5:G14"/>
    <mergeCell ref="I5:I14"/>
    <mergeCell ref="J5:J14"/>
    <mergeCell ref="K5:K14"/>
    <mergeCell ref="H2:H3"/>
    <mergeCell ref="H5:H14"/>
    <mergeCell ref="H16:H17"/>
    <mergeCell ref="H19:H24"/>
    <mergeCell ref="G2:G3"/>
    <mergeCell ref="I2:I3"/>
  </mergeCells>
  <dataValidations count="1">
    <dataValidation type="list" allowBlank="1" showInputMessage="1" showErrorMessage="1" sqref="G109:H65536">
      <formula1>",K,S,P"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Marie VALIŠOVÁ</dc:creator>
  <cp:keywords/>
  <dc:description/>
  <cp:lastModifiedBy>v.vrana</cp:lastModifiedBy>
  <dcterms:created xsi:type="dcterms:W3CDTF">2014-03-05T12:43:32Z</dcterms:created>
  <dcterms:modified xsi:type="dcterms:W3CDTF">2014-07-31T10:27:26Z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