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265" windowWidth="14400" windowHeight="3855" tabRatio="939"/>
  </bookViews>
  <sheets>
    <sheet name="Kancelářské potřeby" sheetId="22" r:id="rId1"/>
  </sheets>
  <definedNames>
    <definedName name="_xlnm.Print_Area" localSheetId="0">'Kancelářské potřeby'!$B$1:$T$128</definedName>
  </definedNames>
  <calcPr calcId="114210"/>
</workbook>
</file>

<file path=xl/calcChain.xml><?xml version="1.0" encoding="utf-8"?>
<calcChain xmlns="http://schemas.openxmlformats.org/spreadsheetml/2006/main">
  <c r="N114" i="22"/>
  <c r="N113"/>
  <c r="N112"/>
  <c r="N111"/>
  <c r="N110"/>
  <c r="N109"/>
  <c r="N108"/>
  <c r="N107"/>
  <c r="N106"/>
  <c r="N105"/>
  <c r="N104"/>
  <c r="O124"/>
  <c r="O123"/>
  <c r="O122"/>
  <c r="O121"/>
  <c r="O120"/>
  <c r="O119"/>
  <c r="O118"/>
  <c r="O117"/>
  <c r="O116"/>
  <c r="T125"/>
  <c r="T124"/>
  <c r="T123"/>
  <c r="T122"/>
  <c r="T121"/>
  <c r="T120"/>
  <c r="T119"/>
  <c r="T118"/>
  <c r="T117"/>
  <c r="T116"/>
  <c r="T115"/>
  <c r="T53"/>
  <c r="T52"/>
  <c r="T51"/>
  <c r="S124"/>
  <c r="S123"/>
  <c r="S122"/>
  <c r="S121"/>
  <c r="S120"/>
  <c r="S119"/>
  <c r="S118"/>
  <c r="S117"/>
  <c r="S116"/>
  <c r="S114"/>
  <c r="S113"/>
  <c r="S112"/>
  <c r="S111"/>
  <c r="S110"/>
  <c r="S109"/>
  <c r="S108"/>
  <c r="S107"/>
  <c r="S106"/>
  <c r="S105"/>
  <c r="S104"/>
  <c r="Q114"/>
  <c r="Q113"/>
  <c r="Q112"/>
  <c r="Q111"/>
  <c r="Q110"/>
  <c r="Q109"/>
  <c r="Q108"/>
  <c r="Q107"/>
  <c r="Q106"/>
  <c r="Q105"/>
  <c r="Q104"/>
  <c r="Q103"/>
  <c r="T103"/>
  <c r="Q102"/>
  <c r="T102"/>
  <c r="Q101"/>
  <c r="T101"/>
  <c r="Q100"/>
  <c r="T100"/>
  <c r="Q99"/>
  <c r="T99"/>
  <c r="Q98"/>
  <c r="T98"/>
  <c r="Q97"/>
  <c r="T97"/>
  <c r="Q96"/>
  <c r="T96"/>
  <c r="Q95"/>
  <c r="T95"/>
  <c r="Q94"/>
  <c r="T94"/>
  <c r="Q93"/>
  <c r="T93"/>
  <c r="Q92"/>
  <c r="T92"/>
  <c r="Q91"/>
  <c r="T91"/>
  <c r="Q90"/>
  <c r="T90"/>
  <c r="Q89"/>
  <c r="T89"/>
  <c r="Q88"/>
  <c r="T88"/>
  <c r="Q87"/>
  <c r="T87"/>
  <c r="Q86"/>
  <c r="T86"/>
  <c r="Q85"/>
  <c r="T85"/>
  <c r="Q84"/>
  <c r="T84"/>
  <c r="Q83"/>
  <c r="T83"/>
  <c r="Q82"/>
  <c r="T82"/>
  <c r="Q81"/>
  <c r="T81"/>
  <c r="Q80"/>
  <c r="T80"/>
  <c r="Q79"/>
  <c r="T79"/>
  <c r="Q78"/>
  <c r="T78"/>
  <c r="Q77"/>
  <c r="T77"/>
  <c r="Q76"/>
  <c r="T76"/>
  <c r="Q75"/>
  <c r="T75"/>
  <c r="Q74"/>
  <c r="T74"/>
  <c r="Q73"/>
  <c r="T73"/>
  <c r="Q72"/>
  <c r="T72"/>
  <c r="Q71"/>
  <c r="T71"/>
  <c r="Q70"/>
  <c r="T70"/>
  <c r="Q69"/>
  <c r="T69"/>
  <c r="Q68"/>
  <c r="T68"/>
  <c r="Q67"/>
  <c r="T67"/>
  <c r="Q66"/>
  <c r="T66"/>
  <c r="Q65"/>
  <c r="T65"/>
  <c r="Q64"/>
  <c r="T64"/>
  <c r="Q63"/>
  <c r="T63"/>
  <c r="Q62"/>
  <c r="T62"/>
  <c r="Q61"/>
  <c r="T61"/>
  <c r="Q60"/>
  <c r="T60"/>
  <c r="Q59"/>
  <c r="T59"/>
  <c r="Q58"/>
  <c r="T58"/>
  <c r="Q57"/>
  <c r="T57"/>
  <c r="Q56"/>
  <c r="T56"/>
  <c r="Q55"/>
  <c r="T55"/>
  <c r="Q54"/>
  <c r="T54"/>
  <c r="Q50"/>
  <c r="T50"/>
  <c r="Q49"/>
  <c r="T49"/>
  <c r="Q48"/>
  <c r="T48"/>
  <c r="Q47"/>
  <c r="T47"/>
  <c r="Q46"/>
  <c r="T46"/>
  <c r="Q45"/>
  <c r="T45"/>
  <c r="Q44"/>
  <c r="T44"/>
  <c r="Q43"/>
  <c r="T43"/>
  <c r="Q42"/>
  <c r="T42"/>
  <c r="Q41"/>
  <c r="T41"/>
  <c r="Q40"/>
  <c r="T40"/>
  <c r="Q39"/>
  <c r="T39"/>
  <c r="Q38"/>
  <c r="T38"/>
  <c r="Q37"/>
  <c r="T37"/>
  <c r="Q36"/>
  <c r="T36"/>
  <c r="Q35"/>
  <c r="T35"/>
  <c r="Q34"/>
  <c r="T34"/>
  <c r="Q33"/>
  <c r="T33"/>
  <c r="Q32"/>
  <c r="T32"/>
  <c r="Q31"/>
  <c r="T31"/>
  <c r="Q30"/>
  <c r="T30"/>
  <c r="Q29"/>
  <c r="T29"/>
  <c r="Q28"/>
  <c r="T28"/>
  <c r="Q27"/>
  <c r="T27"/>
  <c r="Q26"/>
  <c r="T26"/>
  <c r="Q25"/>
  <c r="T25"/>
  <c r="Q24"/>
  <c r="T24"/>
  <c r="Q23"/>
  <c r="T23"/>
  <c r="Q22"/>
  <c r="T22"/>
  <c r="Q21"/>
  <c r="T21"/>
  <c r="Q20"/>
  <c r="T20"/>
  <c r="Q19"/>
  <c r="T19"/>
  <c r="Q18"/>
  <c r="T18"/>
  <c r="Q17"/>
  <c r="T17"/>
  <c r="Q16"/>
  <c r="T16"/>
  <c r="Q15"/>
  <c r="T15"/>
  <c r="O105"/>
  <c r="T105"/>
  <c r="O106"/>
  <c r="T106"/>
  <c r="O107"/>
  <c r="T107"/>
  <c r="O111"/>
  <c r="T111"/>
  <c r="O109"/>
  <c r="T109"/>
  <c r="O113"/>
  <c r="T113"/>
  <c r="O110"/>
  <c r="T110"/>
  <c r="O104"/>
  <c r="T104"/>
  <c r="O108"/>
  <c r="T108"/>
  <c r="O112"/>
  <c r="T112"/>
  <c r="O114"/>
  <c r="T114"/>
  <c r="P14"/>
  <c r="P13"/>
  <c r="P12"/>
  <c r="P11"/>
  <c r="P10"/>
  <c r="P9"/>
  <c r="P8"/>
  <c r="P7"/>
  <c r="P6"/>
  <c r="P53"/>
  <c r="P52"/>
  <c r="P51"/>
  <c r="P125"/>
  <c r="P124"/>
  <c r="N124"/>
  <c r="P123"/>
  <c r="N123"/>
  <c r="P122"/>
  <c r="N122"/>
  <c r="P121"/>
  <c r="N121"/>
  <c r="P120"/>
  <c r="N120"/>
  <c r="P119"/>
  <c r="N119"/>
  <c r="P118"/>
  <c r="N118"/>
  <c r="P117"/>
  <c r="N117"/>
  <c r="P116"/>
  <c r="N116"/>
  <c r="P115"/>
  <c r="N6"/>
  <c r="O6"/>
  <c r="N73"/>
  <c r="O73"/>
  <c r="S73"/>
  <c r="N74"/>
  <c r="O74"/>
  <c r="S74"/>
  <c r="N69"/>
  <c r="O69"/>
  <c r="S69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S71"/>
  <c r="S72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15"/>
  <c r="S7"/>
  <c r="S8"/>
  <c r="S9"/>
  <c r="S10"/>
  <c r="S11"/>
  <c r="S12"/>
  <c r="S13"/>
  <c r="S14"/>
  <c r="S125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70"/>
  <c r="O70"/>
  <c r="N71"/>
  <c r="O71"/>
  <c r="N72"/>
  <c r="O72"/>
  <c r="T14"/>
  <c r="T13"/>
  <c r="T12"/>
  <c r="T11"/>
  <c r="T10"/>
  <c r="T9"/>
  <c r="T8"/>
  <c r="T7"/>
  <c r="T6"/>
  <c r="N7"/>
  <c r="O7"/>
  <c r="N8"/>
  <c r="O8"/>
  <c r="N9"/>
  <c r="O9"/>
  <c r="N10"/>
  <c r="O10"/>
  <c r="N11"/>
  <c r="O11"/>
  <c r="N12"/>
  <c r="O12"/>
  <c r="N13"/>
  <c r="O13"/>
  <c r="N14"/>
  <c r="O1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15"/>
  <c r="O115"/>
  <c r="N125"/>
  <c r="O125"/>
  <c r="S6"/>
  <c r="Q128"/>
  <c r="P128"/>
  <c r="R128"/>
</calcChain>
</file>

<file path=xl/sharedStrings.xml><?xml version="1.0" encoding="utf-8"?>
<sst xmlns="http://schemas.openxmlformats.org/spreadsheetml/2006/main" count="424" uniqueCount="265">
  <si>
    <t>Množství</t>
  </si>
  <si>
    <t>Položka</t>
  </si>
  <si>
    <t>Obchodní název + typ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</si>
  <si>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</si>
  <si>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</si>
  <si>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</si>
  <si>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</si>
  <si>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</si>
  <si>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</si>
  <si>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</si>
  <si>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</rPr>
      <t>(viz list SOP)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</si>
  <si>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</si>
  <si>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</si>
  <si>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</si>
  <si>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</si>
  <si>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</si>
  <si>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</si>
  <si>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</si>
  <si>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POZNÁMKA 
</t>
    </r>
    <r>
      <rPr>
        <i/>
        <sz val="11"/>
        <color indexed="8"/>
        <rFont val="Calibri"/>
        <family val="2"/>
        <charset val="238"/>
      </rPr>
      <t>(zde případně uvede řešitel další potřebné informace)</t>
    </r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</si>
  <si>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</si>
  <si>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lepící páska 48mm x 66m transparentní průhledná</t>
  </si>
  <si>
    <t>ks</t>
  </si>
  <si>
    <t>průhledná lepící páska, šířka 48 mm a délka 66 m</t>
  </si>
  <si>
    <t>lepící páska 48mm x 66m transparentní hnědá</t>
  </si>
  <si>
    <t>hnědá lepící balíková páska, šířka 48 mm a délka 66 m</t>
  </si>
  <si>
    <t>lepící páska 25mm x 66m transparentní průhledná</t>
  </si>
  <si>
    <t>průhledná lepící páska, šířka 25 mm a délka 66 m</t>
  </si>
  <si>
    <t>Univerzitní 18, Plzeň</t>
  </si>
  <si>
    <t>1.</t>
  </si>
  <si>
    <t xml:space="preserve">bublinková folie 50 cm x 10 m  </t>
  </si>
  <si>
    <t>papír xerox "C" formát A4, 1 bal /500 list</t>
  </si>
  <si>
    <t>bal</t>
  </si>
  <si>
    <t>B4 obálka, křížové dno s textilní vložkou, samolepicí obálka, obchodní taška</t>
  </si>
  <si>
    <t>Obchodní taška B4 neroztržitelná, vyztužená textilním vláknem pro objemné písemnosti, samolepicí s krycí páskou</t>
  </si>
  <si>
    <t>Obchodní taška B5 neroztržitelná, vyztužená textilním vláknem pro objemné písemnosti, samolepicí s krycí páskou</t>
  </si>
  <si>
    <t>barvící páska pro Citizen DP600 fialová</t>
  </si>
  <si>
    <t xml:space="preserve">Kompatibilní barvící páska fialová (purple)  pro Citizen DP600 </t>
  </si>
  <si>
    <t>gramáž 80±2; tlouštka 106±3; vlhost 3,9-5,3%;opacita min.90; bělost 146±CIE;  hrubost dle Bendsena 220±50 cm3/min; permeabilita &lt;1250cm3/min</t>
  </si>
  <si>
    <t>pro přepravu křehkých materiálů • rozměry: 50cm x 10m • typ: role</t>
  </si>
  <si>
    <t>fólie smršťovací - šíře 50 cm / 2,2 kg / síla 23 mic,návin 150m</t>
  </si>
  <si>
    <t xml:space="preserve">průhledná fixační folie </t>
  </si>
  <si>
    <t>B5 obálka, křížové dno s textilní vložkou, samolepicí obálka, obchodní taška</t>
  </si>
  <si>
    <t>2.</t>
  </si>
  <si>
    <t>barevný papír</t>
  </si>
  <si>
    <t>barevný papír, 80g, A4, 100 listů balení, REFLEXNÍ - žlutý</t>
  </si>
  <si>
    <t>barevný papír, 80g, A4, 100 listů balení,, REFLEXNÍ - zelený</t>
  </si>
  <si>
    <t>barevný papír, 80g, A4, 100 listů balení,, INTENZIVNÍ - MIX</t>
  </si>
  <si>
    <t>obálka</t>
  </si>
  <si>
    <t>Poznámkový papír, 9x9x5cm, 500 listů balení, lepený</t>
  </si>
  <si>
    <t>Samolepící bločky</t>
  </si>
  <si>
    <t>Samolepící bločky, 76x76mm, balení: 6x100 listů,neon. barvy - 2xrůžová,2xzelená,2xžlutá</t>
  </si>
  <si>
    <t>Samolepící bločky, 51x51mm, 250listů balení, neon. Barvy</t>
  </si>
  <si>
    <t>Samolepící etikety</t>
  </si>
  <si>
    <t>Samolepící etikety, adresové, 105x42,3mm, 100 archů v balení</t>
  </si>
  <si>
    <t>Samolepící etikety, pořadače, 192x61mm, 100 archů v balení</t>
  </si>
  <si>
    <t>Samolepící etikety, pořadače, 191x39mm, 100 archů v balení</t>
  </si>
  <si>
    <t>Samolepící etikety, A4, 210x297 mm, 100 archů v balení</t>
  </si>
  <si>
    <t>Pákový pořadač</t>
  </si>
  <si>
    <t>Pákový pořadač potažený platem, A4, 75 mm - bordeaux</t>
  </si>
  <si>
    <t>Pákový pořadač -prešpán, A4,75 mm - černý</t>
  </si>
  <si>
    <t>Pákový pořadač -prešpán,A4, 75 mm - červený</t>
  </si>
  <si>
    <t>Archivační/Zakládací obal CD</t>
  </si>
  <si>
    <t>Archivační/Zakládací obal na 1 CD, 10ks balení</t>
  </si>
  <si>
    <t>EU obal</t>
  </si>
  <si>
    <r>
      <t>EU obal, A4, hladký, tloušťka: 50 mikronů</t>
    </r>
    <r>
      <rPr>
        <sz val="11"/>
        <color indexed="8"/>
        <rFont val="Calibri"/>
        <family val="2"/>
        <charset val="238"/>
      </rPr>
      <t>, 100ks balení</t>
    </r>
  </si>
  <si>
    <t>EU obal, MAXI</t>
  </si>
  <si>
    <r>
      <t>EU obal, MAXI, A4, hladký, tloušťka: 100 mikronů</t>
    </r>
    <r>
      <rPr>
        <sz val="11"/>
        <color indexed="8"/>
        <rFont val="Calibri"/>
        <family val="2"/>
        <charset val="238"/>
      </rPr>
      <t>, 50ks balení</t>
    </r>
  </si>
  <si>
    <t>Kapsa s rozšířenou kapacitou</t>
  </si>
  <si>
    <t>Kapsa s rozšířenou kapacitou, A4, tloušťka:170mikronů, boční klínek o šířce 23mm, 10ks balení</t>
  </si>
  <si>
    <t>Archivační krabice</t>
  </si>
  <si>
    <t>Lepenková archivační krabice, pro dokumenty A4, hřbet 100mm, zelená</t>
  </si>
  <si>
    <t>Desky</t>
  </si>
  <si>
    <t>Prešpánové desky s gumičkou a  třemi chlopněmi, A4 - zelená</t>
  </si>
  <si>
    <t>Prešpánové desky s gumičkou a  třemi chlopněmi, A4 - červená</t>
  </si>
  <si>
    <t>Prešpánové desky s gumičkou a  třemi chlopněmi, A4 - modrá</t>
  </si>
  <si>
    <t>Rychlovazače</t>
  </si>
  <si>
    <t>Plastové rychlovazače s přední stranou transparentní, A4, 10ks balení, červená</t>
  </si>
  <si>
    <t>Plastové rychlovazače s přední stranou transparentní, A4, 10ks balení, tm. modrá</t>
  </si>
  <si>
    <t>Rychlovázací pérko</t>
  </si>
  <si>
    <t>Rychlovázací pérko, 25ks balení, černý</t>
  </si>
  <si>
    <t>Permanentní popisovač</t>
  </si>
  <si>
    <t>Permanentní popisovač, náplň na alkoholové bázi, stopa 1mm, černý</t>
  </si>
  <si>
    <t>sada</t>
  </si>
  <si>
    <t>Permanentní popisovač, náplň na alkoholové bázi, stopa 1mm, sada 4barev</t>
  </si>
  <si>
    <t>Permanentní popisovač, náplň na alkoholové bázi, klínový hrot,stopa 1 -4mm, černý</t>
  </si>
  <si>
    <t>Drátky do sešívačky</t>
  </si>
  <si>
    <t>Pozinkované drátky do sešívačky. No. 10, 1000ks balení</t>
  </si>
  <si>
    <t>Kancelářské sponky</t>
  </si>
  <si>
    <t>Kancelářské sponky s pozinkovanou povch. úpravou, 50mm, 75ks balení</t>
  </si>
  <si>
    <t>papír xerox "B" formát A4, 1 bal/500 list</t>
  </si>
  <si>
    <t>papír xerox "B" formát A3, 1 bal/500 list</t>
  </si>
  <si>
    <t>gramáž 80±2; tlouštka 160±3; vlhost 3,9-5,3%;opacita min.90; bělost 151±CIE;  hrubost dle Bendsena 200±50 cm3/min; permeabilita &lt;1250cm3/min</t>
  </si>
  <si>
    <t xml:space="preserve">Obálka (taška) B4 (250x353mm) , hnědá, neroztrhnutelná, s křížovým dnem 40mm, </t>
  </si>
  <si>
    <t>Poznámkový bloček</t>
  </si>
  <si>
    <t>Poznámkový papír, 9x9x5cm, 500listů , nelepený</t>
  </si>
  <si>
    <t>Univerzitní 8, rektorát, UR409</t>
  </si>
  <si>
    <t>3.</t>
  </si>
  <si>
    <t>Samolepící blok 76x76 mm žlutý</t>
  </si>
  <si>
    <t>Samolepící blok 76x76 mm žlutý, tradiční žlutá barva, 100 lístků</t>
  </si>
  <si>
    <t>Gelové pero</t>
  </si>
  <si>
    <t>Gelové pero, modrý inkoust, vyměnitelná gelová náplň, plastové tělo, jehlový hrot 0,5 mm na psaní</t>
  </si>
  <si>
    <t>ANO</t>
  </si>
  <si>
    <t>Desátá platónská minikonference SVK2-2015-001</t>
  </si>
  <si>
    <t>KFI FF, Sedláčkova 19, 1. patro, SD 205</t>
  </si>
  <si>
    <t>4.</t>
  </si>
  <si>
    <t>uzavíratelné sáčky 70 x 100 mm</t>
  </si>
  <si>
    <t xml:space="preserve">100 ks v balení </t>
  </si>
  <si>
    <r>
      <t>Pákový pořadač potažený plastem</t>
    </r>
    <r>
      <rPr>
        <sz val="11"/>
        <color indexed="10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  <scheme val="minor"/>
      </rPr>
      <t xml:space="preserve"> A4, 50 mm - modrý</t>
    </r>
  </si>
  <si>
    <t>Pákový pořadač potažený plastem, A4,75 mm - fialový</t>
  </si>
  <si>
    <t>Pákový pořadač potažený plastem, A4,75 mm - zelený</t>
  </si>
  <si>
    <t>Teslova 11,,budová H,Plzeň</t>
  </si>
  <si>
    <t>vteřinové lepidlo</t>
  </si>
  <si>
    <t>vteřinové lepidlo 3g</t>
  </si>
  <si>
    <t>5.</t>
  </si>
  <si>
    <t>Korekční strojek - boční, délka 8 m</t>
  </si>
  <si>
    <t>Blok kolečkový A5, linkovaný</t>
  </si>
  <si>
    <t>FEK, Husova 11, Plzeň, HJ212</t>
  </si>
  <si>
    <t>papír se nekrabatí, okamžitá možnost přepsání</t>
  </si>
  <si>
    <t xml:space="preserve">barevné plastové propisky s modrou náplní,pogumovaný ůchop,mačkací </t>
  </si>
  <si>
    <t>Kuličkové pero  - modrá náplň, 0,5 mm</t>
  </si>
  <si>
    <t>Náhradní náplň do kuličkového pera 0,5mm - modrá</t>
  </si>
  <si>
    <t>Náhradní náplň do kulič.pera Spoko - modrá</t>
  </si>
  <si>
    <t>Krabice s víkem na šanony,Vejde se do ní 5 pořadačů šíře až 8 cm,5 ks v balení</t>
  </si>
  <si>
    <t xml:space="preserve">Archivační krabice bal - 5 ks, rozměr: 43 x 34 x 31 cm, </t>
  </si>
  <si>
    <t>Blok poznámkový  lepený A4, 50 listů, linkovaný</t>
  </si>
  <si>
    <t>Kroužkový blok s deskami z polypropylenu.Speciální kroužky po straně pro snadné vkladání a odebírání jednotlivých listů</t>
  </si>
  <si>
    <t>6.</t>
  </si>
  <si>
    <t>žlutá, zelená, oranžová, růžová, klínový hrot, šíře stopy 1-4,6 mm, ventilační uzávěry</t>
  </si>
  <si>
    <t>Zvýrazňovač - jednotlivý žlutý</t>
  </si>
  <si>
    <t>klínový hrot, šíře stopy 1-4,6 mm, ventilační uzávěry</t>
  </si>
  <si>
    <t>Zvýrazňovač - jednotlivý zelený</t>
  </si>
  <si>
    <t>Čistící vlhčené ubrousky univerzální</t>
  </si>
  <si>
    <t>100 ks/bal</t>
  </si>
  <si>
    <t>Euroobal A4 rozšířený</t>
  </si>
  <si>
    <t>50 ks/bal - čirý, hladký, PVC</t>
  </si>
  <si>
    <t>100 ks/bal - čirý, hladký, PVC</t>
  </si>
  <si>
    <t>Euroobal A4 jemná krupička</t>
  </si>
  <si>
    <t>100 ks/bal - jemná krupička</t>
  </si>
  <si>
    <t>Euroobal A4 s klopou</t>
  </si>
  <si>
    <t xml:space="preserve">50 ks/bal - čirý, obal otevřený z boční strany </t>
  </si>
  <si>
    <t>Gelové pero - červená náplň</t>
  </si>
  <si>
    <t>vyměnitelná náplň, plastové tělo, jehlová hrot 0,5 mm</t>
  </si>
  <si>
    <t>Gelové pero - modrá náplň</t>
  </si>
  <si>
    <t>Krepová lepicí páska</t>
  </si>
  <si>
    <t>38mm x 50m</t>
  </si>
  <si>
    <t>Mikrotužka 0,5 mm</t>
  </si>
  <si>
    <t>plastové tělo, guma, výsuvný hrot</t>
  </si>
  <si>
    <t>Popisovač černý</t>
  </si>
  <si>
    <t>klínový hrot, šíře stopy 4,6 mm, voděodolný inkoust na bázi alkoholu, nepropíjí se papírem</t>
  </si>
  <si>
    <t>Dopisová spona 32 mm</t>
  </si>
  <si>
    <t>75 ks/bal</t>
  </si>
  <si>
    <t>Lupa</t>
  </si>
  <si>
    <t>Motouz lněný</t>
  </si>
  <si>
    <t>potravinářský 40 g</t>
  </si>
  <si>
    <t>Motouz umělý barevný</t>
  </si>
  <si>
    <t>Pravítko transparentní 20 cm</t>
  </si>
  <si>
    <t>Rychlouzavírací sáčky 25x35 cm</t>
  </si>
  <si>
    <t>100 ks/bal - rychlouzavírací sáčky 25x35 cm</t>
  </si>
  <si>
    <t>neonově žlutý</t>
  </si>
  <si>
    <t>neonově zelený</t>
  </si>
  <si>
    <t>Samoelpicí blok 50 x 50 mm</t>
  </si>
  <si>
    <t>žlutý</t>
  </si>
  <si>
    <t>růžový</t>
  </si>
  <si>
    <t>Samolepící tabule korek</t>
  </si>
  <si>
    <t>bez rámu, samolepící povrch pro připevňování poznámek rozměr: 450x600mm</t>
  </si>
  <si>
    <t>Euroobal A4 ,48-50mic/100</t>
  </si>
  <si>
    <t>Eva Kušnírová             725 017 396</t>
  </si>
  <si>
    <t>Sedláčkova 19, SD 206B</t>
  </si>
  <si>
    <t>praktické provedení , černý plastový rámeček, skleněná čočka,průměr (mm): 60 • zvětšení: 7x</t>
  </si>
  <si>
    <t>Pořadač pákový A4/7,5cm , prešpánový mix 4 barev</t>
  </si>
  <si>
    <r>
      <t xml:space="preserve">modrý </t>
    </r>
    <r>
      <rPr>
        <b/>
        <u/>
        <sz val="11"/>
        <color indexed="8"/>
        <rFont val="Calibri"/>
        <family val="2"/>
        <charset val="238"/>
      </rPr>
      <t xml:space="preserve">NE MRAMOR, </t>
    </r>
    <r>
      <rPr>
        <sz val="11"/>
        <color theme="1"/>
        <rFont val="Calibri"/>
        <family val="2"/>
        <charset val="238"/>
        <scheme val="minor"/>
      </rPr>
      <t>uzavírací kroužky proti náhodnému otevření, kovová ochranná lišta pro delší životnost, hřbetní ktroužek</t>
    </r>
  </si>
  <si>
    <t xml:space="preserve"> Zvýrazňovač /4barvy</t>
  </si>
  <si>
    <t>Samolepicí blok 76 x 76 mm/100</t>
  </si>
  <si>
    <t>Samolepicí blok 76 x 127 mm/100</t>
  </si>
  <si>
    <t>PP100g</t>
  </si>
  <si>
    <t>tabule bílá 90x60cm</t>
  </si>
  <si>
    <t xml:space="preserve">sešívačka na papír </t>
  </si>
  <si>
    <t>sponky do sešívačky 24mm</t>
  </si>
  <si>
    <t>kuličková tužka gelová</t>
  </si>
  <si>
    <t>kuličková tužka  s náplní</t>
  </si>
  <si>
    <t>poznámkový bloček</t>
  </si>
  <si>
    <t>poznámkový bloček - zásobník s papírem</t>
  </si>
  <si>
    <t>7.</t>
  </si>
  <si>
    <t>tabule bílá, magnetická, závěsná, 90x60cm</t>
  </si>
  <si>
    <t>sešívačka na papír, 15listů, velikost sponky 24mm</t>
  </si>
  <si>
    <t>sponky do sešívačky, 24mm, 1000ks v balení, 40 listů</t>
  </si>
  <si>
    <t>kuličková tužka, gelová, modrá náplň</t>
  </si>
  <si>
    <t>kuličková tužka, šíře stopy 0,7mm, modrá</t>
  </si>
  <si>
    <t xml:space="preserve">poznámkový bloček, lepený, rozměr papíru 9x9cm, barevný, lepený </t>
  </si>
  <si>
    <t>zásobník plastový s papírem - poznámkový bloček, barevný, 9x9cm, cca 800 listů</t>
  </si>
  <si>
    <t>samolepící poznámkový bloček</t>
  </si>
  <si>
    <t>samolepicí poznámkový bloček, barevný, extra silně lepicí, 76x76mm</t>
  </si>
  <si>
    <t>plnící pero (bombičkové)</t>
  </si>
  <si>
    <t>plnící pero bombičkové plastové, šířka stopy 0,3mm, inkoustový zásobník na bombičky</t>
  </si>
  <si>
    <t>náhradní náplně do inkoustového pera - modré</t>
  </si>
  <si>
    <t>náhradní náplně do inkoustového pera - modré, 6ks v balení</t>
  </si>
  <si>
    <t>šanon papírový, pákový, barevný, 80mm</t>
  </si>
  <si>
    <t>šanon papírový, pákový, barevný, 50mm</t>
  </si>
  <si>
    <t>Prospektový obal závěsný A4 "U"</t>
  </si>
  <si>
    <t>Prospektový obal A4, čirý, průhledný, hladký, lesklý, závěsný, 100ks v balení, typ U</t>
  </si>
  <si>
    <t>Transparentní záložky do knih</t>
  </si>
  <si>
    <t>Transparentní záložky do knih, popisovatelné, 25.4x38mm</t>
  </si>
  <si>
    <t>Samolepící etikety na CD</t>
  </si>
  <si>
    <t>Samolepící etikety na CD, průměr 118mm, 200 etiket, vhodné pro laserové a inkoustové tiskárny</t>
  </si>
  <si>
    <t>Samolepící adresní etikety</t>
  </si>
  <si>
    <t>Samolepící adresní etikety, 105x42,3mm, 1400 etiket, vhodné pro laserové a inkoustové tiskárny</t>
  </si>
  <si>
    <t>Prospektový obal závěsný A4 "L"</t>
  </si>
  <si>
    <t>Prospektový obal A4, čirý, průhledný, hladký, závěsný, 100ks v balení, typ L</t>
  </si>
  <si>
    <t>Šanon papírový, pákový, barevný, 70mm</t>
  </si>
  <si>
    <t>šanon papírový, pákový, barevný, 70mm</t>
  </si>
  <si>
    <t>Lepidlo na papír</t>
  </si>
  <si>
    <t>Lepidlo na papír (lepicí tyčinka na všechny druhy papíru a korek), 15g</t>
  </si>
  <si>
    <t>Obyčejné tužky</t>
  </si>
  <si>
    <t>obyčejné tužky, tvrdost HB, s pryží, 12 ks v balení</t>
  </si>
  <si>
    <t>Kancelářská pryž v ochranném pouzdře</t>
  </si>
  <si>
    <t>kancelářská pryž, ochranné pouzdro</t>
  </si>
  <si>
    <t>Korekční strojek</t>
  </si>
  <si>
    <t>Korekční strojek, vyměnitelná náplň, rozměr pásky 8,4mm x 14m</t>
  </si>
  <si>
    <t>Nůžky kancelářské</t>
  </si>
  <si>
    <t>Nůžky kancelářské, ergonomická rukojeť měkčená plastem, 18cm</t>
  </si>
  <si>
    <t>Pravítko rovné plastové 30cm</t>
  </si>
  <si>
    <t>Motouz jutový</t>
  </si>
  <si>
    <t>Motouz jutový, 200g</t>
  </si>
  <si>
    <t>Zvýrazňovače/4bar</t>
  </si>
  <si>
    <t xml:space="preserve">klínový hrot , šíře stopy 1 - 4 mm, ventilační uzávěry ,vhodný i na faxový papír , , s ergo držením, </t>
  </si>
  <si>
    <t>Teslova 9,,budová F1,Plzeň</t>
  </si>
  <si>
    <t>Samolepící bloček, rozměr 76 x76 mm</t>
  </si>
  <si>
    <t>Samolepící bloček mini 51 mm x 51 mm</t>
  </si>
  <si>
    <t>Záložky samolepící snímatelné, popisovatelné, sada barevných záložek, rozměr 11,9x43,2 mm</t>
  </si>
  <si>
    <t>Rejstřík MAXI , formát A4, 10 barev euroděrování, polypren</t>
  </si>
  <si>
    <t>Hřbety pro vazbu plastové průměr 32 mm</t>
  </si>
  <si>
    <t>Hřbety pro vazbu plastové průměr 51 mm</t>
  </si>
  <si>
    <t>Hřbety pro vazbu plastové průměr 45 mm</t>
  </si>
  <si>
    <t>Rychlovazač polypropylen A4</t>
  </si>
  <si>
    <t>Spojovače - drátky do sešívačky 24/6</t>
  </si>
  <si>
    <t>8.</t>
  </si>
  <si>
    <t>samolepící bloček, rozměr 76x76 mm, barva žlutá, 100 lístků</t>
  </si>
  <si>
    <t xml:space="preserve">samolepící bloček, rozměr 51x51 mm, barevný, 250 lístků, </t>
  </si>
  <si>
    <t>Záložky samolepící snímatelné, popisovatelné, sada barevných záložek, rozměr 11,9x43,2 mm, balení obsahuje 8 x 35 ks záložek, v sadě červená, modrá, žlutá, zelená, neonově modrá, růžová, fialová, žlutá</t>
  </si>
  <si>
    <t>formát A4 maxi, polypropylen, euroděrování, popisovatelný titulní list, formát s přesahem (vhodné pro použití mezi euroobaly), rozlišení 10 listů jsou v barevném provedení listů</t>
  </si>
  <si>
    <t xml:space="preserve">hřbety pro plastovou kroužkovou vazbu,  průměr 32 mm, 246-280 listů, 50 ks v balení, </t>
  </si>
  <si>
    <t>hřbety pro plastovou kroužkovou vazbu, průměr 51 mm, 411-510 listů, 50 ks v balení,</t>
  </si>
  <si>
    <t>hřbety pro plastovou kroužkovou vazbu, průměr 45 mm, 341-410 listů,  50 ks v baleni</t>
  </si>
  <si>
    <t xml:space="preserve">transparentní přední strana, balení po 25 ks, 1 balení barva žlutá, 1 balení modrá barva, </t>
  </si>
  <si>
    <t>vysoce kvalitní pozinkované spojovače, sešívací výkon v listech 80 g, 1 000 ks v balení</t>
  </si>
  <si>
    <t xml:space="preserve">Korekční strojek Roller </t>
  </si>
  <si>
    <t>korekční strojek Roller , šíře 5 mm, návin 6 m, korekční roller ve tvaru pera, suchá korekce, korekce na běžném i faxovém papíru, nezanechává stopy či skvrny na fotokopiích</t>
  </si>
  <si>
    <t>Sedláčkova 15, SP 307,Plzeň</t>
  </si>
  <si>
    <t>Eva Kušnírová,
 377 635 503</t>
  </si>
  <si>
    <t xml:space="preserve">KSA - pí Vlasáková,
tel:37 763 5303 </t>
  </si>
  <si>
    <t>NTC - pí Čolakovová,
tel:37 763 4785</t>
  </si>
  <si>
    <t>NTC - pí  Sudová,
tel:37 763 4833</t>
  </si>
  <si>
    <t>Jarmila Ircingová,
 37 763 3610</t>
  </si>
  <si>
    <t>PC - OP Semaničová,
tel:37 763 1084</t>
  </si>
  <si>
    <t>UK - J. Pokorný,
pí. Pavézová, 
Tel: 37 763 7724, 
 37 763 1977</t>
  </si>
  <si>
    <t>Kancelářské potřeby - 029 - 2015</t>
  </si>
  <si>
    <t>Priloha_1_KS_technicka_specifikace_KP-029-2015</t>
  </si>
  <si>
    <t>samostatná faktura</t>
  </si>
  <si>
    <t>Název</t>
  </si>
  <si>
    <t xml:space="preserve">Popis </t>
  </si>
  <si>
    <t xml:space="preserve">Fakturace </t>
  </si>
  <si>
    <t xml:space="preserve">Financováno
 z projektových finančních prostředků 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</si>
  <si>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i/>
        <sz val="11"/>
        <color indexed="10"/>
        <rFont val="Calibri"/>
        <family val="2"/>
        <charset val="238"/>
      </rPr>
      <t>UCHAZEČ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color indexed="10"/>
        <rFont val="Calibri"/>
        <family val="2"/>
        <charset val="238"/>
      </rPr>
      <t>(DODAVATEL)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uvede uvede: NÁZEV A ČÍSLO DOTAČNÍHO PROJEKTU na faktuře)</t>
    </r>
  </si>
  <si>
    <t xml:space="preserve">PŘEDPOKLÁDANÁ CENA za měrnou jednotku (MJ) 
v Kč BEZ DPH 
</t>
  </si>
  <si>
    <t xml:space="preserve">Měrná jednotka [MJ]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</si>
</sst>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/>
  </cellStyleXfs>
  <cellXfs count="16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7" xfId="0" applyNumberFormat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right" vertical="center" indent="1"/>
    </xf>
    <xf numFmtId="164" fontId="3" fillId="0" borderId="4" xfId="0" applyNumberFormat="1" applyFont="1" applyFill="1" applyBorder="1" applyAlignment="1" applyProtection="1">
      <alignment horizontal="right" vertical="center" indent="1"/>
    </xf>
    <xf numFmtId="164" fontId="3" fillId="0" borderId="7" xfId="0" applyNumberFormat="1" applyFont="1" applyFill="1" applyBorder="1" applyAlignment="1" applyProtection="1">
      <alignment horizontal="right" vertical="center" indent="1"/>
    </xf>
    <xf numFmtId="164" fontId="3" fillId="0" borderId="3" xfId="0" applyNumberFormat="1" applyFont="1" applyFill="1" applyBorder="1" applyAlignment="1" applyProtection="1">
      <alignment horizontal="right" vertical="center" indent="1"/>
    </xf>
    <xf numFmtId="164" fontId="3" fillId="0" borderId="5" xfId="0" applyNumberFormat="1" applyFont="1" applyFill="1" applyBorder="1" applyAlignment="1" applyProtection="1">
      <alignment horizontal="right" vertical="center" inden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textRotation="90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/>
    <xf numFmtId="0" fontId="9" fillId="0" borderId="0" xfId="0" applyFont="1" applyFill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49" fontId="0" fillId="0" borderId="0" xfId="0" applyNumberFormat="1" applyFill="1" applyAlignment="1" applyProtection="1">
      <alignment horizontal="right" vertical="center" wrapText="1"/>
    </xf>
    <xf numFmtId="164" fontId="0" fillId="0" borderId="0" xfId="0" applyNumberFormat="1" applyAlignment="1" applyProtection="1">
      <alignment vertical="top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0" fillId="4" borderId="16" xfId="0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0" fontId="0" fillId="0" borderId="0" xfId="0" applyAlignment="1" applyProtection="1">
      <alignment vertical="top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0" fillId="4" borderId="18" xfId="0" applyFont="1" applyFill="1" applyBorder="1" applyAlignment="1" applyProtection="1">
      <alignment horizontal="left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0" fillId="4" borderId="20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18" fillId="0" borderId="4" xfId="1" applyNumberFormat="1" applyFill="1" applyBorder="1" applyAlignment="1" applyProtection="1">
      <alignment horizontal="left" vertical="center" wrapText="1" inden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left" vertical="top" wrapText="1" indent="1"/>
    </xf>
    <xf numFmtId="3" fontId="0" fillId="0" borderId="3" xfId="0" applyNumberFormat="1" applyFill="1" applyBorder="1" applyAlignment="1" applyProtection="1">
      <alignment horizontal="center" vertical="top" wrapText="1"/>
    </xf>
    <xf numFmtId="49" fontId="0" fillId="0" borderId="3" xfId="0" applyNumberFormat="1" applyFill="1" applyBorder="1" applyAlignment="1" applyProtection="1">
      <alignment horizontal="center" vertical="top" wrapText="1"/>
    </xf>
    <xf numFmtId="0" fontId="0" fillId="0" borderId="3" xfId="0" applyNumberFormat="1" applyFill="1" applyBorder="1" applyAlignment="1" applyProtection="1">
      <alignment horizontal="left" vertical="top"/>
    </xf>
    <xf numFmtId="0" fontId="0" fillId="0" borderId="5" xfId="0" applyNumberFormat="1" applyFill="1" applyBorder="1" applyAlignment="1" applyProtection="1">
      <alignment horizontal="left" vertical="top" wrapText="1" indent="1"/>
    </xf>
    <xf numFmtId="0" fontId="0" fillId="0" borderId="5" xfId="0" applyNumberFormat="1" applyFill="1" applyBorder="1" applyAlignment="1" applyProtection="1">
      <alignment horizontal="left" vertical="top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wrapText="1" indent="1"/>
    </xf>
    <xf numFmtId="1" fontId="0" fillId="0" borderId="6" xfId="0" applyNumberFormat="1" applyFill="1" applyBorder="1" applyAlignment="1" applyProtection="1">
      <alignment horizontal="center" vertical="top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0" fillId="4" borderId="22" xfId="0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top" wrapText="1"/>
    </xf>
    <xf numFmtId="0" fontId="0" fillId="0" borderId="4" xfId="0" applyNumberFormat="1" applyFont="1" applyFill="1" applyBorder="1" applyAlignment="1" applyProtection="1">
      <alignment horizontal="left" wrapText="1" indent="1"/>
    </xf>
    <xf numFmtId="0" fontId="0" fillId="0" borderId="4" xfId="0" applyNumberFormat="1" applyFill="1" applyBorder="1" applyAlignment="1" applyProtection="1">
      <alignment horizontal="left" vertical="top" wrapText="1" indent="1"/>
    </xf>
    <xf numFmtId="0" fontId="0" fillId="0" borderId="4" xfId="0" applyNumberFormat="1" applyFill="1" applyBorder="1" applyAlignment="1" applyProtection="1">
      <alignment horizontal="left" vertical="top" wrapText="1"/>
    </xf>
    <xf numFmtId="0" fontId="0" fillId="0" borderId="4" xfId="0" applyNumberFormat="1" applyFont="1" applyFill="1" applyBorder="1" applyAlignment="1" applyProtection="1">
      <alignment horizontal="left" wrapTex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0" fillId="4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vertical="top"/>
    </xf>
    <xf numFmtId="0" fontId="0" fillId="0" borderId="6" xfId="0" applyNumberFormat="1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18" fillId="0" borderId="3" xfId="1" applyNumberFormat="1" applyFill="1" applyBorder="1" applyAlignment="1" applyProtection="1">
      <alignment horizontal="left" vertical="center" wrapText="1" indent="1"/>
    </xf>
    <xf numFmtId="0" fontId="5" fillId="4" borderId="2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64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vertical="center" wrapText="1"/>
    </xf>
    <xf numFmtId="0" fontId="0" fillId="3" borderId="10" xfId="0" applyFill="1" applyBorder="1" applyAlignment="1" applyProtection="1">
      <alignment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10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27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5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129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95250</xdr:colOff>
      <xdr:row>138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95250</xdr:colOff>
      <xdr:row>139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95250</xdr:colOff>
      <xdr:row>140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95250</xdr:colOff>
      <xdr:row>142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95250</xdr:colOff>
      <xdr:row>144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95250</xdr:colOff>
      <xdr:row>145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95250</xdr:colOff>
      <xdr:row>146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95250</xdr:colOff>
      <xdr:row>147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95250</xdr:colOff>
      <xdr:row>148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95250</xdr:colOff>
      <xdr:row>149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95250</xdr:colOff>
      <xdr:row>150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95250</xdr:colOff>
      <xdr:row>151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95250</xdr:colOff>
      <xdr:row>152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95250</xdr:colOff>
      <xdr:row>154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95250</xdr:colOff>
      <xdr:row>155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95250</xdr:colOff>
      <xdr:row>156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157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95250</xdr:colOff>
      <xdr:row>159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95250</xdr:colOff>
      <xdr:row>161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95250</xdr:colOff>
      <xdr:row>162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95250</xdr:colOff>
      <xdr:row>162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95250</xdr:colOff>
      <xdr:row>165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95250</xdr:colOff>
      <xdr:row>165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95250</xdr:colOff>
      <xdr:row>166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95250</xdr:colOff>
      <xdr:row>172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95250</xdr:colOff>
      <xdr:row>172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95250</xdr:colOff>
      <xdr:row>173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95250</xdr:colOff>
      <xdr:row>175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95250</xdr:colOff>
      <xdr:row>177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95250</xdr:colOff>
      <xdr:row>179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44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95250</xdr:colOff>
      <xdr:row>136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139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95250</xdr:colOff>
      <xdr:row>126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95250</xdr:colOff>
      <xdr:row>129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95250</xdr:colOff>
      <xdr:row>133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4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134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134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4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28575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129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129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111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5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5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9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134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25336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22446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139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134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01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4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95250</xdr:colOff>
      <xdr:row>138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95250</xdr:colOff>
      <xdr:row>138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95250</xdr:colOff>
      <xdr:row>141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95250</xdr:colOff>
      <xdr:row>142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95250</xdr:colOff>
      <xdr:row>143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95250</xdr:colOff>
      <xdr:row>144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95250</xdr:colOff>
      <xdr:row>145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95250</xdr:colOff>
      <xdr:row>145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95250</xdr:colOff>
      <xdr:row>147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95250</xdr:colOff>
      <xdr:row>151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95250</xdr:colOff>
      <xdr:row>152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95250</xdr:colOff>
      <xdr:row>152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95250</xdr:colOff>
      <xdr:row>154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95250</xdr:colOff>
      <xdr:row>155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157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95250</xdr:colOff>
      <xdr:row>158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95250</xdr:colOff>
      <xdr:row>159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95250</xdr:colOff>
      <xdr:row>159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95250</xdr:colOff>
      <xdr:row>163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95250</xdr:colOff>
      <xdr:row>165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166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95250</xdr:colOff>
      <xdr:row>169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95250</xdr:colOff>
      <xdr:row>170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95250</xdr:colOff>
      <xdr:row>171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95250</xdr:colOff>
      <xdr:row>172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95250</xdr:colOff>
      <xdr:row>173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95250</xdr:colOff>
      <xdr:row>175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95250</xdr:colOff>
      <xdr:row>177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95250</xdr:colOff>
      <xdr:row>180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63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95250</xdr:colOff>
      <xdr:row>180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827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95250</xdr:colOff>
      <xdr:row>182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01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95250</xdr:colOff>
      <xdr:row>183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208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95250</xdr:colOff>
      <xdr:row>184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39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95250</xdr:colOff>
      <xdr:row>185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589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95250</xdr:colOff>
      <xdr:row>187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97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95250</xdr:colOff>
      <xdr:row>189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351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95250</xdr:colOff>
      <xdr:row>190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54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95250</xdr:colOff>
      <xdr:row>191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73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95250</xdr:colOff>
      <xdr:row>192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92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95250</xdr:colOff>
      <xdr:row>193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11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95250</xdr:colOff>
      <xdr:row>194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3036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95250</xdr:colOff>
      <xdr:row>194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494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95250</xdr:colOff>
      <xdr:row>196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684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95250</xdr:colOff>
      <xdr:row>198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06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95250</xdr:colOff>
      <xdr:row>199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25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95250</xdr:colOff>
      <xdr:row>200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44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95250</xdr:colOff>
      <xdr:row>201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63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95250</xdr:colOff>
      <xdr:row>201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827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95250</xdr:colOff>
      <xdr:row>204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20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95250</xdr:colOff>
      <xdr:row>206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95250</xdr:colOff>
      <xdr:row>207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95250</xdr:colOff>
      <xdr:row>207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95250</xdr:colOff>
      <xdr:row>210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95250</xdr:colOff>
      <xdr:row>210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95250</xdr:colOff>
      <xdr:row>211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542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95250</xdr:colOff>
      <xdr:row>212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732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95250</xdr:colOff>
      <xdr:row>213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923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95250</xdr:colOff>
      <xdr:row>217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95250</xdr:colOff>
      <xdr:row>217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95250</xdr:colOff>
      <xdr:row>218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875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95250</xdr:colOff>
      <xdr:row>219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066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95250</xdr:colOff>
      <xdr:row>220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256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95250</xdr:colOff>
      <xdr:row>221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447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95250</xdr:colOff>
      <xdr:row>222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637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95250</xdr:colOff>
      <xdr:row>222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828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95250</xdr:colOff>
      <xdr:row>224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3018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139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137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95250</xdr:colOff>
      <xdr:row>136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95250</xdr:colOff>
      <xdr:row>168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6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8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0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2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3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5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9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35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5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7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9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11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3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194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49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6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0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2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4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63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8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2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5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73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92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8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06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2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4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6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82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30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5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73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6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8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0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2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3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5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9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35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5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7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9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11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3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194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49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6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0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2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4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63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8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2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5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73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92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8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06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2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4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6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82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30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0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9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0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2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5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9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493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4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6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8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01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2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3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77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1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351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5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7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9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11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3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49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87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0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256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4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637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01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190500</xdr:colOff>
      <xdr:row>205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39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16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16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5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73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215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494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215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494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875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06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2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4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6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828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140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142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6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8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2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39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58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7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796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1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835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1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3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152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49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6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987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25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4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6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082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3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1779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16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3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54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7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29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1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3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6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38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0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25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6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48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017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2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39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5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59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35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54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7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69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11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3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194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49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768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0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2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4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63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88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2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58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6978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35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54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73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092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68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187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06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25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44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63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282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7301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136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139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138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44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137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136</xdr:row>
      <xdr:rowOff>0</xdr:rowOff>
    </xdr:from>
    <xdr:to>
      <xdr:col>1</xdr:col>
      <xdr:colOff>238125</xdr:colOff>
      <xdr:row>137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132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129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95250</xdr:colOff>
      <xdr:row>129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95250</xdr:colOff>
      <xdr:row>133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129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129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1115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134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5721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137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136</xdr:row>
      <xdr:rowOff>0</xdr:rowOff>
    </xdr:from>
    <xdr:to>
      <xdr:col>1</xdr:col>
      <xdr:colOff>571500</xdr:colOff>
      <xdr:row>137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190500</xdr:colOff>
      <xdr:row>137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136</xdr:row>
      <xdr:rowOff>0</xdr:rowOff>
    </xdr:from>
    <xdr:to>
      <xdr:col>1</xdr:col>
      <xdr:colOff>238125</xdr:colOff>
      <xdr:row>137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6445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95250</xdr:colOff>
      <xdr:row>127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95250</xdr:colOff>
      <xdr:row>135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200025</xdr:colOff>
      <xdr:row>129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127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52640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2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129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21</xdr:col>
      <xdr:colOff>190500</xdr:colOff>
      <xdr:row>128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318760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136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6083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914400</xdr:colOff>
      <xdr:row>129</xdr:row>
      <xdr:rowOff>171450</xdr:rowOff>
    </xdr:from>
    <xdr:to>
      <xdr:col>16</xdr:col>
      <xdr:colOff>1104900</xdr:colOff>
      <xdr:row>130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44950" y="54282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95250</xdr:colOff>
      <xdr:row>128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95250</xdr:colOff>
      <xdr:row>130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128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3606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130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50100" y="5435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8"/>
  <sheetViews>
    <sheetView showGridLines="0" showRowColHeaders="0" tabSelected="1" topLeftCell="A114" zoomScale="75" zoomScaleNormal="100" workbookViewId="0">
      <selection activeCell="R90" sqref="R90"/>
    </sheetView>
  </sheetViews>
  <sheetFormatPr defaultColWidth="8.85546875" defaultRowHeight="15"/>
  <cols>
    <col min="1" max="1" width="2.42578125" style="1" customWidth="1"/>
    <col min="2" max="2" width="10" style="1" customWidth="1"/>
    <col min="3" max="3" width="37.85546875" style="2" customWidth="1"/>
    <col min="4" max="4" width="12.7109375" style="3" customWidth="1"/>
    <col min="5" max="5" width="10.42578125" style="4" customWidth="1"/>
    <col min="6" max="6" width="40.7109375" style="2" customWidth="1"/>
    <col min="7" max="7" width="29.140625" style="2" hidden="1" customWidth="1"/>
    <col min="8" max="8" width="15" style="2" customWidth="1"/>
    <col min="9" max="9" width="16.85546875" style="2" customWidth="1"/>
    <col min="10" max="10" width="30.85546875" style="1" customWidth="1"/>
    <col min="11" max="11" width="21.5703125" style="1" hidden="1" customWidth="1"/>
    <col min="12" max="12" width="18.5703125" style="1" customWidth="1"/>
    <col min="13" max="13" width="22.140625" style="2" customWidth="1"/>
    <col min="14" max="15" width="22.140625" style="2" hidden="1" customWidth="1"/>
    <col min="16" max="16" width="19.85546875" style="2" customWidth="1"/>
    <col min="17" max="17" width="20.85546875" style="36" customWidth="1"/>
    <col min="18" max="18" width="18.42578125" style="1" customWidth="1"/>
    <col min="19" max="19" width="21" style="1" customWidth="1"/>
    <col min="20" max="20" width="19.42578125" style="1" customWidth="1"/>
    <col min="21" max="21" width="20.42578125" style="1" hidden="1" customWidth="1"/>
    <col min="22" max="16384" width="8.85546875" style="1"/>
  </cols>
  <sheetData>
    <row r="1" spans="1:23" ht="24.6" customHeight="1">
      <c r="B1" s="8" t="s">
        <v>255</v>
      </c>
      <c r="C1" s="8"/>
      <c r="U1" s="53"/>
    </row>
    <row r="2" spans="1:23" ht="18.75" customHeight="1">
      <c r="C2" s="54"/>
      <c r="D2" s="8"/>
      <c r="E2" s="11"/>
      <c r="H2" s="1"/>
      <c r="I2" s="13"/>
      <c r="S2" s="7"/>
      <c r="T2" s="7" t="s">
        <v>256</v>
      </c>
      <c r="U2" s="55"/>
    </row>
    <row r="3" spans="1:23" ht="19.899999999999999" customHeight="1" thickBot="1">
      <c r="B3" s="56"/>
      <c r="C3" s="57" t="s">
        <v>4</v>
      </c>
      <c r="D3" s="58"/>
      <c r="E3" s="58"/>
      <c r="F3" s="58"/>
      <c r="G3" s="58"/>
      <c r="H3" s="59"/>
      <c r="I3" s="59"/>
      <c r="J3" s="59"/>
      <c r="K3" s="59"/>
      <c r="L3" s="59"/>
      <c r="M3" s="59"/>
      <c r="Q3" s="60"/>
      <c r="R3" s="59"/>
      <c r="S3" s="59"/>
    </row>
    <row r="4" spans="1:23" ht="42.75" customHeight="1" thickBot="1">
      <c r="B4" s="9"/>
      <c r="C4" s="10"/>
      <c r="G4" s="5" t="s">
        <v>3</v>
      </c>
      <c r="N4" s="12"/>
      <c r="O4" s="12"/>
      <c r="P4" s="6"/>
      <c r="R4" s="5" t="s">
        <v>3</v>
      </c>
    </row>
    <row r="5" spans="1:23" ht="94.5" customHeight="1" thickTop="1" thickBot="1">
      <c r="B5" s="47" t="s">
        <v>1</v>
      </c>
      <c r="C5" s="37" t="s">
        <v>258</v>
      </c>
      <c r="D5" s="37" t="s">
        <v>0</v>
      </c>
      <c r="E5" s="37" t="s">
        <v>264</v>
      </c>
      <c r="F5" s="37" t="s">
        <v>259</v>
      </c>
      <c r="G5" s="37" t="s">
        <v>2</v>
      </c>
      <c r="H5" s="37" t="s">
        <v>260</v>
      </c>
      <c r="I5" s="37" t="s">
        <v>261</v>
      </c>
      <c r="J5" s="37" t="s">
        <v>262</v>
      </c>
      <c r="K5" s="37" t="s">
        <v>10</v>
      </c>
      <c r="L5" s="38" t="s">
        <v>11</v>
      </c>
      <c r="M5" s="37" t="s">
        <v>12</v>
      </c>
      <c r="N5" s="37" t="s">
        <v>19</v>
      </c>
      <c r="O5" s="37" t="s">
        <v>13</v>
      </c>
      <c r="P5" s="37" t="s">
        <v>263</v>
      </c>
      <c r="Q5" s="37" t="s">
        <v>14</v>
      </c>
      <c r="R5" s="45" t="s">
        <v>15</v>
      </c>
      <c r="S5" s="38" t="s">
        <v>16</v>
      </c>
      <c r="T5" s="49" t="s">
        <v>17</v>
      </c>
      <c r="U5" s="48" t="s">
        <v>18</v>
      </c>
    </row>
    <row r="6" spans="1:23" ht="60.75" customHeight="1" thickTop="1">
      <c r="A6" s="61" t="s">
        <v>28</v>
      </c>
      <c r="B6" s="62">
        <v>1</v>
      </c>
      <c r="C6" s="63" t="s">
        <v>20</v>
      </c>
      <c r="D6" s="64">
        <v>5</v>
      </c>
      <c r="E6" s="65" t="s">
        <v>21</v>
      </c>
      <c r="F6" s="66" t="s">
        <v>22</v>
      </c>
      <c r="G6" s="67"/>
      <c r="H6" s="153" t="s">
        <v>257</v>
      </c>
      <c r="I6" s="150"/>
      <c r="J6" s="150"/>
      <c r="K6" s="153"/>
      <c r="L6" s="153" t="s">
        <v>254</v>
      </c>
      <c r="M6" s="153" t="s">
        <v>27</v>
      </c>
      <c r="N6" s="22">
        <f t="shared" ref="N6:N14" si="0">D6*P6</f>
        <v>108.69565217391305</v>
      </c>
      <c r="O6" s="22">
        <f t="shared" ref="O6:O14" si="1">D6*Q6</f>
        <v>125</v>
      </c>
      <c r="P6" s="22">
        <f>Q6/1.15</f>
        <v>21.739130434782609</v>
      </c>
      <c r="Q6" s="43">
        <v>25</v>
      </c>
      <c r="R6" s="23">
        <v>9.5</v>
      </c>
      <c r="S6" s="24">
        <f>D6*R6</f>
        <v>47.5</v>
      </c>
      <c r="T6" s="50" t="str">
        <f>IF(ISNUMBER(R6), IF(R6&gt;Q6,"NEVYHOVUJE","VYHOVUJE")," ")</f>
        <v>VYHOVUJE</v>
      </c>
      <c r="U6" s="68"/>
      <c r="W6" s="69"/>
    </row>
    <row r="7" spans="1:23" ht="30">
      <c r="A7" s="70"/>
      <c r="B7" s="71">
        <v>2</v>
      </c>
      <c r="C7" s="72" t="s">
        <v>23</v>
      </c>
      <c r="D7" s="73">
        <v>5</v>
      </c>
      <c r="E7" s="74" t="s">
        <v>21</v>
      </c>
      <c r="F7" s="75" t="s">
        <v>24</v>
      </c>
      <c r="G7" s="76"/>
      <c r="H7" s="143"/>
      <c r="I7" s="151"/>
      <c r="J7" s="151"/>
      <c r="K7" s="143"/>
      <c r="L7" s="143"/>
      <c r="M7" s="143"/>
      <c r="N7" s="25">
        <f t="shared" si="0"/>
        <v>108.69565217391305</v>
      </c>
      <c r="O7" s="25">
        <f t="shared" si="1"/>
        <v>125</v>
      </c>
      <c r="P7" s="25">
        <f t="shared" ref="P7:P14" si="2">Q7/1.15</f>
        <v>21.739130434782609</v>
      </c>
      <c r="Q7" s="41">
        <v>25</v>
      </c>
      <c r="R7" s="26">
        <v>9.5</v>
      </c>
      <c r="S7" s="27">
        <f>D7*R7</f>
        <v>47.5</v>
      </c>
      <c r="T7" s="51" t="str">
        <f t="shared" ref="T7:T125" si="3">IF(ISNUMBER(R7), IF(R7&gt;Q7,"NEVYHOVUJE","VYHOVUJE")," ")</f>
        <v>VYHOVUJE</v>
      </c>
      <c r="U7" s="77"/>
      <c r="W7" s="69"/>
    </row>
    <row r="8" spans="1:23" ht="30">
      <c r="A8" s="70"/>
      <c r="B8" s="71">
        <v>3</v>
      </c>
      <c r="C8" s="72" t="s">
        <v>25</v>
      </c>
      <c r="D8" s="73">
        <v>5</v>
      </c>
      <c r="E8" s="74" t="s">
        <v>21</v>
      </c>
      <c r="F8" s="75" t="s">
        <v>26</v>
      </c>
      <c r="G8" s="76"/>
      <c r="H8" s="143"/>
      <c r="I8" s="151"/>
      <c r="J8" s="151"/>
      <c r="K8" s="143"/>
      <c r="L8" s="143"/>
      <c r="M8" s="143"/>
      <c r="N8" s="25">
        <f t="shared" si="0"/>
        <v>65.217391304347828</v>
      </c>
      <c r="O8" s="25">
        <f t="shared" si="1"/>
        <v>75</v>
      </c>
      <c r="P8" s="25">
        <f t="shared" si="2"/>
        <v>13.043478260869566</v>
      </c>
      <c r="Q8" s="41">
        <v>15</v>
      </c>
      <c r="R8" s="26">
        <v>8.35</v>
      </c>
      <c r="S8" s="27">
        <f t="shared" ref="S8:S104" si="4">D8*R8</f>
        <v>41.75</v>
      </c>
      <c r="T8" s="51" t="str">
        <f t="shared" si="3"/>
        <v>VYHOVUJE</v>
      </c>
      <c r="U8" s="77"/>
      <c r="W8" s="69"/>
    </row>
    <row r="9" spans="1:23" ht="30">
      <c r="A9" s="70"/>
      <c r="B9" s="71">
        <v>4</v>
      </c>
      <c r="C9" s="72" t="s">
        <v>29</v>
      </c>
      <c r="D9" s="73">
        <v>2</v>
      </c>
      <c r="E9" s="74" t="s">
        <v>21</v>
      </c>
      <c r="F9" s="75" t="s">
        <v>38</v>
      </c>
      <c r="G9" s="76"/>
      <c r="H9" s="143"/>
      <c r="I9" s="151"/>
      <c r="J9" s="151"/>
      <c r="K9" s="143"/>
      <c r="L9" s="143"/>
      <c r="M9" s="143"/>
      <c r="N9" s="25">
        <f t="shared" si="0"/>
        <v>139.13043478260872</v>
      </c>
      <c r="O9" s="25">
        <f t="shared" si="1"/>
        <v>160</v>
      </c>
      <c r="P9" s="25">
        <f t="shared" si="2"/>
        <v>69.565217391304358</v>
      </c>
      <c r="Q9" s="41">
        <v>80</v>
      </c>
      <c r="R9" s="26">
        <v>59.2</v>
      </c>
      <c r="S9" s="27">
        <f t="shared" si="4"/>
        <v>118.4</v>
      </c>
      <c r="T9" s="51" t="str">
        <f t="shared" si="3"/>
        <v>VYHOVUJE</v>
      </c>
      <c r="U9" s="77"/>
      <c r="W9" s="69"/>
    </row>
    <row r="10" spans="1:23" ht="60">
      <c r="A10" s="70"/>
      <c r="B10" s="71">
        <v>5</v>
      </c>
      <c r="C10" s="72" t="s">
        <v>30</v>
      </c>
      <c r="D10" s="73">
        <v>12</v>
      </c>
      <c r="E10" s="74" t="s">
        <v>31</v>
      </c>
      <c r="F10" s="75" t="s">
        <v>37</v>
      </c>
      <c r="G10" s="76"/>
      <c r="H10" s="143"/>
      <c r="I10" s="151"/>
      <c r="J10" s="151"/>
      <c r="K10" s="143"/>
      <c r="L10" s="143"/>
      <c r="M10" s="143"/>
      <c r="N10" s="25">
        <f t="shared" si="0"/>
        <v>782.60869565217399</v>
      </c>
      <c r="O10" s="25">
        <f t="shared" si="1"/>
        <v>900</v>
      </c>
      <c r="P10" s="25">
        <f t="shared" si="2"/>
        <v>65.217391304347828</v>
      </c>
      <c r="Q10" s="41">
        <v>75</v>
      </c>
      <c r="R10" s="26">
        <v>51</v>
      </c>
      <c r="S10" s="27">
        <f t="shared" si="4"/>
        <v>612</v>
      </c>
      <c r="T10" s="51" t="str">
        <f t="shared" si="3"/>
        <v>VYHOVUJE</v>
      </c>
      <c r="U10" s="77"/>
      <c r="W10" s="69"/>
    </row>
    <row r="11" spans="1:23" ht="30">
      <c r="A11" s="70"/>
      <c r="B11" s="71">
        <v>6</v>
      </c>
      <c r="C11" s="72" t="s">
        <v>40</v>
      </c>
      <c r="D11" s="73">
        <v>1</v>
      </c>
      <c r="E11" s="74" t="s">
        <v>21</v>
      </c>
      <c r="F11" s="72" t="s">
        <v>39</v>
      </c>
      <c r="G11" s="76"/>
      <c r="H11" s="143"/>
      <c r="I11" s="151"/>
      <c r="J11" s="151"/>
      <c r="K11" s="143"/>
      <c r="L11" s="143"/>
      <c r="M11" s="143"/>
      <c r="N11" s="25">
        <f t="shared" si="0"/>
        <v>130.43478260869566</v>
      </c>
      <c r="O11" s="25">
        <f t="shared" si="1"/>
        <v>150</v>
      </c>
      <c r="P11" s="25">
        <f t="shared" si="2"/>
        <v>130.43478260869566</v>
      </c>
      <c r="Q11" s="41">
        <v>150</v>
      </c>
      <c r="R11" s="26">
        <v>105</v>
      </c>
      <c r="S11" s="27">
        <f t="shared" si="4"/>
        <v>105</v>
      </c>
      <c r="T11" s="51" t="str">
        <f t="shared" si="3"/>
        <v>VYHOVUJE</v>
      </c>
      <c r="U11" s="77"/>
      <c r="W11" s="69"/>
    </row>
    <row r="12" spans="1:23" ht="45">
      <c r="A12" s="70"/>
      <c r="B12" s="71">
        <v>7</v>
      </c>
      <c r="C12" s="72" t="s">
        <v>32</v>
      </c>
      <c r="D12" s="73">
        <v>150</v>
      </c>
      <c r="E12" s="74" t="s">
        <v>21</v>
      </c>
      <c r="F12" s="75" t="s">
        <v>33</v>
      </c>
      <c r="G12" s="76"/>
      <c r="H12" s="143"/>
      <c r="I12" s="151"/>
      <c r="J12" s="151"/>
      <c r="K12" s="143"/>
      <c r="L12" s="143"/>
      <c r="M12" s="143"/>
      <c r="N12" s="25">
        <f t="shared" si="0"/>
        <v>1043.4782608695652</v>
      </c>
      <c r="O12" s="25">
        <f t="shared" si="1"/>
        <v>1200</v>
      </c>
      <c r="P12" s="25">
        <f t="shared" si="2"/>
        <v>6.9565217391304355</v>
      </c>
      <c r="Q12" s="41">
        <v>8</v>
      </c>
      <c r="R12" s="26">
        <v>6.3</v>
      </c>
      <c r="S12" s="27">
        <f t="shared" si="4"/>
        <v>945</v>
      </c>
      <c r="T12" s="51" t="str">
        <f t="shared" si="3"/>
        <v>VYHOVUJE</v>
      </c>
      <c r="U12" s="77"/>
      <c r="W12" s="69"/>
    </row>
    <row r="13" spans="1:23" ht="45">
      <c r="A13" s="70"/>
      <c r="B13" s="71">
        <v>8</v>
      </c>
      <c r="C13" s="72" t="s">
        <v>41</v>
      </c>
      <c r="D13" s="73">
        <v>150</v>
      </c>
      <c r="E13" s="74" t="s">
        <v>21</v>
      </c>
      <c r="F13" s="75" t="s">
        <v>34</v>
      </c>
      <c r="G13" s="76"/>
      <c r="H13" s="143"/>
      <c r="I13" s="151"/>
      <c r="J13" s="151"/>
      <c r="K13" s="143"/>
      <c r="L13" s="143"/>
      <c r="M13" s="143"/>
      <c r="N13" s="25">
        <f t="shared" si="0"/>
        <v>913.04347826086962</v>
      </c>
      <c r="O13" s="25">
        <f t="shared" si="1"/>
        <v>1050</v>
      </c>
      <c r="P13" s="25">
        <f t="shared" si="2"/>
        <v>6.0869565217391308</v>
      </c>
      <c r="Q13" s="41">
        <v>7</v>
      </c>
      <c r="R13" s="26">
        <v>3.9</v>
      </c>
      <c r="S13" s="27">
        <f t="shared" si="4"/>
        <v>585</v>
      </c>
      <c r="T13" s="51" t="str">
        <f t="shared" si="3"/>
        <v>VYHOVUJE</v>
      </c>
      <c r="U13" s="77"/>
      <c r="W13" s="69"/>
    </row>
    <row r="14" spans="1:23" ht="30.75" thickBot="1">
      <c r="A14" s="70"/>
      <c r="B14" s="78">
        <v>9</v>
      </c>
      <c r="C14" s="79" t="s">
        <v>35</v>
      </c>
      <c r="D14" s="80">
        <v>1</v>
      </c>
      <c r="E14" s="81" t="s">
        <v>21</v>
      </c>
      <c r="F14" s="82" t="s">
        <v>36</v>
      </c>
      <c r="G14" s="83"/>
      <c r="H14" s="154"/>
      <c r="I14" s="152"/>
      <c r="J14" s="152"/>
      <c r="K14" s="154"/>
      <c r="L14" s="154"/>
      <c r="M14" s="154"/>
      <c r="N14" s="28">
        <f t="shared" si="0"/>
        <v>52.173913043478265</v>
      </c>
      <c r="O14" s="28">
        <f t="shared" si="1"/>
        <v>60</v>
      </c>
      <c r="P14" s="28">
        <f t="shared" si="2"/>
        <v>52.173913043478265</v>
      </c>
      <c r="Q14" s="44">
        <v>60</v>
      </c>
      <c r="R14" s="29">
        <v>23.5</v>
      </c>
      <c r="S14" s="30">
        <f t="shared" si="4"/>
        <v>23.5</v>
      </c>
      <c r="T14" s="52" t="str">
        <f t="shared" si="3"/>
        <v>VYHOVUJE</v>
      </c>
      <c r="U14" s="84"/>
      <c r="W14" s="69"/>
    </row>
    <row r="15" spans="1:23" ht="60.75" thickTop="1">
      <c r="A15" s="70" t="s">
        <v>42</v>
      </c>
      <c r="B15" s="62">
        <v>10</v>
      </c>
      <c r="C15" s="63" t="s">
        <v>89</v>
      </c>
      <c r="D15" s="85">
        <v>30</v>
      </c>
      <c r="E15" s="86" t="s">
        <v>31</v>
      </c>
      <c r="F15" s="87" t="s">
        <v>91</v>
      </c>
      <c r="G15" s="67"/>
      <c r="H15" s="153" t="s">
        <v>257</v>
      </c>
      <c r="I15" s="150"/>
      <c r="J15" s="150"/>
      <c r="K15" s="153"/>
      <c r="L15" s="153" t="s">
        <v>253</v>
      </c>
      <c r="M15" s="153" t="s">
        <v>95</v>
      </c>
      <c r="N15" s="22">
        <f t="shared" ref="N15:N74" si="5">D15*P15</f>
        <v>2250</v>
      </c>
      <c r="O15" s="22">
        <f t="shared" ref="O15:O74" si="6">D15*Q15</f>
        <v>2587.5</v>
      </c>
      <c r="P15" s="22">
        <v>75</v>
      </c>
      <c r="Q15" s="43">
        <f>P15*1.15</f>
        <v>86.25</v>
      </c>
      <c r="R15" s="23">
        <v>55.9</v>
      </c>
      <c r="S15" s="24">
        <f t="shared" si="4"/>
        <v>1677</v>
      </c>
      <c r="T15" s="51" t="str">
        <f t="shared" si="3"/>
        <v>VYHOVUJE</v>
      </c>
      <c r="U15" s="68"/>
      <c r="W15" s="69"/>
    </row>
    <row r="16" spans="1:23" ht="60">
      <c r="A16" s="70"/>
      <c r="B16" s="71">
        <v>11</v>
      </c>
      <c r="C16" s="72" t="s">
        <v>90</v>
      </c>
      <c r="D16" s="88">
        <v>1</v>
      </c>
      <c r="E16" s="89" t="s">
        <v>31</v>
      </c>
      <c r="F16" s="90" t="s">
        <v>91</v>
      </c>
      <c r="G16" s="76"/>
      <c r="H16" s="143"/>
      <c r="I16" s="151"/>
      <c r="J16" s="151"/>
      <c r="K16" s="143"/>
      <c r="L16" s="143"/>
      <c r="M16" s="143"/>
      <c r="N16" s="25">
        <f t="shared" si="5"/>
        <v>155</v>
      </c>
      <c r="O16" s="25">
        <f t="shared" si="6"/>
        <v>178.25</v>
      </c>
      <c r="P16" s="25">
        <v>155</v>
      </c>
      <c r="Q16" s="41">
        <f>P16*1.15</f>
        <v>178.25</v>
      </c>
      <c r="R16" s="26">
        <v>117</v>
      </c>
      <c r="S16" s="27">
        <f t="shared" si="4"/>
        <v>117</v>
      </c>
      <c r="T16" s="51" t="str">
        <f t="shared" si="3"/>
        <v>VYHOVUJE</v>
      </c>
      <c r="U16" s="77"/>
      <c r="W16" s="69"/>
    </row>
    <row r="17" spans="1:23" ht="30">
      <c r="A17" s="70"/>
      <c r="B17" s="71">
        <v>12</v>
      </c>
      <c r="C17" s="72" t="s">
        <v>43</v>
      </c>
      <c r="D17" s="88">
        <v>1</v>
      </c>
      <c r="E17" s="89" t="s">
        <v>31</v>
      </c>
      <c r="F17" s="90" t="s">
        <v>44</v>
      </c>
      <c r="G17" s="76"/>
      <c r="H17" s="143"/>
      <c r="I17" s="151"/>
      <c r="J17" s="151"/>
      <c r="K17" s="143"/>
      <c r="L17" s="143"/>
      <c r="M17" s="143"/>
      <c r="N17" s="25">
        <f t="shared" si="5"/>
        <v>80</v>
      </c>
      <c r="O17" s="25">
        <f t="shared" si="6"/>
        <v>92</v>
      </c>
      <c r="P17" s="25">
        <v>80</v>
      </c>
      <c r="Q17" s="41">
        <f t="shared" ref="Q17:Q50" si="7">P17*1.15</f>
        <v>92</v>
      </c>
      <c r="R17" s="26">
        <v>45.7</v>
      </c>
      <c r="S17" s="27">
        <f t="shared" si="4"/>
        <v>45.7</v>
      </c>
      <c r="T17" s="51" t="str">
        <f t="shared" si="3"/>
        <v>VYHOVUJE</v>
      </c>
      <c r="U17" s="77"/>
      <c r="W17" s="69"/>
    </row>
    <row r="18" spans="1:23" ht="30">
      <c r="A18" s="70"/>
      <c r="B18" s="71">
        <v>13</v>
      </c>
      <c r="C18" s="72" t="s">
        <v>43</v>
      </c>
      <c r="D18" s="88">
        <v>1</v>
      </c>
      <c r="E18" s="89" t="s">
        <v>31</v>
      </c>
      <c r="F18" s="90" t="s">
        <v>45</v>
      </c>
      <c r="G18" s="76"/>
      <c r="H18" s="143"/>
      <c r="I18" s="151"/>
      <c r="J18" s="151"/>
      <c r="K18" s="143"/>
      <c r="L18" s="143"/>
      <c r="M18" s="143"/>
      <c r="N18" s="25">
        <f t="shared" si="5"/>
        <v>80</v>
      </c>
      <c r="O18" s="25">
        <f t="shared" si="6"/>
        <v>92</v>
      </c>
      <c r="P18" s="25">
        <v>80</v>
      </c>
      <c r="Q18" s="41">
        <f t="shared" si="7"/>
        <v>92</v>
      </c>
      <c r="R18" s="26">
        <v>45.7</v>
      </c>
      <c r="S18" s="27">
        <f t="shared" si="4"/>
        <v>45.7</v>
      </c>
      <c r="T18" s="51" t="str">
        <f t="shared" si="3"/>
        <v>VYHOVUJE</v>
      </c>
      <c r="U18" s="77"/>
      <c r="W18" s="69"/>
    </row>
    <row r="19" spans="1:23" ht="30">
      <c r="A19" s="70"/>
      <c r="B19" s="71">
        <v>14</v>
      </c>
      <c r="C19" s="72" t="s">
        <v>43</v>
      </c>
      <c r="D19" s="88">
        <v>1</v>
      </c>
      <c r="E19" s="89" t="s">
        <v>31</v>
      </c>
      <c r="F19" s="90" t="s">
        <v>46</v>
      </c>
      <c r="G19" s="76"/>
      <c r="H19" s="143"/>
      <c r="I19" s="151"/>
      <c r="J19" s="151"/>
      <c r="K19" s="143"/>
      <c r="L19" s="143"/>
      <c r="M19" s="143"/>
      <c r="N19" s="25">
        <f t="shared" si="5"/>
        <v>60</v>
      </c>
      <c r="O19" s="25">
        <f t="shared" si="6"/>
        <v>69</v>
      </c>
      <c r="P19" s="25">
        <v>60</v>
      </c>
      <c r="Q19" s="41">
        <f t="shared" si="7"/>
        <v>69</v>
      </c>
      <c r="R19" s="26">
        <v>34.6</v>
      </c>
      <c r="S19" s="27">
        <f t="shared" si="4"/>
        <v>34.6</v>
      </c>
      <c r="T19" s="51" t="str">
        <f t="shared" si="3"/>
        <v>VYHOVUJE</v>
      </c>
      <c r="U19" s="77"/>
      <c r="W19" s="69"/>
    </row>
    <row r="20" spans="1:23" ht="30">
      <c r="A20" s="70"/>
      <c r="B20" s="71">
        <v>15</v>
      </c>
      <c r="C20" s="72" t="s">
        <v>47</v>
      </c>
      <c r="D20" s="88">
        <v>25</v>
      </c>
      <c r="E20" s="89" t="s">
        <v>21</v>
      </c>
      <c r="F20" s="90" t="s">
        <v>92</v>
      </c>
      <c r="G20" s="76"/>
      <c r="H20" s="143"/>
      <c r="I20" s="151"/>
      <c r="J20" s="151"/>
      <c r="K20" s="143"/>
      <c r="L20" s="143"/>
      <c r="M20" s="143"/>
      <c r="N20" s="25">
        <f t="shared" si="5"/>
        <v>200</v>
      </c>
      <c r="O20" s="25">
        <f t="shared" si="6"/>
        <v>229.99999999999997</v>
      </c>
      <c r="P20" s="25">
        <v>8</v>
      </c>
      <c r="Q20" s="41">
        <f t="shared" si="7"/>
        <v>9.1999999999999993</v>
      </c>
      <c r="R20" s="26">
        <v>6.3</v>
      </c>
      <c r="S20" s="27">
        <f t="shared" si="4"/>
        <v>157.5</v>
      </c>
      <c r="T20" s="51" t="str">
        <f t="shared" si="3"/>
        <v>VYHOVUJE</v>
      </c>
      <c r="U20" s="77"/>
      <c r="W20" s="69"/>
    </row>
    <row r="21" spans="1:23" ht="30">
      <c r="A21" s="70"/>
      <c r="B21" s="71">
        <v>16</v>
      </c>
      <c r="C21" s="72" t="s">
        <v>93</v>
      </c>
      <c r="D21" s="88">
        <v>2</v>
      </c>
      <c r="E21" s="89" t="s">
        <v>31</v>
      </c>
      <c r="F21" s="90" t="s">
        <v>94</v>
      </c>
      <c r="G21" s="76"/>
      <c r="H21" s="143"/>
      <c r="I21" s="151"/>
      <c r="J21" s="151"/>
      <c r="K21" s="143"/>
      <c r="L21" s="143"/>
      <c r="M21" s="143"/>
      <c r="N21" s="25">
        <f t="shared" si="5"/>
        <v>40</v>
      </c>
      <c r="O21" s="25">
        <f t="shared" si="6"/>
        <v>46</v>
      </c>
      <c r="P21" s="25">
        <v>20</v>
      </c>
      <c r="Q21" s="41">
        <f t="shared" si="7"/>
        <v>23</v>
      </c>
      <c r="R21" s="26">
        <v>9.6999999999999993</v>
      </c>
      <c r="S21" s="27">
        <f t="shared" si="4"/>
        <v>19.399999999999999</v>
      </c>
      <c r="T21" s="51" t="str">
        <f t="shared" si="3"/>
        <v>VYHOVUJE</v>
      </c>
      <c r="U21" s="77"/>
      <c r="W21" s="69"/>
    </row>
    <row r="22" spans="1:23" ht="30">
      <c r="A22" s="70"/>
      <c r="B22" s="71">
        <v>17</v>
      </c>
      <c r="C22" s="72" t="s">
        <v>93</v>
      </c>
      <c r="D22" s="88">
        <v>2</v>
      </c>
      <c r="E22" s="89" t="s">
        <v>31</v>
      </c>
      <c r="F22" s="90" t="s">
        <v>48</v>
      </c>
      <c r="G22" s="76"/>
      <c r="H22" s="143"/>
      <c r="I22" s="151"/>
      <c r="J22" s="151"/>
      <c r="K22" s="143"/>
      <c r="L22" s="143"/>
      <c r="M22" s="143"/>
      <c r="N22" s="25">
        <f t="shared" si="5"/>
        <v>40</v>
      </c>
      <c r="O22" s="25">
        <f t="shared" si="6"/>
        <v>46</v>
      </c>
      <c r="P22" s="25">
        <v>20</v>
      </c>
      <c r="Q22" s="41">
        <f t="shared" si="7"/>
        <v>23</v>
      </c>
      <c r="R22" s="26">
        <v>10.15</v>
      </c>
      <c r="S22" s="27">
        <f t="shared" si="4"/>
        <v>20.3</v>
      </c>
      <c r="T22" s="51" t="str">
        <f t="shared" si="3"/>
        <v>VYHOVUJE</v>
      </c>
      <c r="U22" s="77"/>
      <c r="W22" s="69"/>
    </row>
    <row r="23" spans="1:23" ht="45">
      <c r="A23" s="70"/>
      <c r="B23" s="71">
        <v>18</v>
      </c>
      <c r="C23" s="72" t="s">
        <v>49</v>
      </c>
      <c r="D23" s="88">
        <v>1</v>
      </c>
      <c r="E23" s="89" t="s">
        <v>31</v>
      </c>
      <c r="F23" s="90" t="s">
        <v>50</v>
      </c>
      <c r="G23" s="76"/>
      <c r="H23" s="143"/>
      <c r="I23" s="151"/>
      <c r="J23" s="151"/>
      <c r="K23" s="143"/>
      <c r="L23" s="143"/>
      <c r="M23" s="143"/>
      <c r="N23" s="25">
        <f t="shared" si="5"/>
        <v>80</v>
      </c>
      <c r="O23" s="25">
        <f t="shared" si="6"/>
        <v>92</v>
      </c>
      <c r="P23" s="25">
        <v>80</v>
      </c>
      <c r="Q23" s="41">
        <f t="shared" si="7"/>
        <v>92</v>
      </c>
      <c r="R23" s="26">
        <v>59.7</v>
      </c>
      <c r="S23" s="27">
        <f t="shared" si="4"/>
        <v>59.7</v>
      </c>
      <c r="T23" s="51" t="str">
        <f t="shared" si="3"/>
        <v>VYHOVUJE</v>
      </c>
      <c r="U23" s="77"/>
      <c r="W23" s="69"/>
    </row>
    <row r="24" spans="1:23" ht="30">
      <c r="A24" s="70"/>
      <c r="B24" s="71">
        <v>19</v>
      </c>
      <c r="C24" s="72" t="s">
        <v>49</v>
      </c>
      <c r="D24" s="88">
        <v>2</v>
      </c>
      <c r="E24" s="89" t="s">
        <v>31</v>
      </c>
      <c r="F24" s="90" t="s">
        <v>51</v>
      </c>
      <c r="G24" s="76"/>
      <c r="H24" s="143"/>
      <c r="I24" s="151"/>
      <c r="J24" s="151"/>
      <c r="K24" s="143"/>
      <c r="L24" s="143"/>
      <c r="M24" s="143"/>
      <c r="N24" s="25">
        <f t="shared" si="5"/>
        <v>60</v>
      </c>
      <c r="O24" s="25">
        <f t="shared" si="6"/>
        <v>69</v>
      </c>
      <c r="P24" s="25">
        <v>30</v>
      </c>
      <c r="Q24" s="41">
        <f t="shared" si="7"/>
        <v>34.5</v>
      </c>
      <c r="R24" s="26">
        <v>17.2</v>
      </c>
      <c r="S24" s="27">
        <f t="shared" si="4"/>
        <v>34.4</v>
      </c>
      <c r="T24" s="51" t="str">
        <f t="shared" si="3"/>
        <v>VYHOVUJE</v>
      </c>
      <c r="U24" s="77"/>
      <c r="W24" s="69"/>
    </row>
    <row r="25" spans="1:23" ht="30">
      <c r="A25" s="70"/>
      <c r="B25" s="71">
        <v>20</v>
      </c>
      <c r="C25" s="72" t="s">
        <v>52</v>
      </c>
      <c r="D25" s="88">
        <v>1</v>
      </c>
      <c r="E25" s="89" t="s">
        <v>31</v>
      </c>
      <c r="F25" s="90" t="s">
        <v>53</v>
      </c>
      <c r="G25" s="76"/>
      <c r="H25" s="143"/>
      <c r="I25" s="151"/>
      <c r="J25" s="151"/>
      <c r="K25" s="143"/>
      <c r="L25" s="143"/>
      <c r="M25" s="143"/>
      <c r="N25" s="25">
        <f t="shared" si="5"/>
        <v>199</v>
      </c>
      <c r="O25" s="25">
        <f t="shared" si="6"/>
        <v>228.85</v>
      </c>
      <c r="P25" s="25">
        <v>199</v>
      </c>
      <c r="Q25" s="41">
        <f t="shared" si="7"/>
        <v>228.85</v>
      </c>
      <c r="R25" s="26">
        <v>96.3</v>
      </c>
      <c r="S25" s="27">
        <f t="shared" si="4"/>
        <v>96.3</v>
      </c>
      <c r="T25" s="51" t="str">
        <f t="shared" si="3"/>
        <v>VYHOVUJE</v>
      </c>
      <c r="U25" s="77"/>
      <c r="W25" s="69"/>
    </row>
    <row r="26" spans="1:23" ht="30">
      <c r="A26" s="70"/>
      <c r="B26" s="71">
        <v>21</v>
      </c>
      <c r="C26" s="72" t="s">
        <v>52</v>
      </c>
      <c r="D26" s="88">
        <v>1</v>
      </c>
      <c r="E26" s="89" t="s">
        <v>31</v>
      </c>
      <c r="F26" s="90" t="s">
        <v>54</v>
      </c>
      <c r="G26" s="76"/>
      <c r="H26" s="143"/>
      <c r="I26" s="151"/>
      <c r="J26" s="151"/>
      <c r="K26" s="143"/>
      <c r="L26" s="143"/>
      <c r="M26" s="143"/>
      <c r="N26" s="25">
        <f t="shared" si="5"/>
        <v>199</v>
      </c>
      <c r="O26" s="25">
        <f t="shared" si="6"/>
        <v>228.85</v>
      </c>
      <c r="P26" s="25">
        <v>199</v>
      </c>
      <c r="Q26" s="41">
        <f t="shared" si="7"/>
        <v>228.85</v>
      </c>
      <c r="R26" s="26">
        <v>106</v>
      </c>
      <c r="S26" s="27">
        <f t="shared" si="4"/>
        <v>106</v>
      </c>
      <c r="T26" s="51" t="str">
        <f t="shared" si="3"/>
        <v>VYHOVUJE</v>
      </c>
      <c r="U26" s="77"/>
      <c r="W26" s="69"/>
    </row>
    <row r="27" spans="1:23" ht="30">
      <c r="A27" s="70"/>
      <c r="B27" s="71">
        <v>22</v>
      </c>
      <c r="C27" s="72" t="s">
        <v>52</v>
      </c>
      <c r="D27" s="88">
        <v>1</v>
      </c>
      <c r="E27" s="89" t="s">
        <v>31</v>
      </c>
      <c r="F27" s="90" t="s">
        <v>55</v>
      </c>
      <c r="G27" s="76"/>
      <c r="H27" s="143"/>
      <c r="I27" s="151"/>
      <c r="J27" s="151"/>
      <c r="K27" s="143"/>
      <c r="L27" s="143"/>
      <c r="M27" s="143"/>
      <c r="N27" s="25">
        <f t="shared" si="5"/>
        <v>199</v>
      </c>
      <c r="O27" s="25">
        <f t="shared" si="6"/>
        <v>228.85</v>
      </c>
      <c r="P27" s="25">
        <v>199</v>
      </c>
      <c r="Q27" s="41">
        <f t="shared" si="7"/>
        <v>228.85</v>
      </c>
      <c r="R27" s="26">
        <v>106</v>
      </c>
      <c r="S27" s="27">
        <f t="shared" si="4"/>
        <v>106</v>
      </c>
      <c r="T27" s="51" t="str">
        <f t="shared" si="3"/>
        <v>VYHOVUJE</v>
      </c>
      <c r="U27" s="77"/>
      <c r="W27" s="69"/>
    </row>
    <row r="28" spans="1:23" ht="30">
      <c r="A28" s="70"/>
      <c r="B28" s="71">
        <v>23</v>
      </c>
      <c r="C28" s="72" t="s">
        <v>52</v>
      </c>
      <c r="D28" s="88">
        <v>1</v>
      </c>
      <c r="E28" s="89" t="s">
        <v>31</v>
      </c>
      <c r="F28" s="90" t="s">
        <v>56</v>
      </c>
      <c r="G28" s="76"/>
      <c r="H28" s="143"/>
      <c r="I28" s="151"/>
      <c r="J28" s="151"/>
      <c r="K28" s="143"/>
      <c r="L28" s="143"/>
      <c r="M28" s="143"/>
      <c r="N28" s="25">
        <f t="shared" si="5"/>
        <v>199</v>
      </c>
      <c r="O28" s="25">
        <f t="shared" si="6"/>
        <v>228.85</v>
      </c>
      <c r="P28" s="25">
        <v>199</v>
      </c>
      <c r="Q28" s="41">
        <f t="shared" si="7"/>
        <v>228.85</v>
      </c>
      <c r="R28" s="26">
        <v>96.3</v>
      </c>
      <c r="S28" s="27">
        <f t="shared" si="4"/>
        <v>96.3</v>
      </c>
      <c r="T28" s="51" t="str">
        <f t="shared" si="3"/>
        <v>VYHOVUJE</v>
      </c>
      <c r="U28" s="77"/>
      <c r="W28" s="69"/>
    </row>
    <row r="29" spans="1:23" ht="30">
      <c r="A29" s="70"/>
      <c r="B29" s="71">
        <v>24</v>
      </c>
      <c r="C29" s="72" t="s">
        <v>57</v>
      </c>
      <c r="D29" s="88">
        <v>2</v>
      </c>
      <c r="E29" s="89" t="s">
        <v>21</v>
      </c>
      <c r="F29" s="90" t="s">
        <v>58</v>
      </c>
      <c r="G29" s="76"/>
      <c r="H29" s="143"/>
      <c r="I29" s="151"/>
      <c r="J29" s="151"/>
      <c r="K29" s="143"/>
      <c r="L29" s="143"/>
      <c r="M29" s="143"/>
      <c r="N29" s="25">
        <f t="shared" si="5"/>
        <v>100</v>
      </c>
      <c r="O29" s="25">
        <f t="shared" si="6"/>
        <v>114.99999999999999</v>
      </c>
      <c r="P29" s="25">
        <v>50</v>
      </c>
      <c r="Q29" s="41">
        <f t="shared" si="7"/>
        <v>57.499999999999993</v>
      </c>
      <c r="R29" s="26">
        <v>20.3</v>
      </c>
      <c r="S29" s="27">
        <f t="shared" si="4"/>
        <v>40.6</v>
      </c>
      <c r="T29" s="51" t="str">
        <f t="shared" si="3"/>
        <v>VYHOVUJE</v>
      </c>
      <c r="U29" s="77"/>
      <c r="W29" s="69"/>
    </row>
    <row r="30" spans="1:23" ht="30">
      <c r="A30" s="70"/>
      <c r="B30" s="71">
        <v>25</v>
      </c>
      <c r="C30" s="72" t="s">
        <v>57</v>
      </c>
      <c r="D30" s="88">
        <v>1</v>
      </c>
      <c r="E30" s="89" t="s">
        <v>21</v>
      </c>
      <c r="F30" s="90" t="s">
        <v>109</v>
      </c>
      <c r="G30" s="76"/>
      <c r="H30" s="143"/>
      <c r="I30" s="151"/>
      <c r="J30" s="151"/>
      <c r="K30" s="143"/>
      <c r="L30" s="143"/>
      <c r="M30" s="143"/>
      <c r="N30" s="25">
        <f t="shared" si="5"/>
        <v>50</v>
      </c>
      <c r="O30" s="25">
        <f t="shared" si="6"/>
        <v>57.499999999999993</v>
      </c>
      <c r="P30" s="25">
        <v>50</v>
      </c>
      <c r="Q30" s="41">
        <f t="shared" si="7"/>
        <v>57.499999999999993</v>
      </c>
      <c r="R30" s="26">
        <v>20.3</v>
      </c>
      <c r="S30" s="27">
        <f t="shared" si="4"/>
        <v>20.3</v>
      </c>
      <c r="T30" s="51" t="str">
        <f t="shared" si="3"/>
        <v>VYHOVUJE</v>
      </c>
      <c r="U30" s="77"/>
      <c r="W30" s="69"/>
    </row>
    <row r="31" spans="1:23" ht="30">
      <c r="A31" s="70"/>
      <c r="B31" s="71">
        <v>26</v>
      </c>
      <c r="C31" s="72" t="s">
        <v>57</v>
      </c>
      <c r="D31" s="88">
        <v>1</v>
      </c>
      <c r="E31" s="89" t="s">
        <v>21</v>
      </c>
      <c r="F31" s="90" t="s">
        <v>108</v>
      </c>
      <c r="G31" s="76"/>
      <c r="H31" s="143"/>
      <c r="I31" s="151"/>
      <c r="J31" s="151"/>
      <c r="K31" s="143"/>
      <c r="L31" s="143"/>
      <c r="M31" s="143"/>
      <c r="N31" s="25">
        <f t="shared" si="5"/>
        <v>50</v>
      </c>
      <c r="O31" s="25">
        <f t="shared" si="6"/>
        <v>57.499999999999993</v>
      </c>
      <c r="P31" s="25">
        <v>50</v>
      </c>
      <c r="Q31" s="41">
        <f t="shared" si="7"/>
        <v>57.499999999999993</v>
      </c>
      <c r="R31" s="26">
        <v>20.3</v>
      </c>
      <c r="S31" s="27">
        <f t="shared" si="4"/>
        <v>20.3</v>
      </c>
      <c r="T31" s="51" t="str">
        <f t="shared" si="3"/>
        <v>VYHOVUJE</v>
      </c>
      <c r="U31" s="77"/>
      <c r="W31" s="69"/>
    </row>
    <row r="32" spans="1:23">
      <c r="A32" s="70"/>
      <c r="B32" s="71">
        <v>27</v>
      </c>
      <c r="C32" s="72" t="s">
        <v>57</v>
      </c>
      <c r="D32" s="88">
        <v>2</v>
      </c>
      <c r="E32" s="89" t="s">
        <v>21</v>
      </c>
      <c r="F32" s="90" t="s">
        <v>59</v>
      </c>
      <c r="G32" s="76"/>
      <c r="H32" s="143"/>
      <c r="I32" s="151"/>
      <c r="J32" s="151"/>
      <c r="K32" s="143"/>
      <c r="L32" s="143"/>
      <c r="M32" s="143"/>
      <c r="N32" s="25">
        <f t="shared" si="5"/>
        <v>80</v>
      </c>
      <c r="O32" s="25">
        <f t="shared" si="6"/>
        <v>92</v>
      </c>
      <c r="P32" s="25">
        <v>40</v>
      </c>
      <c r="Q32" s="41">
        <f t="shared" si="7"/>
        <v>46</v>
      </c>
      <c r="R32" s="26">
        <v>20</v>
      </c>
      <c r="S32" s="27">
        <f t="shared" si="4"/>
        <v>40</v>
      </c>
      <c r="T32" s="51" t="str">
        <f t="shared" si="3"/>
        <v>VYHOVUJE</v>
      </c>
      <c r="U32" s="77"/>
      <c r="W32" s="69"/>
    </row>
    <row r="33" spans="1:23" ht="30">
      <c r="A33" s="70"/>
      <c r="B33" s="71">
        <v>28</v>
      </c>
      <c r="C33" s="72" t="s">
        <v>57</v>
      </c>
      <c r="D33" s="88">
        <v>4</v>
      </c>
      <c r="E33" s="89" t="s">
        <v>21</v>
      </c>
      <c r="F33" s="90" t="s">
        <v>60</v>
      </c>
      <c r="G33" s="76"/>
      <c r="H33" s="143"/>
      <c r="I33" s="151"/>
      <c r="J33" s="151"/>
      <c r="K33" s="143"/>
      <c r="L33" s="143"/>
      <c r="M33" s="143"/>
      <c r="N33" s="25">
        <f t="shared" si="5"/>
        <v>160</v>
      </c>
      <c r="O33" s="25">
        <f t="shared" si="6"/>
        <v>184</v>
      </c>
      <c r="P33" s="25">
        <v>40</v>
      </c>
      <c r="Q33" s="41">
        <f t="shared" si="7"/>
        <v>46</v>
      </c>
      <c r="R33" s="26">
        <v>20</v>
      </c>
      <c r="S33" s="27">
        <f t="shared" si="4"/>
        <v>80</v>
      </c>
      <c r="T33" s="51" t="str">
        <f t="shared" si="3"/>
        <v>VYHOVUJE</v>
      </c>
      <c r="U33" s="77"/>
      <c r="W33" s="69"/>
    </row>
    <row r="34" spans="1:23" ht="30">
      <c r="A34" s="70"/>
      <c r="B34" s="71">
        <v>29</v>
      </c>
      <c r="C34" s="72" t="s">
        <v>57</v>
      </c>
      <c r="D34" s="88">
        <v>2</v>
      </c>
      <c r="E34" s="89" t="s">
        <v>21</v>
      </c>
      <c r="F34" s="90" t="s">
        <v>107</v>
      </c>
      <c r="G34" s="76"/>
      <c r="H34" s="143"/>
      <c r="I34" s="151"/>
      <c r="J34" s="151"/>
      <c r="K34" s="143"/>
      <c r="L34" s="143"/>
      <c r="M34" s="143"/>
      <c r="N34" s="25">
        <f t="shared" si="5"/>
        <v>110</v>
      </c>
      <c r="O34" s="25">
        <f t="shared" si="6"/>
        <v>126.49999999999999</v>
      </c>
      <c r="P34" s="25">
        <v>55</v>
      </c>
      <c r="Q34" s="41">
        <f t="shared" si="7"/>
        <v>63.249999999999993</v>
      </c>
      <c r="R34" s="26">
        <v>20</v>
      </c>
      <c r="S34" s="27">
        <f t="shared" si="4"/>
        <v>40</v>
      </c>
      <c r="T34" s="51" t="str">
        <f t="shared" si="3"/>
        <v>VYHOVUJE</v>
      </c>
      <c r="U34" s="77"/>
      <c r="W34" s="69"/>
    </row>
    <row r="35" spans="1:23" ht="30">
      <c r="A35" s="70"/>
      <c r="B35" s="71">
        <v>30</v>
      </c>
      <c r="C35" s="72" t="s">
        <v>61</v>
      </c>
      <c r="D35" s="88">
        <v>2</v>
      </c>
      <c r="E35" s="89" t="s">
        <v>31</v>
      </c>
      <c r="F35" s="90" t="s">
        <v>62</v>
      </c>
      <c r="G35" s="76"/>
      <c r="H35" s="143"/>
      <c r="I35" s="151"/>
      <c r="J35" s="151"/>
      <c r="K35" s="143"/>
      <c r="L35" s="143"/>
      <c r="M35" s="143"/>
      <c r="N35" s="25">
        <f t="shared" si="5"/>
        <v>70</v>
      </c>
      <c r="O35" s="25">
        <f t="shared" si="6"/>
        <v>80.5</v>
      </c>
      <c r="P35" s="25">
        <v>35</v>
      </c>
      <c r="Q35" s="41">
        <f t="shared" si="7"/>
        <v>40.25</v>
      </c>
      <c r="R35" s="26">
        <v>26.3</v>
      </c>
      <c r="S35" s="27">
        <f t="shared" si="4"/>
        <v>52.6</v>
      </c>
      <c r="T35" s="51" t="str">
        <f t="shared" si="3"/>
        <v>VYHOVUJE</v>
      </c>
      <c r="U35" s="77"/>
      <c r="W35" s="69"/>
    </row>
    <row r="36" spans="1:23" ht="30">
      <c r="A36" s="70"/>
      <c r="B36" s="71">
        <v>31</v>
      </c>
      <c r="C36" s="72" t="s">
        <v>63</v>
      </c>
      <c r="D36" s="88">
        <v>5</v>
      </c>
      <c r="E36" s="89" t="s">
        <v>31</v>
      </c>
      <c r="F36" s="90" t="s">
        <v>64</v>
      </c>
      <c r="G36" s="76"/>
      <c r="H36" s="143"/>
      <c r="I36" s="151"/>
      <c r="J36" s="151"/>
      <c r="K36" s="143"/>
      <c r="L36" s="143"/>
      <c r="M36" s="143"/>
      <c r="N36" s="25">
        <f t="shared" si="5"/>
        <v>300</v>
      </c>
      <c r="O36" s="25">
        <f t="shared" si="6"/>
        <v>345</v>
      </c>
      <c r="P36" s="25">
        <v>60</v>
      </c>
      <c r="Q36" s="41">
        <f t="shared" si="7"/>
        <v>69</v>
      </c>
      <c r="R36" s="26">
        <v>42.7</v>
      </c>
      <c r="S36" s="27">
        <f t="shared" si="4"/>
        <v>213.5</v>
      </c>
      <c r="T36" s="51" t="str">
        <f t="shared" si="3"/>
        <v>VYHOVUJE</v>
      </c>
      <c r="U36" s="77"/>
      <c r="W36" s="69"/>
    </row>
    <row r="37" spans="1:23" ht="30">
      <c r="A37" s="70"/>
      <c r="B37" s="71">
        <v>32</v>
      </c>
      <c r="C37" s="72" t="s">
        <v>65</v>
      </c>
      <c r="D37" s="88">
        <v>4</v>
      </c>
      <c r="E37" s="89" t="s">
        <v>31</v>
      </c>
      <c r="F37" s="90" t="s">
        <v>66</v>
      </c>
      <c r="G37" s="76"/>
      <c r="H37" s="143"/>
      <c r="I37" s="151"/>
      <c r="J37" s="151"/>
      <c r="K37" s="143"/>
      <c r="L37" s="143"/>
      <c r="M37" s="143"/>
      <c r="N37" s="25">
        <f t="shared" si="5"/>
        <v>600</v>
      </c>
      <c r="O37" s="25">
        <f t="shared" si="6"/>
        <v>690</v>
      </c>
      <c r="P37" s="25">
        <v>150</v>
      </c>
      <c r="Q37" s="41">
        <f t="shared" si="7"/>
        <v>172.5</v>
      </c>
      <c r="R37" s="26">
        <v>120</v>
      </c>
      <c r="S37" s="27">
        <f t="shared" si="4"/>
        <v>480</v>
      </c>
      <c r="T37" s="51" t="str">
        <f t="shared" si="3"/>
        <v>VYHOVUJE</v>
      </c>
      <c r="U37" s="77"/>
      <c r="W37" s="69"/>
    </row>
    <row r="38" spans="1:23" ht="45">
      <c r="A38" s="70"/>
      <c r="B38" s="71">
        <v>33</v>
      </c>
      <c r="C38" s="72" t="s">
        <v>67</v>
      </c>
      <c r="D38" s="88">
        <v>1</v>
      </c>
      <c r="E38" s="89" t="s">
        <v>31</v>
      </c>
      <c r="F38" s="90" t="s">
        <v>68</v>
      </c>
      <c r="G38" s="76"/>
      <c r="H38" s="143"/>
      <c r="I38" s="151"/>
      <c r="J38" s="151"/>
      <c r="K38" s="143"/>
      <c r="L38" s="143"/>
      <c r="M38" s="143"/>
      <c r="N38" s="25">
        <f t="shared" si="5"/>
        <v>340</v>
      </c>
      <c r="O38" s="25">
        <f t="shared" si="6"/>
        <v>390.99999999999994</v>
      </c>
      <c r="P38" s="25">
        <v>340</v>
      </c>
      <c r="Q38" s="41">
        <f t="shared" si="7"/>
        <v>390.99999999999994</v>
      </c>
      <c r="R38" s="26">
        <v>150</v>
      </c>
      <c r="S38" s="27">
        <f t="shared" si="4"/>
        <v>150</v>
      </c>
      <c r="T38" s="51" t="str">
        <f t="shared" si="3"/>
        <v>VYHOVUJE</v>
      </c>
      <c r="U38" s="77"/>
      <c r="W38" s="69"/>
    </row>
    <row r="39" spans="1:23" ht="30">
      <c r="A39" s="70"/>
      <c r="B39" s="71">
        <v>34</v>
      </c>
      <c r="C39" s="72" t="s">
        <v>69</v>
      </c>
      <c r="D39" s="88">
        <v>2</v>
      </c>
      <c r="E39" s="89" t="s">
        <v>21</v>
      </c>
      <c r="F39" s="90" t="s">
        <v>70</v>
      </c>
      <c r="G39" s="76"/>
      <c r="H39" s="143"/>
      <c r="I39" s="151"/>
      <c r="J39" s="151"/>
      <c r="K39" s="143"/>
      <c r="L39" s="143"/>
      <c r="M39" s="143"/>
      <c r="N39" s="25">
        <f t="shared" si="5"/>
        <v>48</v>
      </c>
      <c r="O39" s="25">
        <f t="shared" si="6"/>
        <v>55.199999999999996</v>
      </c>
      <c r="P39" s="25">
        <v>24</v>
      </c>
      <c r="Q39" s="41">
        <f t="shared" si="7"/>
        <v>27.599999999999998</v>
      </c>
      <c r="R39" s="26">
        <v>15.05</v>
      </c>
      <c r="S39" s="27">
        <f t="shared" si="4"/>
        <v>30.1</v>
      </c>
      <c r="T39" s="51" t="str">
        <f t="shared" si="3"/>
        <v>VYHOVUJE</v>
      </c>
      <c r="U39" s="77"/>
      <c r="W39" s="69"/>
    </row>
    <row r="40" spans="1:23" ht="30">
      <c r="A40" s="70"/>
      <c r="B40" s="71">
        <v>35</v>
      </c>
      <c r="C40" s="72" t="s">
        <v>71</v>
      </c>
      <c r="D40" s="88">
        <v>2</v>
      </c>
      <c r="E40" s="89" t="s">
        <v>21</v>
      </c>
      <c r="F40" s="90" t="s">
        <v>72</v>
      </c>
      <c r="G40" s="76"/>
      <c r="H40" s="143"/>
      <c r="I40" s="151"/>
      <c r="J40" s="151"/>
      <c r="K40" s="143"/>
      <c r="L40" s="143"/>
      <c r="M40" s="143"/>
      <c r="N40" s="25">
        <f t="shared" si="5"/>
        <v>40</v>
      </c>
      <c r="O40" s="25">
        <f t="shared" si="6"/>
        <v>46</v>
      </c>
      <c r="P40" s="25">
        <v>20</v>
      </c>
      <c r="Q40" s="41">
        <f t="shared" si="7"/>
        <v>23</v>
      </c>
      <c r="R40" s="26">
        <v>14.2</v>
      </c>
      <c r="S40" s="27">
        <f t="shared" si="4"/>
        <v>28.4</v>
      </c>
      <c r="T40" s="51" t="str">
        <f t="shared" si="3"/>
        <v>VYHOVUJE</v>
      </c>
      <c r="U40" s="77"/>
      <c r="W40" s="69"/>
    </row>
    <row r="41" spans="1:23" ht="30">
      <c r="A41" s="70"/>
      <c r="B41" s="71">
        <v>36</v>
      </c>
      <c r="C41" s="72" t="s">
        <v>71</v>
      </c>
      <c r="D41" s="88">
        <v>2</v>
      </c>
      <c r="E41" s="89" t="s">
        <v>21</v>
      </c>
      <c r="F41" s="90" t="s">
        <v>73</v>
      </c>
      <c r="G41" s="76"/>
      <c r="H41" s="143"/>
      <c r="I41" s="151"/>
      <c r="J41" s="151"/>
      <c r="K41" s="143"/>
      <c r="L41" s="143"/>
      <c r="M41" s="143"/>
      <c r="N41" s="25">
        <f t="shared" si="5"/>
        <v>40</v>
      </c>
      <c r="O41" s="25">
        <f t="shared" si="6"/>
        <v>46</v>
      </c>
      <c r="P41" s="25">
        <v>20</v>
      </c>
      <c r="Q41" s="41">
        <f t="shared" si="7"/>
        <v>23</v>
      </c>
      <c r="R41" s="26">
        <v>14.2</v>
      </c>
      <c r="S41" s="27">
        <f t="shared" si="4"/>
        <v>28.4</v>
      </c>
      <c r="T41" s="51" t="str">
        <f t="shared" si="3"/>
        <v>VYHOVUJE</v>
      </c>
      <c r="U41" s="77"/>
      <c r="W41" s="69"/>
    </row>
    <row r="42" spans="1:23" ht="30">
      <c r="A42" s="70"/>
      <c r="B42" s="71">
        <v>37</v>
      </c>
      <c r="C42" s="72" t="s">
        <v>71</v>
      </c>
      <c r="D42" s="88">
        <v>2</v>
      </c>
      <c r="E42" s="89" t="s">
        <v>21</v>
      </c>
      <c r="F42" s="90" t="s">
        <v>74</v>
      </c>
      <c r="G42" s="76"/>
      <c r="H42" s="143"/>
      <c r="I42" s="151"/>
      <c r="J42" s="151"/>
      <c r="K42" s="143"/>
      <c r="L42" s="143"/>
      <c r="M42" s="143"/>
      <c r="N42" s="25">
        <f t="shared" si="5"/>
        <v>40</v>
      </c>
      <c r="O42" s="25">
        <f t="shared" si="6"/>
        <v>46</v>
      </c>
      <c r="P42" s="25">
        <v>20</v>
      </c>
      <c r="Q42" s="41">
        <f t="shared" si="7"/>
        <v>23</v>
      </c>
      <c r="R42" s="26">
        <v>14.2</v>
      </c>
      <c r="S42" s="27">
        <f t="shared" si="4"/>
        <v>28.4</v>
      </c>
      <c r="T42" s="51" t="str">
        <f t="shared" si="3"/>
        <v>VYHOVUJE</v>
      </c>
      <c r="U42" s="77"/>
      <c r="W42" s="69"/>
    </row>
    <row r="43" spans="1:23" ht="30">
      <c r="A43" s="70"/>
      <c r="B43" s="71">
        <v>38</v>
      </c>
      <c r="C43" s="72" t="s">
        <v>75</v>
      </c>
      <c r="D43" s="88">
        <v>1</v>
      </c>
      <c r="E43" s="89" t="s">
        <v>31</v>
      </c>
      <c r="F43" s="90" t="s">
        <v>76</v>
      </c>
      <c r="G43" s="76"/>
      <c r="H43" s="143"/>
      <c r="I43" s="151"/>
      <c r="J43" s="151"/>
      <c r="K43" s="143"/>
      <c r="L43" s="143"/>
      <c r="M43" s="143"/>
      <c r="N43" s="25">
        <f t="shared" si="5"/>
        <v>44</v>
      </c>
      <c r="O43" s="25">
        <f t="shared" si="6"/>
        <v>50.599999999999994</v>
      </c>
      <c r="P43" s="25">
        <v>44</v>
      </c>
      <c r="Q43" s="41">
        <f t="shared" si="7"/>
        <v>50.599999999999994</v>
      </c>
      <c r="R43" s="26">
        <v>18.149999999999999</v>
      </c>
      <c r="S43" s="27">
        <f t="shared" si="4"/>
        <v>18.149999999999999</v>
      </c>
      <c r="T43" s="51" t="str">
        <f t="shared" si="3"/>
        <v>VYHOVUJE</v>
      </c>
      <c r="U43" s="77"/>
      <c r="W43" s="69"/>
    </row>
    <row r="44" spans="1:23" ht="30">
      <c r="A44" s="70"/>
      <c r="B44" s="71">
        <v>39</v>
      </c>
      <c r="C44" s="72" t="s">
        <v>75</v>
      </c>
      <c r="D44" s="88">
        <v>1</v>
      </c>
      <c r="E44" s="89" t="s">
        <v>31</v>
      </c>
      <c r="F44" s="90" t="s">
        <v>77</v>
      </c>
      <c r="G44" s="76"/>
      <c r="H44" s="143"/>
      <c r="I44" s="151"/>
      <c r="J44" s="151"/>
      <c r="K44" s="143"/>
      <c r="L44" s="143"/>
      <c r="M44" s="143"/>
      <c r="N44" s="25">
        <f t="shared" si="5"/>
        <v>44</v>
      </c>
      <c r="O44" s="25">
        <f t="shared" si="6"/>
        <v>50.599999999999994</v>
      </c>
      <c r="P44" s="25">
        <v>44</v>
      </c>
      <c r="Q44" s="41">
        <f t="shared" si="7"/>
        <v>50.599999999999994</v>
      </c>
      <c r="R44" s="26">
        <v>18.149999999999999</v>
      </c>
      <c r="S44" s="27">
        <f t="shared" si="4"/>
        <v>18.149999999999999</v>
      </c>
      <c r="T44" s="51" t="str">
        <f t="shared" si="3"/>
        <v>VYHOVUJE</v>
      </c>
      <c r="U44" s="77"/>
      <c r="W44" s="69"/>
    </row>
    <row r="45" spans="1:23">
      <c r="A45" s="70"/>
      <c r="B45" s="71">
        <v>40</v>
      </c>
      <c r="C45" s="72" t="s">
        <v>78</v>
      </c>
      <c r="D45" s="88">
        <v>1</v>
      </c>
      <c r="E45" s="89" t="s">
        <v>31</v>
      </c>
      <c r="F45" s="90" t="s">
        <v>79</v>
      </c>
      <c r="G45" s="76"/>
      <c r="H45" s="143"/>
      <c r="I45" s="151"/>
      <c r="J45" s="151"/>
      <c r="K45" s="143"/>
      <c r="L45" s="143"/>
      <c r="M45" s="143"/>
      <c r="N45" s="25">
        <f t="shared" si="5"/>
        <v>39</v>
      </c>
      <c r="O45" s="25">
        <f t="shared" si="6"/>
        <v>44.849999999999994</v>
      </c>
      <c r="P45" s="25">
        <v>39</v>
      </c>
      <c r="Q45" s="41">
        <f t="shared" si="7"/>
        <v>44.849999999999994</v>
      </c>
      <c r="R45" s="26">
        <v>17.350000000000001</v>
      </c>
      <c r="S45" s="27">
        <f t="shared" si="4"/>
        <v>17.350000000000001</v>
      </c>
      <c r="T45" s="51" t="str">
        <f t="shared" si="3"/>
        <v>VYHOVUJE</v>
      </c>
      <c r="U45" s="77"/>
      <c r="W45" s="69"/>
    </row>
    <row r="46" spans="1:23" ht="30">
      <c r="A46" s="70"/>
      <c r="B46" s="71">
        <v>41</v>
      </c>
      <c r="C46" s="72" t="s">
        <v>80</v>
      </c>
      <c r="D46" s="88">
        <v>1</v>
      </c>
      <c r="E46" s="89" t="s">
        <v>21</v>
      </c>
      <c r="F46" s="91" t="s">
        <v>81</v>
      </c>
      <c r="G46" s="76"/>
      <c r="H46" s="143"/>
      <c r="I46" s="151"/>
      <c r="J46" s="151"/>
      <c r="K46" s="143"/>
      <c r="L46" s="143"/>
      <c r="M46" s="143"/>
      <c r="N46" s="25">
        <f t="shared" si="5"/>
        <v>6</v>
      </c>
      <c r="O46" s="25">
        <f t="shared" si="6"/>
        <v>6.8999999999999995</v>
      </c>
      <c r="P46" s="25">
        <v>6</v>
      </c>
      <c r="Q46" s="41">
        <f t="shared" si="7"/>
        <v>6.8999999999999995</v>
      </c>
      <c r="R46" s="26">
        <v>3.55</v>
      </c>
      <c r="S46" s="27">
        <f t="shared" si="4"/>
        <v>3.55</v>
      </c>
      <c r="T46" s="51" t="str">
        <f t="shared" si="3"/>
        <v>VYHOVUJE</v>
      </c>
      <c r="U46" s="77"/>
      <c r="W46" s="69"/>
    </row>
    <row r="47" spans="1:23" ht="30">
      <c r="A47" s="70"/>
      <c r="B47" s="71">
        <v>42</v>
      </c>
      <c r="C47" s="72" t="s">
        <v>80</v>
      </c>
      <c r="D47" s="88">
        <v>1</v>
      </c>
      <c r="E47" s="89" t="s">
        <v>82</v>
      </c>
      <c r="F47" s="91" t="s">
        <v>83</v>
      </c>
      <c r="G47" s="76"/>
      <c r="H47" s="143"/>
      <c r="I47" s="151"/>
      <c r="J47" s="151"/>
      <c r="K47" s="143"/>
      <c r="L47" s="143"/>
      <c r="M47" s="143"/>
      <c r="N47" s="25">
        <f t="shared" si="5"/>
        <v>20</v>
      </c>
      <c r="O47" s="25">
        <f t="shared" si="6"/>
        <v>23</v>
      </c>
      <c r="P47" s="25">
        <v>20</v>
      </c>
      <c r="Q47" s="41">
        <f t="shared" si="7"/>
        <v>23</v>
      </c>
      <c r="R47" s="26">
        <v>15.65</v>
      </c>
      <c r="S47" s="27">
        <f t="shared" si="4"/>
        <v>15.65</v>
      </c>
      <c r="T47" s="51" t="str">
        <f t="shared" si="3"/>
        <v>VYHOVUJE</v>
      </c>
      <c r="U47" s="77"/>
      <c r="W47" s="69"/>
    </row>
    <row r="48" spans="1:23" ht="45">
      <c r="A48" s="70"/>
      <c r="B48" s="71">
        <v>43</v>
      </c>
      <c r="C48" s="72" t="s">
        <v>80</v>
      </c>
      <c r="D48" s="88">
        <v>1</v>
      </c>
      <c r="E48" s="89" t="s">
        <v>21</v>
      </c>
      <c r="F48" s="91" t="s">
        <v>84</v>
      </c>
      <c r="G48" s="76"/>
      <c r="H48" s="143"/>
      <c r="I48" s="151"/>
      <c r="J48" s="151"/>
      <c r="K48" s="143"/>
      <c r="L48" s="143"/>
      <c r="M48" s="143"/>
      <c r="N48" s="25">
        <f t="shared" si="5"/>
        <v>16</v>
      </c>
      <c r="O48" s="25">
        <f t="shared" si="6"/>
        <v>18.399999999999999</v>
      </c>
      <c r="P48" s="25">
        <v>16</v>
      </c>
      <c r="Q48" s="41">
        <f t="shared" si="7"/>
        <v>18.399999999999999</v>
      </c>
      <c r="R48" s="26">
        <v>8.4</v>
      </c>
      <c r="S48" s="27">
        <f t="shared" si="4"/>
        <v>8.4</v>
      </c>
      <c r="T48" s="51" t="str">
        <f t="shared" si="3"/>
        <v>VYHOVUJE</v>
      </c>
      <c r="U48" s="77"/>
      <c r="W48" s="69"/>
    </row>
    <row r="49" spans="1:23" ht="30">
      <c r="A49" s="70"/>
      <c r="B49" s="71">
        <v>44</v>
      </c>
      <c r="C49" s="72" t="s">
        <v>85</v>
      </c>
      <c r="D49" s="88">
        <v>4</v>
      </c>
      <c r="E49" s="89" t="s">
        <v>31</v>
      </c>
      <c r="F49" s="91" t="s">
        <v>86</v>
      </c>
      <c r="G49" s="76"/>
      <c r="H49" s="143"/>
      <c r="I49" s="151"/>
      <c r="J49" s="151"/>
      <c r="K49" s="143"/>
      <c r="L49" s="143"/>
      <c r="M49" s="143"/>
      <c r="N49" s="25">
        <f t="shared" si="5"/>
        <v>52</v>
      </c>
      <c r="O49" s="25">
        <f t="shared" si="6"/>
        <v>59.8</v>
      </c>
      <c r="P49" s="25">
        <v>13</v>
      </c>
      <c r="Q49" s="41">
        <f t="shared" si="7"/>
        <v>14.95</v>
      </c>
      <c r="R49" s="26">
        <v>6.4</v>
      </c>
      <c r="S49" s="27">
        <f t="shared" si="4"/>
        <v>25.6</v>
      </c>
      <c r="T49" s="51" t="str">
        <f t="shared" si="3"/>
        <v>VYHOVUJE</v>
      </c>
      <c r="U49" s="77"/>
      <c r="W49" s="69"/>
    </row>
    <row r="50" spans="1:23" ht="30.75" thickBot="1">
      <c r="A50" s="70"/>
      <c r="B50" s="78">
        <v>45</v>
      </c>
      <c r="C50" s="79" t="s">
        <v>87</v>
      </c>
      <c r="D50" s="92">
        <v>2</v>
      </c>
      <c r="E50" s="93" t="s">
        <v>21</v>
      </c>
      <c r="F50" s="94" t="s">
        <v>88</v>
      </c>
      <c r="G50" s="83"/>
      <c r="H50" s="154"/>
      <c r="I50" s="152"/>
      <c r="J50" s="152"/>
      <c r="K50" s="154"/>
      <c r="L50" s="154"/>
      <c r="M50" s="154"/>
      <c r="N50" s="28">
        <f t="shared" si="5"/>
        <v>40</v>
      </c>
      <c r="O50" s="28">
        <f t="shared" si="6"/>
        <v>46</v>
      </c>
      <c r="P50" s="28">
        <v>20</v>
      </c>
      <c r="Q50" s="41">
        <f t="shared" si="7"/>
        <v>23</v>
      </c>
      <c r="R50" s="29">
        <v>9.5</v>
      </c>
      <c r="S50" s="30">
        <f t="shared" si="4"/>
        <v>19</v>
      </c>
      <c r="T50" s="52" t="str">
        <f t="shared" si="3"/>
        <v>VYHOVUJE</v>
      </c>
      <c r="U50" s="84"/>
      <c r="W50" s="69"/>
    </row>
    <row r="51" spans="1:23" ht="30.75" thickTop="1">
      <c r="A51" s="70" t="s">
        <v>96</v>
      </c>
      <c r="B51" s="62">
        <v>46</v>
      </c>
      <c r="C51" s="63" t="s">
        <v>97</v>
      </c>
      <c r="D51" s="64">
        <v>40</v>
      </c>
      <c r="E51" s="86" t="s">
        <v>21</v>
      </c>
      <c r="F51" s="95" t="s">
        <v>98</v>
      </c>
      <c r="G51" s="67"/>
      <c r="H51" s="153" t="s">
        <v>257</v>
      </c>
      <c r="I51" s="153" t="s">
        <v>101</v>
      </c>
      <c r="J51" s="153" t="s">
        <v>102</v>
      </c>
      <c r="K51" s="153"/>
      <c r="L51" s="153" t="s">
        <v>248</v>
      </c>
      <c r="M51" s="153" t="s">
        <v>103</v>
      </c>
      <c r="N51" s="22">
        <f t="shared" si="5"/>
        <v>417.39130434782612</v>
      </c>
      <c r="O51" s="22">
        <f t="shared" si="6"/>
        <v>480</v>
      </c>
      <c r="P51" s="22">
        <f>Q51/1.15</f>
        <v>10.434782608695652</v>
      </c>
      <c r="Q51" s="43">
        <v>12</v>
      </c>
      <c r="R51" s="23">
        <v>3.5</v>
      </c>
      <c r="S51" s="24">
        <f t="shared" si="4"/>
        <v>140</v>
      </c>
      <c r="T51" s="51" t="str">
        <f t="shared" si="3"/>
        <v>VYHOVUJE</v>
      </c>
      <c r="U51" s="68"/>
      <c r="W51" s="69"/>
    </row>
    <row r="52" spans="1:23" ht="60">
      <c r="A52" s="70"/>
      <c r="B52" s="71">
        <v>47</v>
      </c>
      <c r="C52" s="96" t="s">
        <v>89</v>
      </c>
      <c r="D52" s="73">
        <v>10</v>
      </c>
      <c r="E52" s="89" t="s">
        <v>31</v>
      </c>
      <c r="F52" s="97" t="s">
        <v>91</v>
      </c>
      <c r="G52" s="76"/>
      <c r="H52" s="143"/>
      <c r="I52" s="143"/>
      <c r="J52" s="143"/>
      <c r="K52" s="143"/>
      <c r="L52" s="143"/>
      <c r="M52" s="143"/>
      <c r="N52" s="25">
        <f t="shared" si="5"/>
        <v>652.17391304347825</v>
      </c>
      <c r="O52" s="25">
        <f t="shared" si="6"/>
        <v>750</v>
      </c>
      <c r="P52" s="25">
        <f>Q52/1.15</f>
        <v>65.217391304347828</v>
      </c>
      <c r="Q52" s="41">
        <v>75</v>
      </c>
      <c r="R52" s="26">
        <v>55.9</v>
      </c>
      <c r="S52" s="27">
        <f t="shared" si="4"/>
        <v>559</v>
      </c>
      <c r="T52" s="51" t="str">
        <f t="shared" si="3"/>
        <v>VYHOVUJE</v>
      </c>
      <c r="U52" s="77"/>
      <c r="W52" s="69"/>
    </row>
    <row r="53" spans="1:23" ht="45.75" thickBot="1">
      <c r="A53" s="70"/>
      <c r="B53" s="78">
        <v>48</v>
      </c>
      <c r="C53" s="79" t="s">
        <v>99</v>
      </c>
      <c r="D53" s="80">
        <v>36</v>
      </c>
      <c r="E53" s="93" t="s">
        <v>21</v>
      </c>
      <c r="F53" s="98" t="s">
        <v>100</v>
      </c>
      <c r="G53" s="83"/>
      <c r="H53" s="154"/>
      <c r="I53" s="154"/>
      <c r="J53" s="154"/>
      <c r="K53" s="154"/>
      <c r="L53" s="154"/>
      <c r="M53" s="154"/>
      <c r="N53" s="28">
        <f t="shared" si="5"/>
        <v>375.6521739130435</v>
      </c>
      <c r="O53" s="28">
        <f t="shared" si="6"/>
        <v>432</v>
      </c>
      <c r="P53" s="28">
        <f>Q53/1.15</f>
        <v>10.434782608695652</v>
      </c>
      <c r="Q53" s="44">
        <v>12</v>
      </c>
      <c r="R53" s="29">
        <v>2.8</v>
      </c>
      <c r="S53" s="30">
        <f t="shared" si="4"/>
        <v>100.8</v>
      </c>
      <c r="T53" s="52" t="str">
        <f t="shared" si="3"/>
        <v>VYHOVUJE</v>
      </c>
      <c r="U53" s="84"/>
      <c r="W53" s="69"/>
    </row>
    <row r="54" spans="1:23" ht="45.75" customHeight="1" thickTop="1">
      <c r="A54" s="70" t="s">
        <v>104</v>
      </c>
      <c r="B54" s="62">
        <v>49</v>
      </c>
      <c r="C54" s="99" t="s">
        <v>105</v>
      </c>
      <c r="D54" s="100">
        <v>2</v>
      </c>
      <c r="E54" s="101" t="s">
        <v>31</v>
      </c>
      <c r="F54" s="102" t="s">
        <v>106</v>
      </c>
      <c r="G54" s="67"/>
      <c r="H54" s="147" t="s">
        <v>257</v>
      </c>
      <c r="I54" s="144"/>
      <c r="J54" s="144"/>
      <c r="K54" s="147"/>
      <c r="L54" s="147" t="s">
        <v>251</v>
      </c>
      <c r="M54" s="147" t="s">
        <v>110</v>
      </c>
      <c r="N54" s="22">
        <f t="shared" si="5"/>
        <v>30</v>
      </c>
      <c r="O54" s="22">
        <f t="shared" si="6"/>
        <v>34.5</v>
      </c>
      <c r="P54" s="22">
        <v>15</v>
      </c>
      <c r="Q54" s="43">
        <f t="shared" ref="Q54:Q114" si="8">P54*1.15</f>
        <v>17.25</v>
      </c>
      <c r="R54" s="23">
        <v>8.35</v>
      </c>
      <c r="S54" s="24">
        <f t="shared" si="4"/>
        <v>16.7</v>
      </c>
      <c r="T54" s="51" t="str">
        <f t="shared" si="3"/>
        <v>VYHOVUJE</v>
      </c>
      <c r="U54" s="68"/>
      <c r="W54" s="69"/>
    </row>
    <row r="55" spans="1:23" ht="63" customHeight="1" thickBot="1">
      <c r="A55" s="70"/>
      <c r="B55" s="78">
        <v>50</v>
      </c>
      <c r="C55" s="103" t="s">
        <v>112</v>
      </c>
      <c r="D55" s="80">
        <v>5</v>
      </c>
      <c r="E55" s="93" t="s">
        <v>21</v>
      </c>
      <c r="F55" s="104" t="s">
        <v>111</v>
      </c>
      <c r="G55" s="83"/>
      <c r="H55" s="149"/>
      <c r="I55" s="146"/>
      <c r="J55" s="146"/>
      <c r="K55" s="149"/>
      <c r="L55" s="149"/>
      <c r="M55" s="149"/>
      <c r="N55" s="28">
        <f t="shared" si="5"/>
        <v>50</v>
      </c>
      <c r="O55" s="28">
        <f t="shared" si="6"/>
        <v>57.5</v>
      </c>
      <c r="P55" s="28">
        <v>10</v>
      </c>
      <c r="Q55" s="44">
        <f t="shared" si="8"/>
        <v>11.5</v>
      </c>
      <c r="R55" s="29">
        <v>3.3</v>
      </c>
      <c r="S55" s="30">
        <f t="shared" si="4"/>
        <v>16.5</v>
      </c>
      <c r="T55" s="52" t="str">
        <f t="shared" si="3"/>
        <v>VYHOVUJE</v>
      </c>
      <c r="U55" s="84"/>
      <c r="W55" s="69"/>
    </row>
    <row r="56" spans="1:23" ht="30.75" thickTop="1">
      <c r="A56" s="70" t="s">
        <v>113</v>
      </c>
      <c r="B56" s="105">
        <v>51</v>
      </c>
      <c r="C56" s="106" t="s">
        <v>114</v>
      </c>
      <c r="D56" s="107">
        <v>20</v>
      </c>
      <c r="E56" s="108" t="s">
        <v>21</v>
      </c>
      <c r="F56" s="109" t="s">
        <v>117</v>
      </c>
      <c r="G56" s="110"/>
      <c r="H56" s="143" t="s">
        <v>257</v>
      </c>
      <c r="I56" s="150"/>
      <c r="J56" s="150"/>
      <c r="K56" s="143"/>
      <c r="L56" s="143" t="s">
        <v>252</v>
      </c>
      <c r="M56" s="143" t="s">
        <v>116</v>
      </c>
      <c r="N56" s="31">
        <f t="shared" si="5"/>
        <v>720</v>
      </c>
      <c r="O56" s="31">
        <f t="shared" si="6"/>
        <v>828</v>
      </c>
      <c r="P56" s="31">
        <v>36</v>
      </c>
      <c r="Q56" s="40">
        <f t="shared" si="8"/>
        <v>41.4</v>
      </c>
      <c r="R56" s="23">
        <v>8.3000000000000007</v>
      </c>
      <c r="S56" s="32">
        <f t="shared" si="4"/>
        <v>166</v>
      </c>
      <c r="T56" s="51" t="str">
        <f t="shared" si="3"/>
        <v>VYHOVUJE</v>
      </c>
      <c r="U56" s="111"/>
      <c r="W56" s="69"/>
    </row>
    <row r="57" spans="1:23" ht="60">
      <c r="A57" s="70"/>
      <c r="B57" s="71">
        <v>52</v>
      </c>
      <c r="C57" s="96" t="s">
        <v>30</v>
      </c>
      <c r="D57" s="112">
        <v>50</v>
      </c>
      <c r="E57" s="89" t="s">
        <v>31</v>
      </c>
      <c r="F57" s="97" t="s">
        <v>37</v>
      </c>
      <c r="G57" s="76"/>
      <c r="H57" s="143"/>
      <c r="I57" s="151"/>
      <c r="J57" s="151"/>
      <c r="K57" s="143"/>
      <c r="L57" s="143"/>
      <c r="M57" s="143"/>
      <c r="N57" s="25">
        <f t="shared" si="5"/>
        <v>3250</v>
      </c>
      <c r="O57" s="25">
        <f t="shared" si="6"/>
        <v>3737.5</v>
      </c>
      <c r="P57" s="25">
        <v>65</v>
      </c>
      <c r="Q57" s="41">
        <f t="shared" si="8"/>
        <v>74.75</v>
      </c>
      <c r="R57" s="26">
        <v>52.25</v>
      </c>
      <c r="S57" s="27">
        <f t="shared" si="4"/>
        <v>2612.5</v>
      </c>
      <c r="T57" s="51" t="str">
        <f t="shared" si="3"/>
        <v>VYHOVUJE</v>
      </c>
      <c r="U57" s="77"/>
      <c r="W57" s="69"/>
    </row>
    <row r="58" spans="1:23" ht="30">
      <c r="A58" s="70"/>
      <c r="B58" s="71">
        <v>53</v>
      </c>
      <c r="C58" s="113" t="s">
        <v>119</v>
      </c>
      <c r="D58" s="112">
        <v>20</v>
      </c>
      <c r="E58" s="89" t="s">
        <v>21</v>
      </c>
      <c r="F58" s="97" t="s">
        <v>118</v>
      </c>
      <c r="G58" s="76"/>
      <c r="H58" s="143"/>
      <c r="I58" s="151"/>
      <c r="J58" s="151"/>
      <c r="K58" s="143"/>
      <c r="L58" s="143"/>
      <c r="M58" s="143"/>
      <c r="N58" s="25">
        <f t="shared" si="5"/>
        <v>200</v>
      </c>
      <c r="O58" s="25">
        <f t="shared" si="6"/>
        <v>230</v>
      </c>
      <c r="P58" s="25">
        <v>10</v>
      </c>
      <c r="Q58" s="41">
        <f t="shared" si="8"/>
        <v>11.5</v>
      </c>
      <c r="R58" s="26">
        <v>2.1</v>
      </c>
      <c r="S58" s="27">
        <f t="shared" si="4"/>
        <v>42</v>
      </c>
      <c r="T58" s="51" t="str">
        <f t="shared" si="3"/>
        <v>VYHOVUJE</v>
      </c>
      <c r="U58" s="77"/>
      <c r="W58" s="69"/>
    </row>
    <row r="59" spans="1:23" ht="30">
      <c r="A59" s="70"/>
      <c r="B59" s="71">
        <v>54</v>
      </c>
      <c r="C59" s="114" t="s">
        <v>120</v>
      </c>
      <c r="D59" s="112">
        <v>20</v>
      </c>
      <c r="E59" s="89" t="s">
        <v>21</v>
      </c>
      <c r="F59" s="115" t="s">
        <v>121</v>
      </c>
      <c r="G59" s="76"/>
      <c r="H59" s="143"/>
      <c r="I59" s="151"/>
      <c r="J59" s="151"/>
      <c r="K59" s="143"/>
      <c r="L59" s="143"/>
      <c r="M59" s="143"/>
      <c r="N59" s="25">
        <f t="shared" si="5"/>
        <v>140</v>
      </c>
      <c r="O59" s="25">
        <f t="shared" si="6"/>
        <v>160.99999999999997</v>
      </c>
      <c r="P59" s="25">
        <v>7</v>
      </c>
      <c r="Q59" s="41">
        <f t="shared" si="8"/>
        <v>8.0499999999999989</v>
      </c>
      <c r="R59" s="26">
        <v>0.9</v>
      </c>
      <c r="S59" s="27">
        <f t="shared" si="4"/>
        <v>18</v>
      </c>
      <c r="T59" s="51" t="str">
        <f t="shared" si="3"/>
        <v>VYHOVUJE</v>
      </c>
      <c r="U59" s="77"/>
      <c r="W59" s="69"/>
    </row>
    <row r="60" spans="1:23" ht="30">
      <c r="A60" s="70"/>
      <c r="B60" s="71">
        <v>55</v>
      </c>
      <c r="C60" s="113" t="s">
        <v>123</v>
      </c>
      <c r="D60" s="112">
        <v>5</v>
      </c>
      <c r="E60" s="89" t="s">
        <v>31</v>
      </c>
      <c r="F60" s="91" t="s">
        <v>122</v>
      </c>
      <c r="G60" s="76"/>
      <c r="H60" s="143"/>
      <c r="I60" s="151"/>
      <c r="J60" s="151"/>
      <c r="K60" s="143"/>
      <c r="L60" s="143"/>
      <c r="M60" s="143"/>
      <c r="N60" s="25">
        <f t="shared" si="5"/>
        <v>850</v>
      </c>
      <c r="O60" s="25">
        <f t="shared" si="6"/>
        <v>977.49999999999989</v>
      </c>
      <c r="P60" s="25">
        <v>170</v>
      </c>
      <c r="Q60" s="41">
        <f t="shared" si="8"/>
        <v>195.49999999999997</v>
      </c>
      <c r="R60" s="26">
        <v>170</v>
      </c>
      <c r="S60" s="27">
        <f t="shared" si="4"/>
        <v>850</v>
      </c>
      <c r="T60" s="51" t="str">
        <f t="shared" si="3"/>
        <v>VYHOVUJE</v>
      </c>
      <c r="U60" s="77"/>
      <c r="W60" s="69"/>
    </row>
    <row r="61" spans="1:23" ht="30">
      <c r="A61" s="70"/>
      <c r="B61" s="71">
        <v>56</v>
      </c>
      <c r="C61" s="113" t="s">
        <v>124</v>
      </c>
      <c r="D61" s="73">
        <v>20</v>
      </c>
      <c r="E61" s="89" t="s">
        <v>21</v>
      </c>
      <c r="F61" s="116" t="s">
        <v>124</v>
      </c>
      <c r="G61" s="76"/>
      <c r="H61" s="143"/>
      <c r="I61" s="151"/>
      <c r="J61" s="151"/>
      <c r="K61" s="143"/>
      <c r="L61" s="143"/>
      <c r="M61" s="143"/>
      <c r="N61" s="25">
        <f t="shared" si="5"/>
        <v>460</v>
      </c>
      <c r="O61" s="25">
        <f t="shared" si="6"/>
        <v>529</v>
      </c>
      <c r="P61" s="25">
        <v>23</v>
      </c>
      <c r="Q61" s="41">
        <f t="shared" si="8"/>
        <v>26.45</v>
      </c>
      <c r="R61" s="26">
        <v>12.6</v>
      </c>
      <c r="S61" s="27">
        <f t="shared" si="4"/>
        <v>252</v>
      </c>
      <c r="T61" s="51" t="str">
        <f t="shared" si="3"/>
        <v>VYHOVUJE</v>
      </c>
      <c r="U61" s="77"/>
      <c r="W61" s="69"/>
    </row>
    <row r="62" spans="1:23" ht="60.75" thickBot="1">
      <c r="A62" s="70"/>
      <c r="B62" s="117">
        <v>57</v>
      </c>
      <c r="C62" s="118" t="s">
        <v>115</v>
      </c>
      <c r="D62" s="119">
        <v>4</v>
      </c>
      <c r="E62" s="120" t="s">
        <v>21</v>
      </c>
      <c r="F62" s="121" t="s">
        <v>125</v>
      </c>
      <c r="G62" s="122"/>
      <c r="H62" s="143"/>
      <c r="I62" s="152"/>
      <c r="J62" s="152"/>
      <c r="K62" s="143"/>
      <c r="L62" s="143"/>
      <c r="M62" s="143"/>
      <c r="N62" s="33">
        <f t="shared" si="5"/>
        <v>240</v>
      </c>
      <c r="O62" s="33">
        <f t="shared" si="6"/>
        <v>276</v>
      </c>
      <c r="P62" s="33">
        <v>60</v>
      </c>
      <c r="Q62" s="42">
        <f t="shared" si="8"/>
        <v>69</v>
      </c>
      <c r="R62" s="29">
        <v>40.200000000000003</v>
      </c>
      <c r="S62" s="34">
        <f t="shared" si="4"/>
        <v>160.80000000000001</v>
      </c>
      <c r="T62" s="52" t="str">
        <f t="shared" si="3"/>
        <v>VYHOVUJE</v>
      </c>
      <c r="U62" s="123"/>
      <c r="W62" s="69"/>
    </row>
    <row r="63" spans="1:23" ht="45.75" thickTop="1">
      <c r="A63" s="70" t="s">
        <v>126</v>
      </c>
      <c r="B63" s="62">
        <v>58</v>
      </c>
      <c r="C63" s="63" t="s">
        <v>169</v>
      </c>
      <c r="D63" s="64">
        <v>20</v>
      </c>
      <c r="E63" s="65" t="s">
        <v>21</v>
      </c>
      <c r="F63" s="95" t="s">
        <v>170</v>
      </c>
      <c r="G63" s="67"/>
      <c r="H63" s="147" t="s">
        <v>257</v>
      </c>
      <c r="I63" s="144"/>
      <c r="J63" s="144"/>
      <c r="K63" s="147"/>
      <c r="L63" s="147" t="s">
        <v>166</v>
      </c>
      <c r="M63" s="147" t="s">
        <v>167</v>
      </c>
      <c r="N63" s="22">
        <f t="shared" si="5"/>
        <v>700</v>
      </c>
      <c r="O63" s="22">
        <f t="shared" si="6"/>
        <v>805</v>
      </c>
      <c r="P63" s="22">
        <v>35</v>
      </c>
      <c r="Q63" s="43">
        <f t="shared" si="8"/>
        <v>40.25</v>
      </c>
      <c r="R63" s="23">
        <v>20</v>
      </c>
      <c r="S63" s="24">
        <f t="shared" si="4"/>
        <v>400</v>
      </c>
      <c r="T63" s="51" t="str">
        <f t="shared" si="3"/>
        <v>VYHOVUJE</v>
      </c>
      <c r="U63" s="68"/>
      <c r="W63" s="69"/>
    </row>
    <row r="64" spans="1:23" ht="30">
      <c r="A64" s="70"/>
      <c r="B64" s="71">
        <v>59</v>
      </c>
      <c r="C64" s="72" t="s">
        <v>171</v>
      </c>
      <c r="D64" s="73">
        <v>4</v>
      </c>
      <c r="E64" s="74" t="s">
        <v>82</v>
      </c>
      <c r="F64" s="97" t="s">
        <v>127</v>
      </c>
      <c r="G64" s="76"/>
      <c r="H64" s="148"/>
      <c r="I64" s="145"/>
      <c r="J64" s="145"/>
      <c r="K64" s="148"/>
      <c r="L64" s="148"/>
      <c r="M64" s="148"/>
      <c r="N64" s="25">
        <f t="shared" si="5"/>
        <v>140</v>
      </c>
      <c r="O64" s="25">
        <f t="shared" si="6"/>
        <v>161</v>
      </c>
      <c r="P64" s="25">
        <v>35</v>
      </c>
      <c r="Q64" s="41">
        <f t="shared" si="8"/>
        <v>40.25</v>
      </c>
      <c r="R64" s="26">
        <v>32.6</v>
      </c>
      <c r="S64" s="27">
        <f t="shared" si="4"/>
        <v>130.4</v>
      </c>
      <c r="T64" s="51" t="str">
        <f t="shared" si="3"/>
        <v>VYHOVUJE</v>
      </c>
      <c r="U64" s="77"/>
      <c r="W64" s="69"/>
    </row>
    <row r="65" spans="1:23" ht="30">
      <c r="A65" s="70"/>
      <c r="B65" s="71">
        <v>60</v>
      </c>
      <c r="C65" s="72" t="s">
        <v>128</v>
      </c>
      <c r="D65" s="73">
        <v>10</v>
      </c>
      <c r="E65" s="74" t="s">
        <v>21</v>
      </c>
      <c r="F65" s="97" t="s">
        <v>129</v>
      </c>
      <c r="G65" s="76"/>
      <c r="H65" s="148"/>
      <c r="I65" s="145"/>
      <c r="J65" s="145"/>
      <c r="K65" s="148"/>
      <c r="L65" s="148"/>
      <c r="M65" s="148"/>
      <c r="N65" s="25">
        <f t="shared" si="5"/>
        <v>80</v>
      </c>
      <c r="O65" s="25">
        <f t="shared" si="6"/>
        <v>92</v>
      </c>
      <c r="P65" s="25">
        <v>8</v>
      </c>
      <c r="Q65" s="41">
        <f t="shared" si="8"/>
        <v>9.1999999999999993</v>
      </c>
      <c r="R65" s="26">
        <v>8.5500000000000007</v>
      </c>
      <c r="S65" s="27">
        <f t="shared" si="4"/>
        <v>85.5</v>
      </c>
      <c r="T65" s="51" t="str">
        <f t="shared" si="3"/>
        <v>VYHOVUJE</v>
      </c>
      <c r="U65" s="77"/>
      <c r="W65" s="69"/>
    </row>
    <row r="66" spans="1:23" ht="30">
      <c r="A66" s="70"/>
      <c r="B66" s="71">
        <v>61</v>
      </c>
      <c r="C66" s="72" t="s">
        <v>130</v>
      </c>
      <c r="D66" s="73">
        <v>10</v>
      </c>
      <c r="E66" s="74" t="s">
        <v>21</v>
      </c>
      <c r="F66" s="97" t="s">
        <v>129</v>
      </c>
      <c r="G66" s="76"/>
      <c r="H66" s="148"/>
      <c r="I66" s="145"/>
      <c r="J66" s="145"/>
      <c r="K66" s="148"/>
      <c r="L66" s="148"/>
      <c r="M66" s="148"/>
      <c r="N66" s="25">
        <f t="shared" si="5"/>
        <v>80</v>
      </c>
      <c r="O66" s="25">
        <f t="shared" si="6"/>
        <v>92</v>
      </c>
      <c r="P66" s="25">
        <v>8</v>
      </c>
      <c r="Q66" s="41">
        <f t="shared" si="8"/>
        <v>9.1999999999999993</v>
      </c>
      <c r="R66" s="26">
        <v>8.5500000000000007</v>
      </c>
      <c r="S66" s="27">
        <f t="shared" si="4"/>
        <v>85.5</v>
      </c>
      <c r="T66" s="51" t="str">
        <f t="shared" si="3"/>
        <v>VYHOVUJE</v>
      </c>
      <c r="U66" s="77"/>
      <c r="W66" s="69"/>
    </row>
    <row r="67" spans="1:23">
      <c r="A67" s="70"/>
      <c r="B67" s="71">
        <v>62</v>
      </c>
      <c r="C67" s="72" t="s">
        <v>131</v>
      </c>
      <c r="D67" s="73">
        <v>2</v>
      </c>
      <c r="E67" s="74" t="s">
        <v>31</v>
      </c>
      <c r="F67" s="97" t="s">
        <v>132</v>
      </c>
      <c r="G67" s="76"/>
      <c r="H67" s="148"/>
      <c r="I67" s="145"/>
      <c r="J67" s="145"/>
      <c r="K67" s="148"/>
      <c r="L67" s="148"/>
      <c r="M67" s="148"/>
      <c r="N67" s="25">
        <f t="shared" si="5"/>
        <v>100</v>
      </c>
      <c r="O67" s="25">
        <f t="shared" si="6"/>
        <v>114.99999999999999</v>
      </c>
      <c r="P67" s="25">
        <v>50</v>
      </c>
      <c r="Q67" s="41">
        <f t="shared" si="8"/>
        <v>57.499999999999993</v>
      </c>
      <c r="R67" s="26">
        <v>42.9</v>
      </c>
      <c r="S67" s="27">
        <f t="shared" si="4"/>
        <v>85.8</v>
      </c>
      <c r="T67" s="51" t="str">
        <f t="shared" si="3"/>
        <v>VYHOVUJE</v>
      </c>
      <c r="U67" s="77"/>
      <c r="W67" s="69"/>
    </row>
    <row r="68" spans="1:23">
      <c r="A68" s="70"/>
      <c r="B68" s="71">
        <v>63</v>
      </c>
      <c r="C68" s="72" t="s">
        <v>133</v>
      </c>
      <c r="D68" s="73">
        <v>3</v>
      </c>
      <c r="E68" s="74" t="s">
        <v>31</v>
      </c>
      <c r="F68" s="97" t="s">
        <v>134</v>
      </c>
      <c r="G68" s="76"/>
      <c r="H68" s="148"/>
      <c r="I68" s="145"/>
      <c r="J68" s="145"/>
      <c r="K68" s="148"/>
      <c r="L68" s="148"/>
      <c r="M68" s="148"/>
      <c r="N68" s="25">
        <f t="shared" si="5"/>
        <v>150</v>
      </c>
      <c r="O68" s="25">
        <f t="shared" si="6"/>
        <v>172.49999999999997</v>
      </c>
      <c r="P68" s="25">
        <v>50</v>
      </c>
      <c r="Q68" s="41">
        <f t="shared" si="8"/>
        <v>57.499999999999993</v>
      </c>
      <c r="R68" s="26">
        <v>26.5</v>
      </c>
      <c r="S68" s="27">
        <f t="shared" si="4"/>
        <v>79.5</v>
      </c>
      <c r="T68" s="51" t="str">
        <f t="shared" si="3"/>
        <v>VYHOVUJE</v>
      </c>
      <c r="U68" s="77"/>
      <c r="W68" s="69"/>
    </row>
    <row r="69" spans="1:23">
      <c r="A69" s="70"/>
      <c r="B69" s="71">
        <v>64</v>
      </c>
      <c r="C69" s="72" t="s">
        <v>165</v>
      </c>
      <c r="D69" s="73">
        <v>3</v>
      </c>
      <c r="E69" s="74" t="s">
        <v>31</v>
      </c>
      <c r="F69" s="97" t="s">
        <v>135</v>
      </c>
      <c r="G69" s="76"/>
      <c r="H69" s="148"/>
      <c r="I69" s="145"/>
      <c r="J69" s="145"/>
      <c r="K69" s="148"/>
      <c r="L69" s="148"/>
      <c r="M69" s="148"/>
      <c r="N69" s="25">
        <f t="shared" si="5"/>
        <v>165</v>
      </c>
      <c r="O69" s="25">
        <f t="shared" si="6"/>
        <v>189.74999999999997</v>
      </c>
      <c r="P69" s="25">
        <v>55</v>
      </c>
      <c r="Q69" s="41">
        <f t="shared" si="8"/>
        <v>63.249999999999993</v>
      </c>
      <c r="R69" s="26">
        <v>42.7</v>
      </c>
      <c r="S69" s="27">
        <f t="shared" si="4"/>
        <v>128.10000000000002</v>
      </c>
      <c r="T69" s="51" t="str">
        <f t="shared" si="3"/>
        <v>VYHOVUJE</v>
      </c>
      <c r="U69" s="77"/>
      <c r="W69" s="69"/>
    </row>
    <row r="70" spans="1:23">
      <c r="A70" s="70"/>
      <c r="B70" s="71">
        <v>65</v>
      </c>
      <c r="C70" s="72" t="s">
        <v>136</v>
      </c>
      <c r="D70" s="73">
        <v>4</v>
      </c>
      <c r="E70" s="74" t="s">
        <v>31</v>
      </c>
      <c r="F70" s="97" t="s">
        <v>137</v>
      </c>
      <c r="G70" s="76"/>
      <c r="H70" s="148"/>
      <c r="I70" s="145"/>
      <c r="J70" s="145"/>
      <c r="K70" s="148"/>
      <c r="L70" s="148"/>
      <c r="M70" s="148"/>
      <c r="N70" s="25">
        <f t="shared" si="5"/>
        <v>160</v>
      </c>
      <c r="O70" s="25">
        <f t="shared" si="6"/>
        <v>184</v>
      </c>
      <c r="P70" s="25">
        <v>40</v>
      </c>
      <c r="Q70" s="41">
        <f t="shared" si="8"/>
        <v>46</v>
      </c>
      <c r="R70" s="26">
        <v>25.5</v>
      </c>
      <c r="S70" s="27">
        <f t="shared" si="4"/>
        <v>102</v>
      </c>
      <c r="T70" s="51" t="str">
        <f t="shared" si="3"/>
        <v>VYHOVUJE</v>
      </c>
      <c r="U70" s="77"/>
      <c r="W70" s="69"/>
    </row>
    <row r="71" spans="1:23">
      <c r="A71" s="70"/>
      <c r="B71" s="71">
        <v>66</v>
      </c>
      <c r="C71" s="72" t="s">
        <v>138</v>
      </c>
      <c r="D71" s="73">
        <v>1</v>
      </c>
      <c r="E71" s="74" t="s">
        <v>31</v>
      </c>
      <c r="F71" s="97" t="s">
        <v>139</v>
      </c>
      <c r="G71" s="76"/>
      <c r="H71" s="148"/>
      <c r="I71" s="145"/>
      <c r="J71" s="145"/>
      <c r="K71" s="148"/>
      <c r="L71" s="148"/>
      <c r="M71" s="148"/>
      <c r="N71" s="25">
        <f t="shared" si="5"/>
        <v>130</v>
      </c>
      <c r="O71" s="25">
        <f t="shared" si="6"/>
        <v>149.5</v>
      </c>
      <c r="P71" s="25">
        <v>130</v>
      </c>
      <c r="Q71" s="41">
        <f t="shared" si="8"/>
        <v>149.5</v>
      </c>
      <c r="R71" s="26">
        <v>80</v>
      </c>
      <c r="S71" s="27">
        <f t="shared" si="4"/>
        <v>80</v>
      </c>
      <c r="T71" s="51" t="str">
        <f t="shared" si="3"/>
        <v>VYHOVUJE</v>
      </c>
      <c r="U71" s="77"/>
      <c r="W71" s="69"/>
    </row>
    <row r="72" spans="1:23" ht="30">
      <c r="A72" s="70"/>
      <c r="B72" s="71">
        <v>67</v>
      </c>
      <c r="C72" s="72" t="s">
        <v>140</v>
      </c>
      <c r="D72" s="73">
        <v>5</v>
      </c>
      <c r="E72" s="74" t="s">
        <v>21</v>
      </c>
      <c r="F72" s="97" t="s">
        <v>141</v>
      </c>
      <c r="G72" s="76"/>
      <c r="H72" s="148"/>
      <c r="I72" s="145"/>
      <c r="J72" s="145"/>
      <c r="K72" s="148"/>
      <c r="L72" s="148"/>
      <c r="M72" s="148"/>
      <c r="N72" s="25">
        <f t="shared" si="5"/>
        <v>45</v>
      </c>
      <c r="O72" s="25">
        <f t="shared" si="6"/>
        <v>51.75</v>
      </c>
      <c r="P72" s="25">
        <v>9</v>
      </c>
      <c r="Q72" s="41">
        <f t="shared" si="8"/>
        <v>10.35</v>
      </c>
      <c r="R72" s="26">
        <v>2.9</v>
      </c>
      <c r="S72" s="27">
        <f t="shared" si="4"/>
        <v>14.5</v>
      </c>
      <c r="T72" s="51" t="str">
        <f t="shared" si="3"/>
        <v>VYHOVUJE</v>
      </c>
      <c r="U72" s="77"/>
      <c r="W72" s="69"/>
    </row>
    <row r="73" spans="1:23" ht="30">
      <c r="A73" s="70"/>
      <c r="B73" s="71">
        <v>68</v>
      </c>
      <c r="C73" s="72" t="s">
        <v>142</v>
      </c>
      <c r="D73" s="73">
        <v>10</v>
      </c>
      <c r="E73" s="74" t="s">
        <v>21</v>
      </c>
      <c r="F73" s="97" t="s">
        <v>141</v>
      </c>
      <c r="G73" s="76"/>
      <c r="H73" s="148"/>
      <c r="I73" s="145"/>
      <c r="J73" s="145"/>
      <c r="K73" s="148"/>
      <c r="L73" s="148"/>
      <c r="M73" s="148"/>
      <c r="N73" s="25">
        <f t="shared" si="5"/>
        <v>90</v>
      </c>
      <c r="O73" s="25">
        <f t="shared" si="6"/>
        <v>103.5</v>
      </c>
      <c r="P73" s="25">
        <v>9</v>
      </c>
      <c r="Q73" s="41">
        <f t="shared" si="8"/>
        <v>10.35</v>
      </c>
      <c r="R73" s="26">
        <v>2.9</v>
      </c>
      <c r="S73" s="27">
        <f t="shared" si="4"/>
        <v>29</v>
      </c>
      <c r="T73" s="51" t="str">
        <f t="shared" si="3"/>
        <v>VYHOVUJE</v>
      </c>
      <c r="U73" s="77"/>
      <c r="W73" s="69"/>
    </row>
    <row r="74" spans="1:23">
      <c r="A74" s="70"/>
      <c r="B74" s="71">
        <v>69</v>
      </c>
      <c r="C74" s="72" t="s">
        <v>143</v>
      </c>
      <c r="D74" s="73">
        <v>2</v>
      </c>
      <c r="E74" s="74" t="s">
        <v>21</v>
      </c>
      <c r="F74" s="97" t="s">
        <v>144</v>
      </c>
      <c r="G74" s="76"/>
      <c r="H74" s="148"/>
      <c r="I74" s="145"/>
      <c r="J74" s="145"/>
      <c r="K74" s="148"/>
      <c r="L74" s="148"/>
      <c r="M74" s="148"/>
      <c r="N74" s="25">
        <f t="shared" si="5"/>
        <v>56</v>
      </c>
      <c r="O74" s="25">
        <f t="shared" si="6"/>
        <v>64.399999999999991</v>
      </c>
      <c r="P74" s="25">
        <v>28</v>
      </c>
      <c r="Q74" s="41">
        <f t="shared" si="8"/>
        <v>32.199999999999996</v>
      </c>
      <c r="R74" s="26">
        <v>23.3</v>
      </c>
      <c r="S74" s="27">
        <f t="shared" si="4"/>
        <v>46.6</v>
      </c>
      <c r="T74" s="51" t="str">
        <f t="shared" si="3"/>
        <v>VYHOVUJE</v>
      </c>
      <c r="U74" s="77"/>
      <c r="W74" s="69"/>
    </row>
    <row r="75" spans="1:23">
      <c r="A75" s="70"/>
      <c r="B75" s="71">
        <v>70</v>
      </c>
      <c r="C75" s="72" t="s">
        <v>145</v>
      </c>
      <c r="D75" s="73">
        <v>10</v>
      </c>
      <c r="E75" s="74" t="s">
        <v>21</v>
      </c>
      <c r="F75" s="97" t="s">
        <v>146</v>
      </c>
      <c r="G75" s="76"/>
      <c r="H75" s="148"/>
      <c r="I75" s="145"/>
      <c r="J75" s="145"/>
      <c r="K75" s="148"/>
      <c r="L75" s="148"/>
      <c r="M75" s="148"/>
      <c r="N75" s="25">
        <f t="shared" ref="N75:N83" si="9">D75*P75</f>
        <v>80</v>
      </c>
      <c r="O75" s="25">
        <f t="shared" ref="O75:O83" si="10">D75*Q75</f>
        <v>92</v>
      </c>
      <c r="P75" s="25">
        <v>8</v>
      </c>
      <c r="Q75" s="41">
        <f t="shared" si="8"/>
        <v>9.1999999999999993</v>
      </c>
      <c r="R75" s="26">
        <v>3.9</v>
      </c>
      <c r="S75" s="27">
        <f t="shared" si="4"/>
        <v>39</v>
      </c>
      <c r="T75" s="51" t="str">
        <f t="shared" si="3"/>
        <v>VYHOVUJE</v>
      </c>
      <c r="U75" s="77"/>
      <c r="W75" s="69"/>
    </row>
    <row r="76" spans="1:23" ht="45">
      <c r="A76" s="70"/>
      <c r="B76" s="71">
        <v>71</v>
      </c>
      <c r="C76" s="72" t="s">
        <v>147</v>
      </c>
      <c r="D76" s="73">
        <v>3</v>
      </c>
      <c r="E76" s="74" t="s">
        <v>21</v>
      </c>
      <c r="F76" s="97" t="s">
        <v>148</v>
      </c>
      <c r="G76" s="76"/>
      <c r="H76" s="148"/>
      <c r="I76" s="145"/>
      <c r="J76" s="145"/>
      <c r="K76" s="148"/>
      <c r="L76" s="148"/>
      <c r="M76" s="148"/>
      <c r="N76" s="25">
        <f t="shared" si="9"/>
        <v>81</v>
      </c>
      <c r="O76" s="25">
        <f t="shared" si="10"/>
        <v>93.149999999999991</v>
      </c>
      <c r="P76" s="25">
        <v>27</v>
      </c>
      <c r="Q76" s="41">
        <f t="shared" si="8"/>
        <v>31.049999999999997</v>
      </c>
      <c r="R76" s="26">
        <v>8.5</v>
      </c>
      <c r="S76" s="27">
        <f t="shared" si="4"/>
        <v>25.5</v>
      </c>
      <c r="T76" s="51" t="str">
        <f t="shared" si="3"/>
        <v>VYHOVUJE</v>
      </c>
      <c r="U76" s="77"/>
      <c r="W76" s="69"/>
    </row>
    <row r="77" spans="1:23">
      <c r="A77" s="70"/>
      <c r="B77" s="71">
        <v>72</v>
      </c>
      <c r="C77" s="72" t="s">
        <v>149</v>
      </c>
      <c r="D77" s="73">
        <v>10</v>
      </c>
      <c r="E77" s="74" t="s">
        <v>31</v>
      </c>
      <c r="F77" s="97" t="s">
        <v>150</v>
      </c>
      <c r="G77" s="76"/>
      <c r="H77" s="148"/>
      <c r="I77" s="145"/>
      <c r="J77" s="145"/>
      <c r="K77" s="148"/>
      <c r="L77" s="148"/>
      <c r="M77" s="148"/>
      <c r="N77" s="25">
        <f t="shared" si="9"/>
        <v>70</v>
      </c>
      <c r="O77" s="25">
        <f t="shared" si="10"/>
        <v>80.499999999999986</v>
      </c>
      <c r="P77" s="25">
        <v>7</v>
      </c>
      <c r="Q77" s="41">
        <f t="shared" si="8"/>
        <v>8.0499999999999989</v>
      </c>
      <c r="R77" s="26">
        <v>4.4000000000000004</v>
      </c>
      <c r="S77" s="27">
        <f t="shared" si="4"/>
        <v>44</v>
      </c>
      <c r="T77" s="51" t="str">
        <f t="shared" si="3"/>
        <v>VYHOVUJE</v>
      </c>
      <c r="U77" s="77"/>
      <c r="W77" s="69"/>
    </row>
    <row r="78" spans="1:23" ht="45">
      <c r="A78" s="70"/>
      <c r="B78" s="71">
        <v>73</v>
      </c>
      <c r="C78" s="72" t="s">
        <v>151</v>
      </c>
      <c r="D78" s="73">
        <v>2</v>
      </c>
      <c r="E78" s="74" t="s">
        <v>21</v>
      </c>
      <c r="F78" s="97" t="s">
        <v>168</v>
      </c>
      <c r="G78" s="76"/>
      <c r="H78" s="148"/>
      <c r="I78" s="145"/>
      <c r="J78" s="145"/>
      <c r="K78" s="148"/>
      <c r="L78" s="148"/>
      <c r="M78" s="148"/>
      <c r="N78" s="25">
        <f t="shared" si="9"/>
        <v>50</v>
      </c>
      <c r="O78" s="25">
        <f t="shared" si="10"/>
        <v>57.499999999999993</v>
      </c>
      <c r="P78" s="25">
        <v>25</v>
      </c>
      <c r="Q78" s="41">
        <f t="shared" si="8"/>
        <v>28.749999999999996</v>
      </c>
      <c r="R78" s="26">
        <v>17.8</v>
      </c>
      <c r="S78" s="27">
        <f t="shared" si="4"/>
        <v>35.6</v>
      </c>
      <c r="T78" s="51" t="str">
        <f t="shared" si="3"/>
        <v>VYHOVUJE</v>
      </c>
      <c r="U78" s="77"/>
      <c r="W78" s="69"/>
    </row>
    <row r="79" spans="1:23">
      <c r="A79" s="70"/>
      <c r="B79" s="71">
        <v>74</v>
      </c>
      <c r="C79" s="72" t="s">
        <v>152</v>
      </c>
      <c r="D79" s="73">
        <v>2</v>
      </c>
      <c r="E79" s="74" t="s">
        <v>21</v>
      </c>
      <c r="F79" s="97" t="s">
        <v>153</v>
      </c>
      <c r="G79" s="76"/>
      <c r="H79" s="148"/>
      <c r="I79" s="145"/>
      <c r="J79" s="145"/>
      <c r="K79" s="148"/>
      <c r="L79" s="148"/>
      <c r="M79" s="148"/>
      <c r="N79" s="25">
        <f t="shared" si="9"/>
        <v>48</v>
      </c>
      <c r="O79" s="25">
        <f t="shared" si="10"/>
        <v>55.199999999999996</v>
      </c>
      <c r="P79" s="25">
        <v>24</v>
      </c>
      <c r="Q79" s="41">
        <f t="shared" si="8"/>
        <v>27.599999999999998</v>
      </c>
      <c r="R79" s="26">
        <v>19.2</v>
      </c>
      <c r="S79" s="27">
        <f t="shared" si="4"/>
        <v>38.4</v>
      </c>
      <c r="T79" s="51" t="str">
        <f t="shared" si="3"/>
        <v>VYHOVUJE</v>
      </c>
      <c r="U79" s="77"/>
      <c r="W79" s="69"/>
    </row>
    <row r="80" spans="1:23">
      <c r="A80" s="70"/>
      <c r="B80" s="71">
        <v>75</v>
      </c>
      <c r="C80" s="72" t="s">
        <v>154</v>
      </c>
      <c r="D80" s="73">
        <v>2</v>
      </c>
      <c r="E80" s="74" t="s">
        <v>21</v>
      </c>
      <c r="F80" s="97" t="s">
        <v>174</v>
      </c>
      <c r="G80" s="76"/>
      <c r="H80" s="148"/>
      <c r="I80" s="145"/>
      <c r="J80" s="145"/>
      <c r="K80" s="148"/>
      <c r="L80" s="148"/>
      <c r="M80" s="148"/>
      <c r="N80" s="25">
        <f t="shared" si="9"/>
        <v>30</v>
      </c>
      <c r="O80" s="25">
        <f t="shared" si="10"/>
        <v>34.5</v>
      </c>
      <c r="P80" s="25">
        <v>15</v>
      </c>
      <c r="Q80" s="41">
        <f t="shared" si="8"/>
        <v>17.25</v>
      </c>
      <c r="R80" s="26">
        <v>13.7</v>
      </c>
      <c r="S80" s="27">
        <f t="shared" si="4"/>
        <v>27.4</v>
      </c>
      <c r="T80" s="51" t="str">
        <f t="shared" si="3"/>
        <v>VYHOVUJE</v>
      </c>
      <c r="U80" s="77"/>
      <c r="W80" s="69"/>
    </row>
    <row r="81" spans="1:23">
      <c r="A81" s="70"/>
      <c r="B81" s="71">
        <v>76</v>
      </c>
      <c r="C81" s="72" t="s">
        <v>155</v>
      </c>
      <c r="D81" s="73">
        <v>2</v>
      </c>
      <c r="E81" s="74" t="s">
        <v>21</v>
      </c>
      <c r="F81" s="97" t="s">
        <v>155</v>
      </c>
      <c r="G81" s="76"/>
      <c r="H81" s="148"/>
      <c r="I81" s="145"/>
      <c r="J81" s="145"/>
      <c r="K81" s="148"/>
      <c r="L81" s="148"/>
      <c r="M81" s="148"/>
      <c r="N81" s="25">
        <f t="shared" si="9"/>
        <v>16</v>
      </c>
      <c r="O81" s="25">
        <f t="shared" si="10"/>
        <v>18.399999999999999</v>
      </c>
      <c r="P81" s="25">
        <v>8</v>
      </c>
      <c r="Q81" s="41">
        <f t="shared" si="8"/>
        <v>9.1999999999999993</v>
      </c>
      <c r="R81" s="26">
        <v>2.5</v>
      </c>
      <c r="S81" s="27">
        <f t="shared" si="4"/>
        <v>5</v>
      </c>
      <c r="T81" s="51" t="str">
        <f t="shared" si="3"/>
        <v>VYHOVUJE</v>
      </c>
      <c r="U81" s="77"/>
      <c r="W81" s="69"/>
    </row>
    <row r="82" spans="1:23">
      <c r="A82" s="70"/>
      <c r="B82" s="71">
        <v>77</v>
      </c>
      <c r="C82" s="72" t="s">
        <v>156</v>
      </c>
      <c r="D82" s="73">
        <v>1</v>
      </c>
      <c r="E82" s="74" t="s">
        <v>31</v>
      </c>
      <c r="F82" s="97" t="s">
        <v>157</v>
      </c>
      <c r="G82" s="76"/>
      <c r="H82" s="148"/>
      <c r="I82" s="145"/>
      <c r="J82" s="145"/>
      <c r="K82" s="148"/>
      <c r="L82" s="148"/>
      <c r="M82" s="148"/>
      <c r="N82" s="25">
        <f t="shared" si="9"/>
        <v>116</v>
      </c>
      <c r="O82" s="25">
        <f t="shared" si="10"/>
        <v>133.39999999999998</v>
      </c>
      <c r="P82" s="25">
        <v>116</v>
      </c>
      <c r="Q82" s="41">
        <f t="shared" si="8"/>
        <v>133.39999999999998</v>
      </c>
      <c r="R82" s="26">
        <v>92</v>
      </c>
      <c r="S82" s="27">
        <f t="shared" si="4"/>
        <v>92</v>
      </c>
      <c r="T82" s="51" t="str">
        <f t="shared" si="3"/>
        <v>VYHOVUJE</v>
      </c>
      <c r="U82" s="77"/>
      <c r="W82" s="69"/>
    </row>
    <row r="83" spans="1:23">
      <c r="A83" s="70"/>
      <c r="B83" s="71">
        <v>78</v>
      </c>
      <c r="C83" s="72" t="s">
        <v>172</v>
      </c>
      <c r="D83" s="73">
        <v>10</v>
      </c>
      <c r="E83" s="74" t="s">
        <v>21</v>
      </c>
      <c r="F83" s="97" t="s">
        <v>158</v>
      </c>
      <c r="G83" s="76"/>
      <c r="H83" s="148"/>
      <c r="I83" s="145"/>
      <c r="J83" s="145"/>
      <c r="K83" s="148"/>
      <c r="L83" s="148"/>
      <c r="M83" s="148"/>
      <c r="N83" s="25">
        <f t="shared" si="9"/>
        <v>130</v>
      </c>
      <c r="O83" s="25">
        <f t="shared" si="10"/>
        <v>149.5</v>
      </c>
      <c r="P83" s="25">
        <v>13</v>
      </c>
      <c r="Q83" s="41">
        <f t="shared" si="8"/>
        <v>14.95</v>
      </c>
      <c r="R83" s="26">
        <v>8.8000000000000007</v>
      </c>
      <c r="S83" s="27">
        <f t="shared" si="4"/>
        <v>88</v>
      </c>
      <c r="T83" s="51" t="str">
        <f t="shared" si="3"/>
        <v>VYHOVUJE</v>
      </c>
      <c r="U83" s="77"/>
      <c r="W83" s="69"/>
    </row>
    <row r="84" spans="1:23">
      <c r="A84" s="70"/>
      <c r="B84" s="71">
        <v>79</v>
      </c>
      <c r="C84" s="72" t="s">
        <v>172</v>
      </c>
      <c r="D84" s="73">
        <v>10</v>
      </c>
      <c r="E84" s="74" t="s">
        <v>21</v>
      </c>
      <c r="F84" s="97" t="s">
        <v>159</v>
      </c>
      <c r="G84" s="76"/>
      <c r="H84" s="148"/>
      <c r="I84" s="145"/>
      <c r="J84" s="145"/>
      <c r="K84" s="148"/>
      <c r="L84" s="148"/>
      <c r="M84" s="148"/>
      <c r="N84" s="25">
        <f t="shared" ref="N84:N93" si="11">D84*P84</f>
        <v>130</v>
      </c>
      <c r="O84" s="25">
        <f t="shared" ref="O84:O93" si="12">D84*Q84</f>
        <v>149.5</v>
      </c>
      <c r="P84" s="25">
        <v>13</v>
      </c>
      <c r="Q84" s="41">
        <f t="shared" si="8"/>
        <v>14.95</v>
      </c>
      <c r="R84" s="26">
        <v>8.8000000000000007</v>
      </c>
      <c r="S84" s="27">
        <f t="shared" si="4"/>
        <v>88</v>
      </c>
      <c r="T84" s="51" t="str">
        <f t="shared" si="3"/>
        <v>VYHOVUJE</v>
      </c>
      <c r="U84" s="77"/>
      <c r="W84" s="69"/>
    </row>
    <row r="85" spans="1:23">
      <c r="A85" s="70"/>
      <c r="B85" s="71">
        <v>80</v>
      </c>
      <c r="C85" s="72" t="s">
        <v>173</v>
      </c>
      <c r="D85" s="73">
        <v>10</v>
      </c>
      <c r="E85" s="74" t="s">
        <v>21</v>
      </c>
      <c r="F85" s="97" t="s">
        <v>161</v>
      </c>
      <c r="G85" s="76"/>
      <c r="H85" s="148"/>
      <c r="I85" s="145"/>
      <c r="J85" s="145"/>
      <c r="K85" s="148"/>
      <c r="L85" s="148"/>
      <c r="M85" s="148"/>
      <c r="N85" s="25">
        <f t="shared" si="11"/>
        <v>150</v>
      </c>
      <c r="O85" s="25">
        <f t="shared" si="12"/>
        <v>172.5</v>
      </c>
      <c r="P85" s="25">
        <v>15</v>
      </c>
      <c r="Q85" s="41">
        <f t="shared" si="8"/>
        <v>17.25</v>
      </c>
      <c r="R85" s="26">
        <v>8.8000000000000007</v>
      </c>
      <c r="S85" s="27">
        <f t="shared" si="4"/>
        <v>88</v>
      </c>
      <c r="T85" s="51" t="str">
        <f t="shared" si="3"/>
        <v>VYHOVUJE</v>
      </c>
      <c r="U85" s="77"/>
      <c r="W85" s="69"/>
    </row>
    <row r="86" spans="1:23">
      <c r="A86" s="70"/>
      <c r="B86" s="71">
        <v>81</v>
      </c>
      <c r="C86" s="72" t="s">
        <v>160</v>
      </c>
      <c r="D86" s="73">
        <v>10</v>
      </c>
      <c r="E86" s="74" t="s">
        <v>21</v>
      </c>
      <c r="F86" s="97" t="s">
        <v>161</v>
      </c>
      <c r="G86" s="76"/>
      <c r="H86" s="148"/>
      <c r="I86" s="145"/>
      <c r="J86" s="145"/>
      <c r="K86" s="148"/>
      <c r="L86" s="148"/>
      <c r="M86" s="148"/>
      <c r="N86" s="25">
        <f t="shared" si="11"/>
        <v>250</v>
      </c>
      <c r="O86" s="25">
        <f t="shared" si="12"/>
        <v>287.49999999999994</v>
      </c>
      <c r="P86" s="25">
        <v>25</v>
      </c>
      <c r="Q86" s="41">
        <f t="shared" si="8"/>
        <v>28.749999999999996</v>
      </c>
      <c r="R86" s="26">
        <v>14.5</v>
      </c>
      <c r="S86" s="27">
        <f t="shared" si="4"/>
        <v>145</v>
      </c>
      <c r="T86" s="51" t="str">
        <f t="shared" si="3"/>
        <v>VYHOVUJE</v>
      </c>
      <c r="U86" s="77"/>
      <c r="W86" s="69"/>
    </row>
    <row r="87" spans="1:23">
      <c r="A87" s="70"/>
      <c r="B87" s="71">
        <v>82</v>
      </c>
      <c r="C87" s="72" t="s">
        <v>160</v>
      </c>
      <c r="D87" s="73">
        <v>10</v>
      </c>
      <c r="E87" s="74" t="s">
        <v>21</v>
      </c>
      <c r="F87" s="97" t="s">
        <v>162</v>
      </c>
      <c r="G87" s="76"/>
      <c r="H87" s="148"/>
      <c r="I87" s="145"/>
      <c r="J87" s="145"/>
      <c r="K87" s="148"/>
      <c r="L87" s="148"/>
      <c r="M87" s="148"/>
      <c r="N87" s="25">
        <f t="shared" si="11"/>
        <v>250</v>
      </c>
      <c r="O87" s="25">
        <f t="shared" si="12"/>
        <v>287.49999999999994</v>
      </c>
      <c r="P87" s="25">
        <v>25</v>
      </c>
      <c r="Q87" s="41">
        <f t="shared" si="8"/>
        <v>28.749999999999996</v>
      </c>
      <c r="R87" s="26">
        <v>14.5</v>
      </c>
      <c r="S87" s="27">
        <f t="shared" si="4"/>
        <v>145</v>
      </c>
      <c r="T87" s="51" t="str">
        <f t="shared" si="3"/>
        <v>VYHOVUJE</v>
      </c>
      <c r="U87" s="77"/>
      <c r="W87" s="69"/>
    </row>
    <row r="88" spans="1:23" ht="45.75" thickBot="1">
      <c r="A88" s="124"/>
      <c r="B88" s="78">
        <v>83</v>
      </c>
      <c r="C88" s="79" t="s">
        <v>163</v>
      </c>
      <c r="D88" s="80">
        <v>1</v>
      </c>
      <c r="E88" s="81" t="s">
        <v>21</v>
      </c>
      <c r="F88" s="98" t="s">
        <v>164</v>
      </c>
      <c r="G88" s="83"/>
      <c r="H88" s="149"/>
      <c r="I88" s="146"/>
      <c r="J88" s="146"/>
      <c r="K88" s="149"/>
      <c r="L88" s="149"/>
      <c r="M88" s="149"/>
      <c r="N88" s="28">
        <f t="shared" si="11"/>
        <v>350</v>
      </c>
      <c r="O88" s="28">
        <f t="shared" si="12"/>
        <v>402.49999999999994</v>
      </c>
      <c r="P88" s="28">
        <v>350</v>
      </c>
      <c r="Q88" s="44">
        <f t="shared" si="8"/>
        <v>402.49999999999994</v>
      </c>
      <c r="R88" s="29">
        <v>150</v>
      </c>
      <c r="S88" s="30">
        <f t="shared" si="4"/>
        <v>150</v>
      </c>
      <c r="T88" s="52" t="str">
        <f t="shared" si="3"/>
        <v>VYHOVUJE</v>
      </c>
      <c r="U88" s="84"/>
      <c r="W88" s="69"/>
    </row>
    <row r="89" spans="1:23" ht="45.75" customHeight="1" thickTop="1">
      <c r="A89" s="70" t="s">
        <v>182</v>
      </c>
      <c r="B89" s="105">
        <v>84</v>
      </c>
      <c r="C89" s="125" t="s">
        <v>175</v>
      </c>
      <c r="D89" s="126">
        <v>1</v>
      </c>
      <c r="E89" s="127" t="s">
        <v>21</v>
      </c>
      <c r="F89" s="109" t="s">
        <v>183</v>
      </c>
      <c r="G89" s="110"/>
      <c r="H89" s="143" t="s">
        <v>257</v>
      </c>
      <c r="I89" s="150"/>
      <c r="J89" s="150"/>
      <c r="K89" s="143"/>
      <c r="L89" s="143" t="s">
        <v>250</v>
      </c>
      <c r="M89" s="143" t="s">
        <v>225</v>
      </c>
      <c r="N89" s="31">
        <f t="shared" si="11"/>
        <v>1091</v>
      </c>
      <c r="O89" s="31">
        <f t="shared" si="12"/>
        <v>1254.6499999999999</v>
      </c>
      <c r="P89" s="40">
        <v>1091</v>
      </c>
      <c r="Q89" s="40">
        <f t="shared" si="8"/>
        <v>1254.6499999999999</v>
      </c>
      <c r="R89" s="23">
        <v>601</v>
      </c>
      <c r="S89" s="32">
        <f t="shared" si="4"/>
        <v>601</v>
      </c>
      <c r="T89" s="51" t="str">
        <f t="shared" si="3"/>
        <v>VYHOVUJE</v>
      </c>
      <c r="U89" s="111"/>
      <c r="W89" s="69"/>
    </row>
    <row r="90" spans="1:23" ht="30">
      <c r="A90" s="70"/>
      <c r="B90" s="71">
        <v>85</v>
      </c>
      <c r="C90" s="72" t="s">
        <v>176</v>
      </c>
      <c r="D90" s="73">
        <v>2</v>
      </c>
      <c r="E90" s="74" t="s">
        <v>21</v>
      </c>
      <c r="F90" s="97" t="s">
        <v>184</v>
      </c>
      <c r="G90" s="76"/>
      <c r="H90" s="143"/>
      <c r="I90" s="151"/>
      <c r="J90" s="151"/>
      <c r="K90" s="143"/>
      <c r="L90" s="143"/>
      <c r="M90" s="143"/>
      <c r="N90" s="25">
        <f t="shared" si="11"/>
        <v>82</v>
      </c>
      <c r="O90" s="25">
        <f t="shared" si="12"/>
        <v>94.3</v>
      </c>
      <c r="P90" s="41">
        <v>41</v>
      </c>
      <c r="Q90" s="41">
        <f t="shared" si="8"/>
        <v>47.15</v>
      </c>
      <c r="R90" s="26">
        <v>25</v>
      </c>
      <c r="S90" s="27">
        <f t="shared" si="4"/>
        <v>50</v>
      </c>
      <c r="T90" s="51" t="str">
        <f t="shared" si="3"/>
        <v>VYHOVUJE</v>
      </c>
      <c r="U90" s="77"/>
      <c r="W90" s="69"/>
    </row>
    <row r="91" spans="1:23" ht="30">
      <c r="A91" s="70"/>
      <c r="B91" s="71">
        <v>86</v>
      </c>
      <c r="C91" s="72" t="s">
        <v>177</v>
      </c>
      <c r="D91" s="73">
        <v>10</v>
      </c>
      <c r="E91" s="74" t="s">
        <v>31</v>
      </c>
      <c r="F91" s="97" t="s">
        <v>185</v>
      </c>
      <c r="G91" s="76"/>
      <c r="H91" s="143"/>
      <c r="I91" s="151"/>
      <c r="J91" s="151"/>
      <c r="K91" s="143"/>
      <c r="L91" s="143"/>
      <c r="M91" s="143"/>
      <c r="N91" s="25">
        <f t="shared" si="11"/>
        <v>100</v>
      </c>
      <c r="O91" s="25">
        <f t="shared" si="12"/>
        <v>115</v>
      </c>
      <c r="P91" s="41">
        <v>10</v>
      </c>
      <c r="Q91" s="41">
        <f t="shared" si="8"/>
        <v>11.5</v>
      </c>
      <c r="R91" s="26">
        <v>4.0999999999999996</v>
      </c>
      <c r="S91" s="27">
        <f t="shared" si="4"/>
        <v>41</v>
      </c>
      <c r="T91" s="51" t="str">
        <f t="shared" si="3"/>
        <v>VYHOVUJE</v>
      </c>
      <c r="U91" s="77"/>
      <c r="W91" s="69"/>
    </row>
    <row r="92" spans="1:23">
      <c r="A92" s="70"/>
      <c r="B92" s="71">
        <v>87</v>
      </c>
      <c r="C92" s="72" t="s">
        <v>178</v>
      </c>
      <c r="D92" s="73">
        <v>30</v>
      </c>
      <c r="E92" s="74" t="s">
        <v>21</v>
      </c>
      <c r="F92" s="97" t="s">
        <v>186</v>
      </c>
      <c r="G92" s="76"/>
      <c r="H92" s="143"/>
      <c r="I92" s="151"/>
      <c r="J92" s="151"/>
      <c r="K92" s="143"/>
      <c r="L92" s="143"/>
      <c r="M92" s="143"/>
      <c r="N92" s="25">
        <f t="shared" si="11"/>
        <v>360</v>
      </c>
      <c r="O92" s="25">
        <f t="shared" si="12"/>
        <v>413.99999999999994</v>
      </c>
      <c r="P92" s="41">
        <v>12</v>
      </c>
      <c r="Q92" s="41">
        <f t="shared" si="8"/>
        <v>13.799999999999999</v>
      </c>
      <c r="R92" s="26">
        <v>3</v>
      </c>
      <c r="S92" s="27">
        <f t="shared" si="4"/>
        <v>90</v>
      </c>
      <c r="T92" s="51" t="str">
        <f t="shared" si="3"/>
        <v>VYHOVUJE</v>
      </c>
      <c r="U92" s="77"/>
      <c r="W92" s="69"/>
    </row>
    <row r="93" spans="1:23">
      <c r="A93" s="70"/>
      <c r="B93" s="71">
        <v>88</v>
      </c>
      <c r="C93" s="72" t="s">
        <v>179</v>
      </c>
      <c r="D93" s="73">
        <v>30</v>
      </c>
      <c r="E93" s="74" t="s">
        <v>21</v>
      </c>
      <c r="F93" s="97" t="s">
        <v>187</v>
      </c>
      <c r="G93" s="76"/>
      <c r="H93" s="143"/>
      <c r="I93" s="151"/>
      <c r="J93" s="151"/>
      <c r="K93" s="143"/>
      <c r="L93" s="143"/>
      <c r="M93" s="143"/>
      <c r="N93" s="25">
        <f t="shared" si="11"/>
        <v>1110</v>
      </c>
      <c r="O93" s="25">
        <f t="shared" si="12"/>
        <v>1276.5</v>
      </c>
      <c r="P93" s="41">
        <v>37</v>
      </c>
      <c r="Q93" s="41">
        <f t="shared" si="8"/>
        <v>42.55</v>
      </c>
      <c r="R93" s="26">
        <v>10</v>
      </c>
      <c r="S93" s="27">
        <f t="shared" si="4"/>
        <v>300</v>
      </c>
      <c r="T93" s="51" t="str">
        <f t="shared" si="3"/>
        <v>VYHOVUJE</v>
      </c>
      <c r="U93" s="77"/>
      <c r="W93" s="69"/>
    </row>
    <row r="94" spans="1:23" ht="30">
      <c r="A94" s="70"/>
      <c r="B94" s="71">
        <v>89</v>
      </c>
      <c r="C94" s="72" t="s">
        <v>180</v>
      </c>
      <c r="D94" s="73">
        <v>15</v>
      </c>
      <c r="E94" s="74" t="s">
        <v>21</v>
      </c>
      <c r="F94" s="97" t="s">
        <v>188</v>
      </c>
      <c r="G94" s="76"/>
      <c r="H94" s="143"/>
      <c r="I94" s="151"/>
      <c r="J94" s="151"/>
      <c r="K94" s="143"/>
      <c r="L94" s="143"/>
      <c r="M94" s="143"/>
      <c r="N94" s="25">
        <f t="shared" ref="N94:N104" si="13">D94*P94</f>
        <v>960</v>
      </c>
      <c r="O94" s="25">
        <f t="shared" ref="O94:O104" si="14">D94*Q94</f>
        <v>1104</v>
      </c>
      <c r="P94" s="41">
        <v>64</v>
      </c>
      <c r="Q94" s="41">
        <f t="shared" si="8"/>
        <v>73.599999999999994</v>
      </c>
      <c r="R94" s="26">
        <v>15.9</v>
      </c>
      <c r="S94" s="27">
        <f t="shared" si="4"/>
        <v>238.5</v>
      </c>
      <c r="T94" s="51" t="str">
        <f t="shared" si="3"/>
        <v>VYHOVUJE</v>
      </c>
      <c r="U94" s="77"/>
      <c r="W94" s="69"/>
    </row>
    <row r="95" spans="1:23" ht="30">
      <c r="A95" s="70"/>
      <c r="B95" s="71">
        <v>90</v>
      </c>
      <c r="C95" s="72" t="s">
        <v>181</v>
      </c>
      <c r="D95" s="73">
        <v>2</v>
      </c>
      <c r="E95" s="74" t="s">
        <v>21</v>
      </c>
      <c r="F95" s="97" t="s">
        <v>189</v>
      </c>
      <c r="G95" s="76"/>
      <c r="H95" s="143"/>
      <c r="I95" s="151"/>
      <c r="J95" s="151"/>
      <c r="K95" s="143"/>
      <c r="L95" s="143"/>
      <c r="M95" s="143"/>
      <c r="N95" s="25">
        <f t="shared" si="13"/>
        <v>142</v>
      </c>
      <c r="O95" s="25">
        <f t="shared" si="14"/>
        <v>163.29999999999998</v>
      </c>
      <c r="P95" s="41">
        <v>71</v>
      </c>
      <c r="Q95" s="41">
        <f t="shared" si="8"/>
        <v>81.649999999999991</v>
      </c>
      <c r="R95" s="26">
        <v>39</v>
      </c>
      <c r="S95" s="27">
        <f t="shared" si="4"/>
        <v>78</v>
      </c>
      <c r="T95" s="51" t="str">
        <f t="shared" si="3"/>
        <v>VYHOVUJE</v>
      </c>
      <c r="U95" s="77"/>
      <c r="W95" s="69"/>
    </row>
    <row r="96" spans="1:23" ht="30">
      <c r="A96" s="70"/>
      <c r="B96" s="71">
        <v>91</v>
      </c>
      <c r="C96" s="72" t="s">
        <v>190</v>
      </c>
      <c r="D96" s="73">
        <v>10</v>
      </c>
      <c r="E96" s="74" t="s">
        <v>21</v>
      </c>
      <c r="F96" s="97" t="s">
        <v>191</v>
      </c>
      <c r="G96" s="76"/>
      <c r="H96" s="143"/>
      <c r="I96" s="151"/>
      <c r="J96" s="151"/>
      <c r="K96" s="143"/>
      <c r="L96" s="143"/>
      <c r="M96" s="143"/>
      <c r="N96" s="25">
        <f t="shared" si="13"/>
        <v>370</v>
      </c>
      <c r="O96" s="25">
        <f t="shared" si="14"/>
        <v>425.5</v>
      </c>
      <c r="P96" s="41">
        <v>37</v>
      </c>
      <c r="Q96" s="41">
        <f t="shared" si="8"/>
        <v>42.55</v>
      </c>
      <c r="R96" s="26">
        <v>32.6</v>
      </c>
      <c r="S96" s="27">
        <f t="shared" si="4"/>
        <v>326</v>
      </c>
      <c r="T96" s="51" t="str">
        <f t="shared" si="3"/>
        <v>VYHOVUJE</v>
      </c>
      <c r="U96" s="77"/>
      <c r="W96" s="69"/>
    </row>
    <row r="97" spans="1:23" ht="30">
      <c r="A97" s="70"/>
      <c r="B97" s="71">
        <v>92</v>
      </c>
      <c r="C97" s="72" t="s">
        <v>192</v>
      </c>
      <c r="D97" s="73">
        <v>2</v>
      </c>
      <c r="E97" s="74" t="s">
        <v>21</v>
      </c>
      <c r="F97" s="97" t="s">
        <v>193</v>
      </c>
      <c r="G97" s="76"/>
      <c r="H97" s="143"/>
      <c r="I97" s="151"/>
      <c r="J97" s="151"/>
      <c r="K97" s="143"/>
      <c r="L97" s="143"/>
      <c r="M97" s="143"/>
      <c r="N97" s="25">
        <f t="shared" si="13"/>
        <v>82</v>
      </c>
      <c r="O97" s="25">
        <f t="shared" si="14"/>
        <v>94.3</v>
      </c>
      <c r="P97" s="41">
        <v>41</v>
      </c>
      <c r="Q97" s="41">
        <f t="shared" si="8"/>
        <v>47.15</v>
      </c>
      <c r="R97" s="26">
        <v>15</v>
      </c>
      <c r="S97" s="27">
        <f t="shared" si="4"/>
        <v>30</v>
      </c>
      <c r="T97" s="51" t="str">
        <f t="shared" si="3"/>
        <v>VYHOVUJE</v>
      </c>
      <c r="U97" s="77"/>
      <c r="W97" s="69"/>
    </row>
    <row r="98" spans="1:23" ht="30">
      <c r="A98" s="70"/>
      <c r="B98" s="71">
        <v>93</v>
      </c>
      <c r="C98" s="72" t="s">
        <v>194</v>
      </c>
      <c r="D98" s="73">
        <v>2</v>
      </c>
      <c r="E98" s="74" t="s">
        <v>31</v>
      </c>
      <c r="F98" s="97" t="s">
        <v>195</v>
      </c>
      <c r="G98" s="76"/>
      <c r="H98" s="143"/>
      <c r="I98" s="151"/>
      <c r="J98" s="151"/>
      <c r="K98" s="143"/>
      <c r="L98" s="143"/>
      <c r="M98" s="143"/>
      <c r="N98" s="25">
        <f t="shared" si="13"/>
        <v>64</v>
      </c>
      <c r="O98" s="25">
        <f t="shared" si="14"/>
        <v>73.599999999999994</v>
      </c>
      <c r="P98" s="41">
        <v>32</v>
      </c>
      <c r="Q98" s="41">
        <f t="shared" si="8"/>
        <v>36.799999999999997</v>
      </c>
      <c r="R98" s="26">
        <v>3.5</v>
      </c>
      <c r="S98" s="27">
        <f t="shared" si="4"/>
        <v>7</v>
      </c>
      <c r="T98" s="51" t="str">
        <f t="shared" si="3"/>
        <v>VYHOVUJE</v>
      </c>
      <c r="U98" s="77"/>
      <c r="W98" s="69"/>
    </row>
    <row r="99" spans="1:23" ht="30">
      <c r="A99" s="70"/>
      <c r="B99" s="71">
        <v>94</v>
      </c>
      <c r="C99" s="72" t="s">
        <v>196</v>
      </c>
      <c r="D99" s="73">
        <v>5</v>
      </c>
      <c r="E99" s="74" t="s">
        <v>21</v>
      </c>
      <c r="F99" s="97" t="s">
        <v>196</v>
      </c>
      <c r="G99" s="76"/>
      <c r="H99" s="143"/>
      <c r="I99" s="151"/>
      <c r="J99" s="151"/>
      <c r="K99" s="143"/>
      <c r="L99" s="143"/>
      <c r="M99" s="143"/>
      <c r="N99" s="25">
        <f t="shared" si="13"/>
        <v>300</v>
      </c>
      <c r="O99" s="25">
        <f t="shared" si="14"/>
        <v>345</v>
      </c>
      <c r="P99" s="41">
        <v>60</v>
      </c>
      <c r="Q99" s="41">
        <f t="shared" si="8"/>
        <v>69</v>
      </c>
      <c r="R99" s="26">
        <v>20</v>
      </c>
      <c r="S99" s="27">
        <f t="shared" si="4"/>
        <v>100</v>
      </c>
      <c r="T99" s="51" t="str">
        <f t="shared" si="3"/>
        <v>VYHOVUJE</v>
      </c>
      <c r="U99" s="77"/>
      <c r="W99" s="69"/>
    </row>
    <row r="100" spans="1:23" ht="30">
      <c r="A100" s="70"/>
      <c r="B100" s="71">
        <v>95</v>
      </c>
      <c r="C100" s="72" t="s">
        <v>197</v>
      </c>
      <c r="D100" s="73">
        <v>8</v>
      </c>
      <c r="E100" s="74" t="s">
        <v>21</v>
      </c>
      <c r="F100" s="97" t="s">
        <v>197</v>
      </c>
      <c r="G100" s="76"/>
      <c r="H100" s="143"/>
      <c r="I100" s="151"/>
      <c r="J100" s="151"/>
      <c r="K100" s="143"/>
      <c r="L100" s="143"/>
      <c r="M100" s="143"/>
      <c r="N100" s="25">
        <f t="shared" si="13"/>
        <v>480</v>
      </c>
      <c r="O100" s="25">
        <f t="shared" si="14"/>
        <v>552</v>
      </c>
      <c r="P100" s="41">
        <v>60</v>
      </c>
      <c r="Q100" s="41">
        <f t="shared" si="8"/>
        <v>69</v>
      </c>
      <c r="R100" s="26">
        <v>20</v>
      </c>
      <c r="S100" s="27">
        <f t="shared" si="4"/>
        <v>160</v>
      </c>
      <c r="T100" s="51" t="str">
        <f t="shared" si="3"/>
        <v>VYHOVUJE</v>
      </c>
      <c r="U100" s="77"/>
      <c r="W100" s="69"/>
    </row>
    <row r="101" spans="1:23" ht="30">
      <c r="A101" s="70"/>
      <c r="B101" s="71">
        <v>96</v>
      </c>
      <c r="C101" s="72" t="s">
        <v>198</v>
      </c>
      <c r="D101" s="73">
        <v>15</v>
      </c>
      <c r="E101" s="74" t="s">
        <v>31</v>
      </c>
      <c r="F101" s="97" t="s">
        <v>199</v>
      </c>
      <c r="G101" s="76"/>
      <c r="H101" s="143"/>
      <c r="I101" s="151"/>
      <c r="J101" s="151"/>
      <c r="K101" s="143"/>
      <c r="L101" s="143"/>
      <c r="M101" s="143"/>
      <c r="N101" s="25">
        <f t="shared" si="13"/>
        <v>900</v>
      </c>
      <c r="O101" s="25">
        <f t="shared" si="14"/>
        <v>1035</v>
      </c>
      <c r="P101" s="41">
        <v>60</v>
      </c>
      <c r="Q101" s="41">
        <f t="shared" si="8"/>
        <v>69</v>
      </c>
      <c r="R101" s="26">
        <v>42.7</v>
      </c>
      <c r="S101" s="27">
        <f t="shared" si="4"/>
        <v>640.5</v>
      </c>
      <c r="T101" s="51" t="str">
        <f t="shared" si="3"/>
        <v>VYHOVUJE</v>
      </c>
      <c r="U101" s="77"/>
      <c r="W101" s="69"/>
    </row>
    <row r="102" spans="1:23" ht="30">
      <c r="A102" s="70"/>
      <c r="B102" s="71">
        <v>97</v>
      </c>
      <c r="C102" s="72" t="s">
        <v>200</v>
      </c>
      <c r="D102" s="73">
        <v>5</v>
      </c>
      <c r="E102" s="74" t="s">
        <v>31</v>
      </c>
      <c r="F102" s="97" t="s">
        <v>201</v>
      </c>
      <c r="G102" s="76"/>
      <c r="H102" s="143"/>
      <c r="I102" s="151"/>
      <c r="J102" s="151"/>
      <c r="K102" s="143"/>
      <c r="L102" s="143"/>
      <c r="M102" s="143"/>
      <c r="N102" s="25">
        <f t="shared" si="13"/>
        <v>620</v>
      </c>
      <c r="O102" s="25">
        <f t="shared" si="14"/>
        <v>713</v>
      </c>
      <c r="P102" s="41">
        <v>124</v>
      </c>
      <c r="Q102" s="41">
        <f t="shared" si="8"/>
        <v>142.6</v>
      </c>
      <c r="R102" s="26">
        <v>129</v>
      </c>
      <c r="S102" s="27">
        <f t="shared" si="4"/>
        <v>645</v>
      </c>
      <c r="T102" s="51" t="str">
        <f t="shared" si="3"/>
        <v>VYHOVUJE</v>
      </c>
      <c r="U102" s="77"/>
      <c r="W102" s="69"/>
    </row>
    <row r="103" spans="1:23" ht="45">
      <c r="A103" s="70"/>
      <c r="B103" s="71">
        <v>98</v>
      </c>
      <c r="C103" s="72" t="s">
        <v>202</v>
      </c>
      <c r="D103" s="73">
        <v>2</v>
      </c>
      <c r="E103" s="74" t="s">
        <v>31</v>
      </c>
      <c r="F103" s="97" t="s">
        <v>203</v>
      </c>
      <c r="G103" s="76"/>
      <c r="H103" s="143"/>
      <c r="I103" s="151"/>
      <c r="J103" s="151"/>
      <c r="K103" s="143"/>
      <c r="L103" s="143"/>
      <c r="M103" s="143"/>
      <c r="N103" s="25">
        <f t="shared" si="13"/>
        <v>680</v>
      </c>
      <c r="O103" s="25">
        <f t="shared" si="14"/>
        <v>781.99999999999989</v>
      </c>
      <c r="P103" s="41">
        <v>340</v>
      </c>
      <c r="Q103" s="41">
        <f t="shared" si="8"/>
        <v>390.99999999999994</v>
      </c>
      <c r="R103" s="26">
        <v>106</v>
      </c>
      <c r="S103" s="27">
        <f t="shared" si="4"/>
        <v>212</v>
      </c>
      <c r="T103" s="51" t="str">
        <f t="shared" si="3"/>
        <v>VYHOVUJE</v>
      </c>
      <c r="U103" s="77"/>
      <c r="W103" s="69"/>
    </row>
    <row r="104" spans="1:23" ht="45">
      <c r="A104" s="70"/>
      <c r="B104" s="71">
        <v>99</v>
      </c>
      <c r="C104" s="72" t="s">
        <v>204</v>
      </c>
      <c r="D104" s="73">
        <v>2</v>
      </c>
      <c r="E104" s="74" t="s">
        <v>31</v>
      </c>
      <c r="F104" s="97" t="s">
        <v>205</v>
      </c>
      <c r="G104" s="76"/>
      <c r="H104" s="143"/>
      <c r="I104" s="151"/>
      <c r="J104" s="151"/>
      <c r="K104" s="143"/>
      <c r="L104" s="143"/>
      <c r="M104" s="143"/>
      <c r="N104" s="25">
        <f t="shared" si="13"/>
        <v>680</v>
      </c>
      <c r="O104" s="25">
        <f t="shared" si="14"/>
        <v>781.99999999999989</v>
      </c>
      <c r="P104" s="41">
        <v>340</v>
      </c>
      <c r="Q104" s="41">
        <f t="shared" si="8"/>
        <v>390.99999999999994</v>
      </c>
      <c r="R104" s="26">
        <v>97</v>
      </c>
      <c r="S104" s="27">
        <f t="shared" si="4"/>
        <v>194</v>
      </c>
      <c r="T104" s="51" t="str">
        <f t="shared" si="3"/>
        <v>VYHOVUJE</v>
      </c>
      <c r="U104" s="77"/>
      <c r="W104" s="69"/>
    </row>
    <row r="105" spans="1:23" ht="30">
      <c r="A105" s="70"/>
      <c r="B105" s="71">
        <v>100</v>
      </c>
      <c r="C105" s="72" t="s">
        <v>206</v>
      </c>
      <c r="D105" s="73">
        <v>5</v>
      </c>
      <c r="E105" s="74" t="s">
        <v>31</v>
      </c>
      <c r="F105" s="97" t="s">
        <v>207</v>
      </c>
      <c r="G105" s="76"/>
      <c r="H105" s="143"/>
      <c r="I105" s="151"/>
      <c r="J105" s="151"/>
      <c r="K105" s="143"/>
      <c r="L105" s="143"/>
      <c r="M105" s="143"/>
      <c r="N105" s="25">
        <f t="shared" ref="N105:N114" si="15">D105*P105</f>
        <v>415</v>
      </c>
      <c r="O105" s="25">
        <f t="shared" ref="O105:O114" si="16">D105*Q105</f>
        <v>477.24999999999994</v>
      </c>
      <c r="P105" s="41">
        <v>83</v>
      </c>
      <c r="Q105" s="41">
        <f t="shared" si="8"/>
        <v>95.449999999999989</v>
      </c>
      <c r="R105" s="26">
        <v>83</v>
      </c>
      <c r="S105" s="27">
        <f t="shared" ref="S105:S114" si="17">D105*R105</f>
        <v>415</v>
      </c>
      <c r="T105" s="51" t="str">
        <f t="shared" si="3"/>
        <v>VYHOVUJE</v>
      </c>
      <c r="U105" s="77"/>
      <c r="W105" s="69"/>
    </row>
    <row r="106" spans="1:23" ht="30">
      <c r="A106" s="70"/>
      <c r="B106" s="71">
        <v>101</v>
      </c>
      <c r="C106" s="72" t="s">
        <v>208</v>
      </c>
      <c r="D106" s="73">
        <v>10</v>
      </c>
      <c r="E106" s="74" t="s">
        <v>21</v>
      </c>
      <c r="F106" s="97" t="s">
        <v>209</v>
      </c>
      <c r="G106" s="76"/>
      <c r="H106" s="143"/>
      <c r="I106" s="151"/>
      <c r="J106" s="151"/>
      <c r="K106" s="143"/>
      <c r="L106" s="143"/>
      <c r="M106" s="143"/>
      <c r="N106" s="25">
        <f t="shared" si="15"/>
        <v>340</v>
      </c>
      <c r="O106" s="25">
        <f t="shared" si="16"/>
        <v>390.99999999999994</v>
      </c>
      <c r="P106" s="41">
        <v>34</v>
      </c>
      <c r="Q106" s="41">
        <f t="shared" si="8"/>
        <v>39.099999999999994</v>
      </c>
      <c r="R106" s="26">
        <v>21</v>
      </c>
      <c r="S106" s="27">
        <f t="shared" si="17"/>
        <v>210</v>
      </c>
      <c r="T106" s="51" t="str">
        <f t="shared" si="3"/>
        <v>VYHOVUJE</v>
      </c>
      <c r="U106" s="77"/>
      <c r="W106" s="69"/>
    </row>
    <row r="107" spans="1:23" ht="30">
      <c r="A107" s="70"/>
      <c r="B107" s="71">
        <v>102</v>
      </c>
      <c r="C107" s="72" t="s">
        <v>210</v>
      </c>
      <c r="D107" s="73">
        <v>3</v>
      </c>
      <c r="E107" s="74" t="s">
        <v>21</v>
      </c>
      <c r="F107" s="97" t="s">
        <v>211</v>
      </c>
      <c r="G107" s="76"/>
      <c r="H107" s="143"/>
      <c r="I107" s="151"/>
      <c r="J107" s="151"/>
      <c r="K107" s="143"/>
      <c r="L107" s="143"/>
      <c r="M107" s="143"/>
      <c r="N107" s="25">
        <f t="shared" si="15"/>
        <v>66</v>
      </c>
      <c r="O107" s="25">
        <f t="shared" si="16"/>
        <v>75.899999999999991</v>
      </c>
      <c r="P107" s="41">
        <v>22</v>
      </c>
      <c r="Q107" s="41">
        <f t="shared" si="8"/>
        <v>25.299999999999997</v>
      </c>
      <c r="R107" s="26">
        <v>4</v>
      </c>
      <c r="S107" s="27">
        <f t="shared" si="17"/>
        <v>12</v>
      </c>
      <c r="T107" s="51" t="str">
        <f t="shared" si="3"/>
        <v>VYHOVUJE</v>
      </c>
      <c r="U107" s="77"/>
      <c r="W107" s="69"/>
    </row>
    <row r="108" spans="1:23" ht="30">
      <c r="A108" s="70"/>
      <c r="B108" s="71">
        <v>103</v>
      </c>
      <c r="C108" s="72" t="s">
        <v>212</v>
      </c>
      <c r="D108" s="73">
        <v>2</v>
      </c>
      <c r="E108" s="74" t="s">
        <v>31</v>
      </c>
      <c r="F108" s="97" t="s">
        <v>213</v>
      </c>
      <c r="G108" s="76"/>
      <c r="H108" s="143"/>
      <c r="I108" s="151"/>
      <c r="J108" s="151"/>
      <c r="K108" s="143"/>
      <c r="L108" s="143"/>
      <c r="M108" s="143"/>
      <c r="N108" s="25">
        <f t="shared" si="15"/>
        <v>68</v>
      </c>
      <c r="O108" s="25">
        <f t="shared" si="16"/>
        <v>78.199999999999989</v>
      </c>
      <c r="P108" s="41">
        <v>34</v>
      </c>
      <c r="Q108" s="41">
        <f t="shared" si="8"/>
        <v>39.099999999999994</v>
      </c>
      <c r="R108" s="26">
        <v>16.8</v>
      </c>
      <c r="S108" s="27">
        <f t="shared" si="17"/>
        <v>33.6</v>
      </c>
      <c r="T108" s="51" t="str">
        <f t="shared" si="3"/>
        <v>VYHOVUJE</v>
      </c>
      <c r="U108" s="77"/>
      <c r="W108" s="69"/>
    </row>
    <row r="109" spans="1:23">
      <c r="A109" s="70"/>
      <c r="B109" s="71">
        <v>104</v>
      </c>
      <c r="C109" s="72" t="s">
        <v>214</v>
      </c>
      <c r="D109" s="73">
        <v>5</v>
      </c>
      <c r="E109" s="74" t="s">
        <v>21</v>
      </c>
      <c r="F109" s="97" t="s">
        <v>215</v>
      </c>
      <c r="G109" s="76"/>
      <c r="H109" s="143"/>
      <c r="I109" s="151"/>
      <c r="J109" s="151"/>
      <c r="K109" s="143"/>
      <c r="L109" s="143"/>
      <c r="M109" s="143"/>
      <c r="N109" s="25">
        <f t="shared" si="15"/>
        <v>60</v>
      </c>
      <c r="O109" s="25">
        <f t="shared" si="16"/>
        <v>69</v>
      </c>
      <c r="P109" s="41">
        <v>12</v>
      </c>
      <c r="Q109" s="41">
        <f t="shared" si="8"/>
        <v>13.799999999999999</v>
      </c>
      <c r="R109" s="26">
        <v>10.15</v>
      </c>
      <c r="S109" s="27">
        <f t="shared" si="17"/>
        <v>50.75</v>
      </c>
      <c r="T109" s="51" t="str">
        <f t="shared" si="3"/>
        <v>VYHOVUJE</v>
      </c>
      <c r="U109" s="77"/>
      <c r="W109" s="69"/>
    </row>
    <row r="110" spans="1:23" ht="45">
      <c r="A110" s="70"/>
      <c r="B110" s="71">
        <v>105</v>
      </c>
      <c r="C110" s="72" t="s">
        <v>223</v>
      </c>
      <c r="D110" s="73">
        <v>3</v>
      </c>
      <c r="E110" s="74" t="s">
        <v>82</v>
      </c>
      <c r="F110" s="97" t="s">
        <v>224</v>
      </c>
      <c r="G110" s="76"/>
      <c r="H110" s="143"/>
      <c r="I110" s="151"/>
      <c r="J110" s="151"/>
      <c r="K110" s="143"/>
      <c r="L110" s="143"/>
      <c r="M110" s="143"/>
      <c r="N110" s="25">
        <f t="shared" si="15"/>
        <v>114</v>
      </c>
      <c r="O110" s="25">
        <f t="shared" si="16"/>
        <v>131.1</v>
      </c>
      <c r="P110" s="41">
        <v>38</v>
      </c>
      <c r="Q110" s="41">
        <f t="shared" si="8"/>
        <v>43.699999999999996</v>
      </c>
      <c r="R110" s="26">
        <v>26.3</v>
      </c>
      <c r="S110" s="27">
        <f t="shared" si="17"/>
        <v>78.900000000000006</v>
      </c>
      <c r="T110" s="51" t="str">
        <f t="shared" si="3"/>
        <v>VYHOVUJE</v>
      </c>
      <c r="U110" s="77"/>
      <c r="W110" s="69"/>
    </row>
    <row r="111" spans="1:23" ht="30">
      <c r="A111" s="70"/>
      <c r="B111" s="71">
        <v>106</v>
      </c>
      <c r="C111" s="72" t="s">
        <v>216</v>
      </c>
      <c r="D111" s="73">
        <v>4</v>
      </c>
      <c r="E111" s="74" t="s">
        <v>21</v>
      </c>
      <c r="F111" s="97" t="s">
        <v>217</v>
      </c>
      <c r="G111" s="76"/>
      <c r="H111" s="143"/>
      <c r="I111" s="151"/>
      <c r="J111" s="151"/>
      <c r="K111" s="143"/>
      <c r="L111" s="143"/>
      <c r="M111" s="143"/>
      <c r="N111" s="25">
        <f t="shared" si="15"/>
        <v>316</v>
      </c>
      <c r="O111" s="25">
        <f t="shared" si="16"/>
        <v>363.4</v>
      </c>
      <c r="P111" s="41">
        <v>79</v>
      </c>
      <c r="Q111" s="41">
        <f t="shared" si="8"/>
        <v>90.85</v>
      </c>
      <c r="R111" s="26">
        <v>66</v>
      </c>
      <c r="S111" s="27">
        <f t="shared" si="17"/>
        <v>264</v>
      </c>
      <c r="T111" s="51" t="str">
        <f t="shared" si="3"/>
        <v>VYHOVUJE</v>
      </c>
      <c r="U111" s="77"/>
      <c r="W111" s="69"/>
    </row>
    <row r="112" spans="1:23" ht="30">
      <c r="A112" s="70"/>
      <c r="B112" s="71">
        <v>107</v>
      </c>
      <c r="C112" s="72" t="s">
        <v>218</v>
      </c>
      <c r="D112" s="73">
        <v>4</v>
      </c>
      <c r="E112" s="74" t="s">
        <v>21</v>
      </c>
      <c r="F112" s="97" t="s">
        <v>219</v>
      </c>
      <c r="G112" s="76"/>
      <c r="H112" s="143"/>
      <c r="I112" s="151"/>
      <c r="J112" s="151"/>
      <c r="K112" s="143"/>
      <c r="L112" s="143"/>
      <c r="M112" s="143"/>
      <c r="N112" s="25">
        <f t="shared" si="15"/>
        <v>320</v>
      </c>
      <c r="O112" s="25">
        <f t="shared" si="16"/>
        <v>368</v>
      </c>
      <c r="P112" s="41">
        <v>80</v>
      </c>
      <c r="Q112" s="41">
        <f t="shared" si="8"/>
        <v>92</v>
      </c>
      <c r="R112" s="26">
        <v>14</v>
      </c>
      <c r="S112" s="27">
        <f t="shared" si="17"/>
        <v>56</v>
      </c>
      <c r="T112" s="51" t="str">
        <f t="shared" si="3"/>
        <v>VYHOVUJE</v>
      </c>
      <c r="U112" s="77"/>
      <c r="W112" s="69"/>
    </row>
    <row r="113" spans="1:23">
      <c r="A113" s="70"/>
      <c r="B113" s="71">
        <v>108</v>
      </c>
      <c r="C113" s="72" t="s">
        <v>220</v>
      </c>
      <c r="D113" s="73">
        <v>4</v>
      </c>
      <c r="E113" s="74" t="s">
        <v>21</v>
      </c>
      <c r="F113" s="97" t="s">
        <v>220</v>
      </c>
      <c r="G113" s="76"/>
      <c r="H113" s="143"/>
      <c r="I113" s="151"/>
      <c r="J113" s="151"/>
      <c r="K113" s="143"/>
      <c r="L113" s="143"/>
      <c r="M113" s="143"/>
      <c r="N113" s="25">
        <f t="shared" si="15"/>
        <v>48</v>
      </c>
      <c r="O113" s="25">
        <f t="shared" si="16"/>
        <v>55.199999999999996</v>
      </c>
      <c r="P113" s="41">
        <v>12</v>
      </c>
      <c r="Q113" s="41">
        <f t="shared" si="8"/>
        <v>13.799999999999999</v>
      </c>
      <c r="R113" s="26">
        <v>3.6</v>
      </c>
      <c r="S113" s="27">
        <f t="shared" si="17"/>
        <v>14.4</v>
      </c>
      <c r="T113" s="51" t="str">
        <f t="shared" si="3"/>
        <v>VYHOVUJE</v>
      </c>
      <c r="U113" s="77"/>
      <c r="W113" s="69"/>
    </row>
    <row r="114" spans="1:23" ht="15.75" thickBot="1">
      <c r="A114" s="70"/>
      <c r="B114" s="117">
        <v>109</v>
      </c>
      <c r="C114" s="128" t="s">
        <v>221</v>
      </c>
      <c r="D114" s="119">
        <v>1</v>
      </c>
      <c r="E114" s="129" t="s">
        <v>21</v>
      </c>
      <c r="F114" s="121" t="s">
        <v>222</v>
      </c>
      <c r="G114" s="122"/>
      <c r="H114" s="143"/>
      <c r="I114" s="152"/>
      <c r="J114" s="152"/>
      <c r="K114" s="143"/>
      <c r="L114" s="143"/>
      <c r="M114" s="143"/>
      <c r="N114" s="25">
        <f t="shared" si="15"/>
        <v>34</v>
      </c>
      <c r="O114" s="25">
        <f t="shared" si="16"/>
        <v>39.099999999999994</v>
      </c>
      <c r="P114" s="42">
        <v>34</v>
      </c>
      <c r="Q114" s="42">
        <f t="shared" si="8"/>
        <v>39.099999999999994</v>
      </c>
      <c r="R114" s="29">
        <v>10.5</v>
      </c>
      <c r="S114" s="27">
        <f t="shared" si="17"/>
        <v>10.5</v>
      </c>
      <c r="T114" s="52" t="str">
        <f t="shared" si="3"/>
        <v>VYHOVUJE</v>
      </c>
      <c r="U114" s="123"/>
      <c r="W114" s="69"/>
    </row>
    <row r="115" spans="1:23" ht="60.75" thickTop="1">
      <c r="A115" s="70" t="s">
        <v>235</v>
      </c>
      <c r="B115" s="62">
        <v>110</v>
      </c>
      <c r="C115" s="130" t="s">
        <v>89</v>
      </c>
      <c r="D115" s="64">
        <v>45</v>
      </c>
      <c r="E115" s="86" t="s">
        <v>31</v>
      </c>
      <c r="F115" s="95" t="s">
        <v>91</v>
      </c>
      <c r="G115" s="67"/>
      <c r="H115" s="147" t="s">
        <v>257</v>
      </c>
      <c r="I115" s="144"/>
      <c r="J115" s="144"/>
      <c r="K115" s="147"/>
      <c r="L115" s="147" t="s">
        <v>249</v>
      </c>
      <c r="M115" s="147" t="s">
        <v>247</v>
      </c>
      <c r="N115" s="22">
        <f>D115*P115</f>
        <v>3052.1739130434789</v>
      </c>
      <c r="O115" s="22">
        <f>D115*Q115</f>
        <v>3510</v>
      </c>
      <c r="P115" s="22">
        <f>Q115/1.15</f>
        <v>67.826086956521749</v>
      </c>
      <c r="Q115" s="43">
        <v>78</v>
      </c>
      <c r="R115" s="23">
        <v>55.9</v>
      </c>
      <c r="S115" s="24">
        <f>D115*R115</f>
        <v>2515.5</v>
      </c>
      <c r="T115" s="51" t="str">
        <f t="shared" si="3"/>
        <v>VYHOVUJE</v>
      </c>
      <c r="U115" s="68"/>
      <c r="W115" s="69"/>
    </row>
    <row r="116" spans="1:23" ht="30">
      <c r="A116" s="70"/>
      <c r="B116" s="71">
        <v>111</v>
      </c>
      <c r="C116" s="72" t="s">
        <v>226</v>
      </c>
      <c r="D116" s="73">
        <v>5</v>
      </c>
      <c r="E116" s="89" t="s">
        <v>21</v>
      </c>
      <c r="F116" s="97" t="s">
        <v>236</v>
      </c>
      <c r="G116" s="76"/>
      <c r="H116" s="148"/>
      <c r="I116" s="145"/>
      <c r="J116" s="145"/>
      <c r="K116" s="148"/>
      <c r="L116" s="148"/>
      <c r="M116" s="148"/>
      <c r="N116" s="25">
        <f t="shared" ref="N116:N124" si="18">D116*P116</f>
        <v>60.869565217391312</v>
      </c>
      <c r="O116" s="25">
        <f t="shared" ref="O116:O124" si="19">D116*Q116</f>
        <v>70</v>
      </c>
      <c r="P116" s="25">
        <f t="shared" ref="P116:P125" si="20">Q116/1.15</f>
        <v>12.173913043478262</v>
      </c>
      <c r="Q116" s="41">
        <v>14</v>
      </c>
      <c r="R116" s="26">
        <v>3.5</v>
      </c>
      <c r="S116" s="27">
        <f t="shared" ref="S116:S124" si="21">D116*R116</f>
        <v>17.5</v>
      </c>
      <c r="T116" s="51" t="str">
        <f t="shared" si="3"/>
        <v>VYHOVUJE</v>
      </c>
      <c r="U116" s="77"/>
      <c r="W116" s="69"/>
    </row>
    <row r="117" spans="1:23" ht="30">
      <c r="A117" s="70"/>
      <c r="B117" s="71">
        <v>112</v>
      </c>
      <c r="C117" s="72" t="s">
        <v>227</v>
      </c>
      <c r="D117" s="73">
        <v>6</v>
      </c>
      <c r="E117" s="89" t="s">
        <v>21</v>
      </c>
      <c r="F117" s="97" t="s">
        <v>237</v>
      </c>
      <c r="G117" s="76"/>
      <c r="H117" s="148"/>
      <c r="I117" s="145"/>
      <c r="J117" s="145"/>
      <c r="K117" s="148"/>
      <c r="L117" s="148"/>
      <c r="M117" s="148"/>
      <c r="N117" s="25">
        <f t="shared" si="18"/>
        <v>187.82608695652175</v>
      </c>
      <c r="O117" s="25">
        <f t="shared" si="19"/>
        <v>216</v>
      </c>
      <c r="P117" s="25">
        <f t="shared" si="20"/>
        <v>31.304347826086961</v>
      </c>
      <c r="Q117" s="41">
        <v>36</v>
      </c>
      <c r="R117" s="26">
        <v>14.7</v>
      </c>
      <c r="S117" s="27">
        <f t="shared" si="21"/>
        <v>88.199999999999989</v>
      </c>
      <c r="T117" s="51" t="str">
        <f t="shared" si="3"/>
        <v>VYHOVUJE</v>
      </c>
      <c r="U117" s="77"/>
      <c r="W117" s="69"/>
    </row>
    <row r="118" spans="1:23" ht="90">
      <c r="A118" s="70"/>
      <c r="B118" s="71">
        <v>113</v>
      </c>
      <c r="C118" s="72" t="s">
        <v>228</v>
      </c>
      <c r="D118" s="73">
        <v>3</v>
      </c>
      <c r="E118" s="89" t="s">
        <v>31</v>
      </c>
      <c r="F118" s="97" t="s">
        <v>238</v>
      </c>
      <c r="G118" s="76"/>
      <c r="H118" s="148"/>
      <c r="I118" s="145"/>
      <c r="J118" s="145"/>
      <c r="K118" s="148"/>
      <c r="L118" s="148"/>
      <c r="M118" s="148"/>
      <c r="N118" s="25">
        <f t="shared" si="18"/>
        <v>610.43478260869574</v>
      </c>
      <c r="O118" s="25">
        <f t="shared" si="19"/>
        <v>702</v>
      </c>
      <c r="P118" s="25">
        <f t="shared" si="20"/>
        <v>203.47826086956525</v>
      </c>
      <c r="Q118" s="41">
        <v>234</v>
      </c>
      <c r="R118" s="26">
        <v>184</v>
      </c>
      <c r="S118" s="27">
        <f t="shared" si="21"/>
        <v>552</v>
      </c>
      <c r="T118" s="51" t="str">
        <f t="shared" si="3"/>
        <v>VYHOVUJE</v>
      </c>
      <c r="U118" s="77"/>
      <c r="W118" s="69"/>
    </row>
    <row r="119" spans="1:23" ht="75">
      <c r="A119" s="70"/>
      <c r="B119" s="71">
        <v>114</v>
      </c>
      <c r="C119" s="72" t="s">
        <v>229</v>
      </c>
      <c r="D119" s="73">
        <v>6</v>
      </c>
      <c r="E119" s="89" t="s">
        <v>21</v>
      </c>
      <c r="F119" s="97" t="s">
        <v>239</v>
      </c>
      <c r="G119" s="76"/>
      <c r="H119" s="148"/>
      <c r="I119" s="145"/>
      <c r="J119" s="145"/>
      <c r="K119" s="148"/>
      <c r="L119" s="148"/>
      <c r="M119" s="148"/>
      <c r="N119" s="25">
        <f t="shared" si="18"/>
        <v>255.6521739130435</v>
      </c>
      <c r="O119" s="25">
        <f t="shared" si="19"/>
        <v>294</v>
      </c>
      <c r="P119" s="25">
        <f t="shared" si="20"/>
        <v>42.608695652173914</v>
      </c>
      <c r="Q119" s="41">
        <v>49</v>
      </c>
      <c r="R119" s="26">
        <v>42.61</v>
      </c>
      <c r="S119" s="27">
        <f t="shared" si="21"/>
        <v>255.66</v>
      </c>
      <c r="T119" s="51" t="str">
        <f t="shared" si="3"/>
        <v>VYHOVUJE</v>
      </c>
      <c r="U119" s="77"/>
      <c r="W119" s="69"/>
    </row>
    <row r="120" spans="1:23" ht="30">
      <c r="A120" s="70"/>
      <c r="B120" s="71">
        <v>115</v>
      </c>
      <c r="C120" s="72" t="s">
        <v>230</v>
      </c>
      <c r="D120" s="73">
        <v>1</v>
      </c>
      <c r="E120" s="89" t="s">
        <v>31</v>
      </c>
      <c r="F120" s="97" t="s">
        <v>240</v>
      </c>
      <c r="G120" s="76"/>
      <c r="H120" s="148"/>
      <c r="I120" s="145"/>
      <c r="J120" s="145"/>
      <c r="K120" s="148"/>
      <c r="L120" s="148"/>
      <c r="M120" s="148"/>
      <c r="N120" s="25">
        <f t="shared" si="18"/>
        <v>226.08695652173915</v>
      </c>
      <c r="O120" s="25">
        <f t="shared" si="19"/>
        <v>260</v>
      </c>
      <c r="P120" s="25">
        <f t="shared" si="20"/>
        <v>226.08695652173915</v>
      </c>
      <c r="Q120" s="41">
        <v>260</v>
      </c>
      <c r="R120" s="26">
        <v>120</v>
      </c>
      <c r="S120" s="27">
        <f t="shared" si="21"/>
        <v>120</v>
      </c>
      <c r="T120" s="51" t="str">
        <f t="shared" si="3"/>
        <v>VYHOVUJE</v>
      </c>
      <c r="U120" s="77"/>
      <c r="W120" s="69"/>
    </row>
    <row r="121" spans="1:23" ht="30">
      <c r="A121" s="70"/>
      <c r="B121" s="71">
        <v>116</v>
      </c>
      <c r="C121" s="72" t="s">
        <v>231</v>
      </c>
      <c r="D121" s="73">
        <v>1</v>
      </c>
      <c r="E121" s="89" t="s">
        <v>31</v>
      </c>
      <c r="F121" s="97" t="s">
        <v>241</v>
      </c>
      <c r="G121" s="76"/>
      <c r="H121" s="148"/>
      <c r="I121" s="145"/>
      <c r="J121" s="145"/>
      <c r="K121" s="148"/>
      <c r="L121" s="148"/>
      <c r="M121" s="148"/>
      <c r="N121" s="25">
        <f t="shared" si="18"/>
        <v>304.34782608695656</v>
      </c>
      <c r="O121" s="25">
        <f t="shared" si="19"/>
        <v>350</v>
      </c>
      <c r="P121" s="25">
        <f t="shared" si="20"/>
        <v>304.34782608695656</v>
      </c>
      <c r="Q121" s="41">
        <v>350</v>
      </c>
      <c r="R121" s="26">
        <v>187</v>
      </c>
      <c r="S121" s="27">
        <f t="shared" si="21"/>
        <v>187</v>
      </c>
      <c r="T121" s="51" t="str">
        <f t="shared" si="3"/>
        <v>VYHOVUJE</v>
      </c>
      <c r="U121" s="77"/>
      <c r="W121" s="69"/>
    </row>
    <row r="122" spans="1:23" ht="30">
      <c r="A122" s="70"/>
      <c r="B122" s="71">
        <v>117</v>
      </c>
      <c r="C122" s="72" t="s">
        <v>232</v>
      </c>
      <c r="D122" s="73">
        <v>1</v>
      </c>
      <c r="E122" s="89" t="s">
        <v>31</v>
      </c>
      <c r="F122" s="97" t="s">
        <v>242</v>
      </c>
      <c r="G122" s="76"/>
      <c r="H122" s="148"/>
      <c r="I122" s="145"/>
      <c r="J122" s="145"/>
      <c r="K122" s="148"/>
      <c r="L122" s="148"/>
      <c r="M122" s="148"/>
      <c r="N122" s="25">
        <f t="shared" si="18"/>
        <v>278.26086956521743</v>
      </c>
      <c r="O122" s="25">
        <f t="shared" si="19"/>
        <v>320</v>
      </c>
      <c r="P122" s="25">
        <f t="shared" si="20"/>
        <v>278.26086956521743</v>
      </c>
      <c r="Q122" s="41">
        <v>320</v>
      </c>
      <c r="R122" s="26">
        <v>168</v>
      </c>
      <c r="S122" s="27">
        <f t="shared" si="21"/>
        <v>168</v>
      </c>
      <c r="T122" s="51" t="str">
        <f t="shared" si="3"/>
        <v>VYHOVUJE</v>
      </c>
      <c r="U122" s="77"/>
      <c r="W122" s="69"/>
    </row>
    <row r="123" spans="1:23" ht="30">
      <c r="A123" s="70"/>
      <c r="B123" s="71">
        <v>118</v>
      </c>
      <c r="C123" s="72" t="s">
        <v>233</v>
      </c>
      <c r="D123" s="73">
        <v>50</v>
      </c>
      <c r="E123" s="89" t="s">
        <v>21</v>
      </c>
      <c r="F123" s="97" t="s">
        <v>243</v>
      </c>
      <c r="G123" s="76"/>
      <c r="H123" s="148"/>
      <c r="I123" s="145"/>
      <c r="J123" s="145"/>
      <c r="K123" s="148"/>
      <c r="L123" s="148"/>
      <c r="M123" s="148"/>
      <c r="N123" s="25">
        <f t="shared" si="18"/>
        <v>152.17391304347828</v>
      </c>
      <c r="O123" s="25">
        <f t="shared" si="19"/>
        <v>175</v>
      </c>
      <c r="P123" s="25">
        <f t="shared" si="20"/>
        <v>3.0434782608695654</v>
      </c>
      <c r="Q123" s="41">
        <v>3.5</v>
      </c>
      <c r="R123" s="26">
        <v>1.85</v>
      </c>
      <c r="S123" s="27">
        <f t="shared" si="21"/>
        <v>92.5</v>
      </c>
      <c r="T123" s="51" t="str">
        <f t="shared" si="3"/>
        <v>VYHOVUJE</v>
      </c>
      <c r="U123" s="77"/>
      <c r="W123" s="69"/>
    </row>
    <row r="124" spans="1:23" ht="45">
      <c r="A124" s="70"/>
      <c r="B124" s="71">
        <v>119</v>
      </c>
      <c r="C124" s="72" t="s">
        <v>234</v>
      </c>
      <c r="D124" s="73">
        <v>15</v>
      </c>
      <c r="E124" s="89" t="s">
        <v>21</v>
      </c>
      <c r="F124" s="97" t="s">
        <v>244</v>
      </c>
      <c r="G124" s="76"/>
      <c r="H124" s="148"/>
      <c r="I124" s="145"/>
      <c r="J124" s="145"/>
      <c r="K124" s="148"/>
      <c r="L124" s="148"/>
      <c r="M124" s="148"/>
      <c r="N124" s="25">
        <f t="shared" si="18"/>
        <v>130.43478260869568</v>
      </c>
      <c r="O124" s="25">
        <f t="shared" si="19"/>
        <v>150</v>
      </c>
      <c r="P124" s="25">
        <f t="shared" si="20"/>
        <v>8.6956521739130448</v>
      </c>
      <c r="Q124" s="41">
        <v>10</v>
      </c>
      <c r="R124" s="26">
        <v>4.7</v>
      </c>
      <c r="S124" s="27">
        <f t="shared" si="21"/>
        <v>70.5</v>
      </c>
      <c r="T124" s="51" t="str">
        <f t="shared" si="3"/>
        <v>VYHOVUJE</v>
      </c>
      <c r="U124" s="77"/>
      <c r="W124" s="69"/>
    </row>
    <row r="125" spans="1:23" ht="75.75" thickBot="1">
      <c r="A125" s="70"/>
      <c r="B125" s="78">
        <v>120</v>
      </c>
      <c r="C125" s="79" t="s">
        <v>245</v>
      </c>
      <c r="D125" s="80">
        <v>10</v>
      </c>
      <c r="E125" s="93" t="s">
        <v>21</v>
      </c>
      <c r="F125" s="98" t="s">
        <v>246</v>
      </c>
      <c r="G125" s="83"/>
      <c r="H125" s="149"/>
      <c r="I125" s="146"/>
      <c r="J125" s="146"/>
      <c r="K125" s="149"/>
      <c r="L125" s="149"/>
      <c r="M125" s="149"/>
      <c r="N125" s="28">
        <f>D125*P125</f>
        <v>434.78260869565219</v>
      </c>
      <c r="O125" s="28">
        <f>D125*Q125</f>
        <v>500</v>
      </c>
      <c r="P125" s="28">
        <f t="shared" si="20"/>
        <v>43.478260869565219</v>
      </c>
      <c r="Q125" s="44">
        <v>50</v>
      </c>
      <c r="R125" s="29">
        <v>42</v>
      </c>
      <c r="S125" s="30">
        <f>D125*R125</f>
        <v>420</v>
      </c>
      <c r="T125" s="52" t="str">
        <f t="shared" si="3"/>
        <v>VYHOVUJE</v>
      </c>
      <c r="U125" s="131"/>
      <c r="W125" s="69"/>
    </row>
    <row r="126" spans="1:23" ht="13.5" customHeight="1" thickTop="1" thickBot="1">
      <c r="A126" s="54"/>
      <c r="B126" s="54"/>
      <c r="C126" s="54"/>
      <c r="D126" s="132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R126" s="54"/>
      <c r="S126" s="54"/>
      <c r="T126" s="54"/>
      <c r="U126" s="54"/>
      <c r="V126" s="54"/>
    </row>
    <row r="127" spans="1:23" ht="60.75" customHeight="1" thickTop="1" thickBot="1">
      <c r="A127" s="53"/>
      <c r="B127" s="161" t="s">
        <v>5</v>
      </c>
      <c r="C127" s="161"/>
      <c r="D127" s="161"/>
      <c r="E127" s="161"/>
      <c r="F127" s="161"/>
      <c r="G127" s="161"/>
      <c r="H127" s="14"/>
      <c r="I127" s="14"/>
      <c r="J127" s="14"/>
      <c r="K127" s="133"/>
      <c r="L127" s="134"/>
      <c r="M127" s="134"/>
      <c r="N127" s="134"/>
      <c r="O127" s="15"/>
      <c r="P127" s="39" t="s">
        <v>6</v>
      </c>
      <c r="Q127" s="37" t="s">
        <v>7</v>
      </c>
      <c r="R127" s="155" t="s">
        <v>8</v>
      </c>
      <c r="S127" s="156"/>
      <c r="T127" s="157"/>
    </row>
    <row r="128" spans="1:23" ht="33" customHeight="1" thickTop="1" thickBot="1">
      <c r="A128" s="53"/>
      <c r="B128" s="135" t="s">
        <v>9</v>
      </c>
      <c r="C128" s="135"/>
      <c r="D128" s="135"/>
      <c r="E128" s="135"/>
      <c r="F128" s="135"/>
      <c r="G128" s="135"/>
      <c r="H128" s="135"/>
      <c r="K128" s="16"/>
      <c r="L128" s="16"/>
      <c r="M128" s="16"/>
      <c r="N128" s="16"/>
      <c r="O128" s="17"/>
      <c r="P128" s="18">
        <f>SUM(N6:N125)</f>
        <v>36000.739130434784</v>
      </c>
      <c r="Q128" s="46">
        <f>SUM(O6:O125)</f>
        <v>41400.85</v>
      </c>
      <c r="R128" s="158">
        <f>SUM(S6:S125)</f>
        <v>23077.11</v>
      </c>
      <c r="S128" s="159"/>
      <c r="T128" s="160"/>
      <c r="U128" s="136"/>
    </row>
    <row r="129" spans="1:22" ht="39.75" customHeight="1" thickTop="1">
      <c r="A129" s="53"/>
      <c r="I129" s="19"/>
      <c r="J129" s="19"/>
      <c r="K129" s="20"/>
      <c r="L129" s="20"/>
      <c r="M129" s="20"/>
      <c r="N129" s="20"/>
      <c r="O129" s="137"/>
      <c r="P129" s="137"/>
      <c r="Q129" s="138"/>
      <c r="R129" s="139"/>
      <c r="S129" s="139"/>
      <c r="T129" s="139"/>
      <c r="U129" s="139"/>
      <c r="V129" s="139"/>
    </row>
    <row r="130" spans="1:22" ht="19.899999999999999" customHeight="1">
      <c r="A130" s="53"/>
      <c r="K130" s="20"/>
      <c r="L130" s="20"/>
      <c r="M130" s="20"/>
      <c r="N130" s="20"/>
      <c r="O130" s="137"/>
      <c r="P130" s="137"/>
      <c r="Q130" s="35"/>
      <c r="R130" s="21"/>
      <c r="S130" s="21"/>
      <c r="T130" s="139"/>
      <c r="U130" s="139"/>
      <c r="V130" s="139"/>
    </row>
    <row r="131" spans="1:22" ht="71.25" customHeight="1">
      <c r="A131" s="53"/>
      <c r="K131" s="20"/>
      <c r="L131" s="20"/>
      <c r="M131" s="20"/>
      <c r="N131" s="20"/>
      <c r="O131" s="137"/>
      <c r="P131" s="137"/>
      <c r="Q131" s="35"/>
      <c r="R131" s="21"/>
      <c r="S131" s="21"/>
      <c r="T131" s="139"/>
      <c r="U131" s="139"/>
      <c r="V131" s="139"/>
    </row>
    <row r="132" spans="1:22" ht="36" customHeight="1">
      <c r="A132" s="53"/>
      <c r="K132" s="14"/>
      <c r="L132" s="140"/>
      <c r="M132" s="140"/>
      <c r="N132" s="140"/>
      <c r="O132" s="140"/>
      <c r="P132" s="140"/>
      <c r="Q132" s="138"/>
      <c r="R132" s="139"/>
      <c r="S132" s="139"/>
      <c r="T132" s="139"/>
      <c r="U132" s="139"/>
      <c r="V132" s="139"/>
    </row>
    <row r="133" spans="1:22" ht="14.25" customHeight="1">
      <c r="A133" s="53"/>
      <c r="B133" s="139"/>
      <c r="C133" s="137"/>
      <c r="D133" s="141"/>
      <c r="E133" s="142"/>
      <c r="F133" s="137"/>
      <c r="G133" s="137"/>
      <c r="H133" s="137"/>
      <c r="I133" s="137"/>
      <c r="J133" s="139"/>
      <c r="K133" s="139"/>
      <c r="L133" s="139"/>
      <c r="M133" s="139"/>
      <c r="N133" s="137"/>
      <c r="O133" s="137"/>
      <c r="P133" s="137"/>
      <c r="Q133" s="138"/>
      <c r="R133" s="139"/>
      <c r="S133" s="139"/>
      <c r="T133" s="139"/>
      <c r="U133" s="139"/>
      <c r="V133" s="139"/>
    </row>
    <row r="134" spans="1:22" ht="14.25" customHeight="1">
      <c r="A134" s="53"/>
      <c r="B134" s="139"/>
      <c r="C134" s="137"/>
      <c r="D134" s="141"/>
      <c r="E134" s="142"/>
      <c r="F134" s="137"/>
      <c r="G134" s="137"/>
      <c r="H134" s="137"/>
      <c r="I134" s="137"/>
      <c r="J134" s="139"/>
      <c r="K134" s="139"/>
      <c r="L134" s="139"/>
      <c r="M134" s="139"/>
      <c r="N134" s="137"/>
      <c r="O134" s="137"/>
      <c r="P134" s="137"/>
      <c r="Q134" s="138"/>
      <c r="R134" s="139"/>
      <c r="S134" s="139"/>
      <c r="T134" s="139"/>
      <c r="U134" s="139"/>
      <c r="V134" s="139"/>
    </row>
    <row r="135" spans="1:22" ht="14.25" customHeight="1">
      <c r="A135" s="53"/>
      <c r="B135" s="139"/>
      <c r="C135" s="137"/>
      <c r="D135" s="141"/>
      <c r="E135" s="142"/>
      <c r="F135" s="137"/>
      <c r="G135" s="137"/>
      <c r="H135" s="137"/>
      <c r="I135" s="137"/>
      <c r="J135" s="139"/>
      <c r="K135" s="139"/>
      <c r="L135" s="139"/>
      <c r="M135" s="139"/>
      <c r="N135" s="137"/>
      <c r="O135" s="137"/>
      <c r="P135" s="137"/>
      <c r="Q135" s="138"/>
      <c r="R135" s="139"/>
      <c r="S135" s="139"/>
      <c r="T135" s="139"/>
      <c r="U135" s="139"/>
      <c r="V135" s="139"/>
    </row>
    <row r="136" spans="1:22" ht="14.25" customHeight="1">
      <c r="A136" s="53"/>
      <c r="B136" s="139"/>
      <c r="C136" s="137"/>
      <c r="D136" s="141"/>
      <c r="E136" s="142"/>
      <c r="F136" s="137"/>
      <c r="G136" s="137"/>
      <c r="H136" s="137"/>
      <c r="I136" s="137"/>
      <c r="J136" s="139"/>
      <c r="K136" s="139"/>
      <c r="L136" s="139"/>
      <c r="M136" s="139"/>
      <c r="N136" s="137"/>
      <c r="O136" s="137"/>
      <c r="P136" s="137"/>
      <c r="Q136" s="138"/>
      <c r="R136" s="139"/>
      <c r="S136" s="139"/>
      <c r="T136" s="139"/>
      <c r="U136" s="139"/>
      <c r="V136" s="139"/>
    </row>
    <row r="137" spans="1:22">
      <c r="C137" s="1"/>
      <c r="D137" s="1"/>
      <c r="E137" s="1"/>
      <c r="F137" s="1"/>
      <c r="G137" s="1"/>
      <c r="H137" s="1"/>
      <c r="I137" s="1"/>
      <c r="M137" s="1"/>
      <c r="N137" s="1"/>
      <c r="O137" s="1"/>
      <c r="P137" s="1"/>
    </row>
    <row r="138" spans="1:22">
      <c r="C138" s="1"/>
      <c r="D138" s="1"/>
      <c r="E138" s="1"/>
      <c r="F138" s="1"/>
      <c r="G138" s="1"/>
      <c r="H138" s="1"/>
      <c r="I138" s="1"/>
      <c r="M138" s="1"/>
      <c r="N138" s="1"/>
      <c r="O138" s="1"/>
      <c r="P138" s="1"/>
    </row>
    <row r="139" spans="1:22">
      <c r="C139" s="1"/>
      <c r="D139" s="1"/>
      <c r="E139" s="1"/>
      <c r="F139" s="1"/>
      <c r="G139" s="1"/>
      <c r="H139" s="1"/>
      <c r="I139" s="1"/>
      <c r="M139" s="1"/>
      <c r="N139" s="1"/>
      <c r="O139" s="1"/>
      <c r="P139" s="1"/>
    </row>
    <row r="140" spans="1:22">
      <c r="C140" s="1"/>
      <c r="D140" s="1"/>
      <c r="E140" s="1"/>
      <c r="F140" s="1"/>
      <c r="G140" s="1"/>
      <c r="H140" s="1"/>
      <c r="I140" s="1"/>
      <c r="M140" s="1"/>
      <c r="N140" s="1"/>
      <c r="O140" s="1"/>
      <c r="P140" s="1"/>
    </row>
    <row r="141" spans="1:22">
      <c r="C141" s="1"/>
      <c r="D141" s="1"/>
      <c r="E141" s="1"/>
      <c r="F141" s="1"/>
      <c r="G141" s="1"/>
      <c r="H141" s="1"/>
      <c r="I141" s="1"/>
      <c r="M141" s="1"/>
      <c r="N141" s="1"/>
      <c r="O141" s="1"/>
      <c r="P141" s="1"/>
    </row>
    <row r="142" spans="1:22">
      <c r="C142" s="1"/>
      <c r="D142" s="1"/>
      <c r="E142" s="1"/>
      <c r="F142" s="1"/>
      <c r="G142" s="1"/>
      <c r="H142" s="1"/>
      <c r="I142" s="1"/>
      <c r="M142" s="1"/>
      <c r="N142" s="1"/>
      <c r="O142" s="1"/>
      <c r="P142" s="1"/>
    </row>
    <row r="143" spans="1:22">
      <c r="C143" s="1"/>
      <c r="D143" s="1"/>
      <c r="E143" s="1"/>
      <c r="F143" s="1"/>
      <c r="G143" s="1"/>
      <c r="H143" s="1"/>
      <c r="I143" s="1"/>
      <c r="M143" s="1"/>
      <c r="N143" s="1"/>
      <c r="O143" s="1"/>
      <c r="P143" s="1"/>
    </row>
    <row r="144" spans="1:22">
      <c r="C144" s="1"/>
      <c r="D144" s="1"/>
      <c r="E144" s="1"/>
      <c r="F144" s="1"/>
      <c r="G144" s="1"/>
      <c r="H144" s="1"/>
      <c r="I144" s="1"/>
      <c r="M144" s="1"/>
      <c r="N144" s="1"/>
      <c r="O144" s="1"/>
      <c r="P144" s="1"/>
    </row>
    <row r="145" spans="3:16">
      <c r="C145" s="1"/>
      <c r="D145" s="1"/>
      <c r="E145" s="1"/>
      <c r="F145" s="1"/>
      <c r="G145" s="1"/>
      <c r="H145" s="1"/>
      <c r="I145" s="1"/>
      <c r="M145" s="1"/>
      <c r="N145" s="1"/>
      <c r="O145" s="1"/>
      <c r="P145" s="1"/>
    </row>
    <row r="146" spans="3:16">
      <c r="C146" s="1"/>
      <c r="D146" s="1"/>
      <c r="E146" s="1"/>
      <c r="F146" s="1"/>
      <c r="G146" s="1"/>
      <c r="H146" s="1"/>
      <c r="I146" s="1"/>
      <c r="M146" s="1"/>
      <c r="N146" s="1"/>
      <c r="O146" s="1"/>
      <c r="P146" s="1"/>
    </row>
    <row r="147" spans="3:16">
      <c r="C147" s="1"/>
      <c r="D147" s="1"/>
      <c r="E147" s="1"/>
      <c r="F147" s="1"/>
      <c r="G147" s="1"/>
      <c r="H147" s="1"/>
      <c r="I147" s="1"/>
      <c r="M147" s="1"/>
      <c r="N147" s="1"/>
      <c r="O147" s="1"/>
      <c r="P147" s="1"/>
    </row>
    <row r="148" spans="3:16">
      <c r="C148" s="1"/>
      <c r="D148" s="1"/>
      <c r="E148" s="1"/>
      <c r="F148" s="1"/>
      <c r="G148" s="1"/>
      <c r="H148" s="1"/>
      <c r="I148" s="1"/>
      <c r="M148" s="1"/>
      <c r="N148" s="1"/>
      <c r="O148" s="1"/>
      <c r="P148" s="1"/>
    </row>
    <row r="149" spans="3:16">
      <c r="C149" s="1"/>
      <c r="D149" s="1"/>
      <c r="E149" s="1"/>
      <c r="F149" s="1"/>
      <c r="G149" s="1"/>
      <c r="H149" s="1"/>
      <c r="I149" s="1"/>
      <c r="M149" s="1"/>
      <c r="N149" s="1"/>
      <c r="O149" s="1"/>
      <c r="P149" s="1"/>
    </row>
    <row r="150" spans="3:16">
      <c r="C150" s="1"/>
      <c r="D150" s="1"/>
      <c r="E150" s="1"/>
      <c r="F150" s="1"/>
      <c r="G150" s="1"/>
      <c r="H150" s="1"/>
      <c r="I150" s="1"/>
      <c r="M150" s="1"/>
      <c r="N150" s="1"/>
      <c r="O150" s="1"/>
      <c r="P150" s="1"/>
    </row>
    <row r="151" spans="3:16">
      <c r="C151" s="1"/>
      <c r="D151" s="1"/>
      <c r="E151" s="1"/>
      <c r="F151" s="1"/>
      <c r="G151" s="1"/>
      <c r="H151" s="1"/>
      <c r="I151" s="1"/>
      <c r="M151" s="1"/>
      <c r="N151" s="1"/>
      <c r="O151" s="1"/>
      <c r="P151" s="1"/>
    </row>
    <row r="152" spans="3:16">
      <c r="C152" s="1"/>
      <c r="D152" s="1"/>
      <c r="E152" s="1"/>
      <c r="F152" s="1"/>
      <c r="G152" s="1"/>
      <c r="H152" s="1"/>
      <c r="I152" s="1"/>
      <c r="M152" s="1"/>
      <c r="N152" s="1"/>
      <c r="O152" s="1"/>
      <c r="P152" s="1"/>
    </row>
    <row r="153" spans="3:16">
      <c r="C153" s="1"/>
      <c r="D153" s="1"/>
      <c r="E153" s="1"/>
      <c r="F153" s="1"/>
      <c r="G153" s="1"/>
      <c r="H153" s="1"/>
      <c r="I153" s="1"/>
      <c r="M153" s="1"/>
      <c r="N153" s="1"/>
      <c r="O153" s="1"/>
      <c r="P153" s="1"/>
    </row>
    <row r="154" spans="3:16">
      <c r="C154" s="1"/>
      <c r="D154" s="1"/>
      <c r="E154" s="1"/>
      <c r="F154" s="1"/>
      <c r="G154" s="1"/>
      <c r="H154" s="1"/>
      <c r="I154" s="1"/>
      <c r="M154" s="1"/>
      <c r="N154" s="1"/>
      <c r="O154" s="1"/>
      <c r="P154" s="1"/>
    </row>
    <row r="155" spans="3:16">
      <c r="C155" s="1"/>
      <c r="D155" s="1"/>
      <c r="E155" s="1"/>
      <c r="F155" s="1"/>
      <c r="G155" s="1"/>
      <c r="H155" s="1"/>
      <c r="I155" s="1"/>
      <c r="M155" s="1"/>
      <c r="N155" s="1"/>
      <c r="O155" s="1"/>
      <c r="P155" s="1"/>
    </row>
    <row r="156" spans="3:16">
      <c r="C156" s="1"/>
      <c r="D156" s="1"/>
      <c r="E156" s="1"/>
      <c r="F156" s="1"/>
      <c r="G156" s="1"/>
      <c r="H156" s="1"/>
      <c r="I156" s="1"/>
      <c r="M156" s="1"/>
      <c r="N156" s="1"/>
      <c r="O156" s="1"/>
      <c r="P156" s="1"/>
    </row>
    <row r="157" spans="3:16">
      <c r="C157" s="1"/>
      <c r="D157" s="1"/>
      <c r="E157" s="1"/>
      <c r="F157" s="1"/>
      <c r="G157" s="1"/>
      <c r="H157" s="1"/>
      <c r="I157" s="1"/>
      <c r="M157" s="1"/>
      <c r="N157" s="1"/>
      <c r="O157" s="1"/>
      <c r="P157" s="1"/>
    </row>
    <row r="158" spans="3:16">
      <c r="C158" s="1"/>
      <c r="D158" s="1"/>
      <c r="E158" s="1"/>
      <c r="F158" s="1"/>
      <c r="G158" s="1"/>
      <c r="H158" s="1"/>
      <c r="I158" s="1"/>
      <c r="M158" s="1"/>
      <c r="N158" s="1"/>
      <c r="O158" s="1"/>
      <c r="P158" s="1"/>
    </row>
    <row r="159" spans="3:16">
      <c r="C159" s="1"/>
      <c r="D159" s="1"/>
      <c r="E159" s="1"/>
      <c r="F159" s="1"/>
      <c r="G159" s="1"/>
      <c r="H159" s="1"/>
      <c r="I159" s="1"/>
      <c r="M159" s="1"/>
      <c r="N159" s="1"/>
      <c r="O159" s="1"/>
      <c r="P159" s="1"/>
    </row>
    <row r="160" spans="3:16">
      <c r="C160" s="1"/>
      <c r="D160" s="1"/>
      <c r="E160" s="1"/>
      <c r="F160" s="1"/>
      <c r="G160" s="1"/>
      <c r="H160" s="1"/>
      <c r="I160" s="1"/>
      <c r="M160" s="1"/>
      <c r="N160" s="1"/>
      <c r="O160" s="1"/>
      <c r="P160" s="1"/>
    </row>
    <row r="161" spans="3:16">
      <c r="C161" s="1"/>
      <c r="D161" s="1"/>
      <c r="E161" s="1"/>
      <c r="F161" s="1"/>
      <c r="G161" s="1"/>
      <c r="H161" s="1"/>
      <c r="I161" s="1"/>
      <c r="M161" s="1"/>
      <c r="N161" s="1"/>
      <c r="O161" s="1"/>
      <c r="P161" s="1"/>
    </row>
    <row r="162" spans="3:16">
      <c r="C162" s="1"/>
      <c r="D162" s="1"/>
      <c r="E162" s="1"/>
      <c r="F162" s="1"/>
      <c r="G162" s="1"/>
      <c r="H162" s="1"/>
      <c r="I162" s="1"/>
      <c r="M162" s="1"/>
      <c r="N162" s="1"/>
      <c r="O162" s="1"/>
      <c r="P162" s="1"/>
    </row>
    <row r="163" spans="3:16">
      <c r="C163" s="1"/>
      <c r="D163" s="1"/>
      <c r="E163" s="1"/>
      <c r="F163" s="1"/>
      <c r="G163" s="1"/>
      <c r="H163" s="1"/>
      <c r="I163" s="1"/>
      <c r="M163" s="1"/>
      <c r="N163" s="1"/>
      <c r="O163" s="1"/>
      <c r="P163" s="1"/>
    </row>
    <row r="164" spans="3:16">
      <c r="C164" s="1"/>
      <c r="D164" s="1"/>
      <c r="E164" s="1"/>
      <c r="F164" s="1"/>
      <c r="G164" s="1"/>
      <c r="H164" s="1"/>
      <c r="I164" s="1"/>
      <c r="M164" s="1"/>
      <c r="N164" s="1"/>
      <c r="O164" s="1"/>
      <c r="P164" s="1"/>
    </row>
    <row r="165" spans="3:16">
      <c r="C165" s="1"/>
      <c r="D165" s="1"/>
      <c r="E165" s="1"/>
      <c r="F165" s="1"/>
      <c r="G165" s="1"/>
      <c r="H165" s="1"/>
      <c r="I165" s="1"/>
      <c r="M165" s="1"/>
      <c r="N165" s="1"/>
      <c r="O165" s="1"/>
      <c r="P165" s="1"/>
    </row>
    <row r="166" spans="3:16">
      <c r="C166" s="1"/>
      <c r="D166" s="1"/>
      <c r="E166" s="1"/>
      <c r="F166" s="1"/>
      <c r="G166" s="1"/>
      <c r="H166" s="1"/>
      <c r="I166" s="1"/>
      <c r="M166" s="1"/>
      <c r="N166" s="1"/>
      <c r="O166" s="1"/>
      <c r="P166" s="1"/>
    </row>
    <row r="167" spans="3:16">
      <c r="C167" s="1"/>
      <c r="D167" s="1"/>
      <c r="E167" s="1"/>
      <c r="F167" s="1"/>
      <c r="G167" s="1"/>
      <c r="H167" s="1"/>
      <c r="I167" s="1"/>
      <c r="M167" s="1"/>
      <c r="N167" s="1"/>
      <c r="O167" s="1"/>
      <c r="P167" s="1"/>
    </row>
    <row r="168" spans="3:16">
      <c r="C168" s="1"/>
      <c r="D168" s="1"/>
      <c r="E168" s="1"/>
      <c r="F168" s="1"/>
      <c r="G168" s="1"/>
      <c r="H168" s="1"/>
      <c r="I168" s="1"/>
      <c r="M168" s="1"/>
      <c r="N168" s="1"/>
      <c r="O168" s="1"/>
      <c r="P168" s="1"/>
    </row>
    <row r="169" spans="3:16">
      <c r="C169" s="1"/>
      <c r="D169" s="1"/>
      <c r="E169" s="1"/>
      <c r="F169" s="1"/>
      <c r="G169" s="1"/>
      <c r="H169" s="1"/>
      <c r="I169" s="1"/>
      <c r="M169" s="1"/>
      <c r="N169" s="1"/>
      <c r="O169" s="1"/>
      <c r="P169" s="1"/>
    </row>
    <row r="170" spans="3:16">
      <c r="C170" s="1"/>
      <c r="D170" s="1"/>
      <c r="E170" s="1"/>
      <c r="F170" s="1"/>
      <c r="G170" s="1"/>
      <c r="H170" s="1"/>
      <c r="I170" s="1"/>
      <c r="M170" s="1"/>
      <c r="N170" s="1"/>
      <c r="O170" s="1"/>
      <c r="P170" s="1"/>
    </row>
    <row r="171" spans="3:16">
      <c r="C171" s="1"/>
      <c r="D171" s="1"/>
      <c r="E171" s="1"/>
      <c r="F171" s="1"/>
      <c r="G171" s="1"/>
      <c r="H171" s="1"/>
      <c r="I171" s="1"/>
      <c r="M171" s="1"/>
      <c r="N171" s="1"/>
      <c r="O171" s="1"/>
      <c r="P171" s="1"/>
    </row>
    <row r="172" spans="3:16">
      <c r="C172" s="1"/>
      <c r="D172" s="1"/>
      <c r="E172" s="1"/>
      <c r="F172" s="1"/>
      <c r="G172" s="1"/>
      <c r="H172" s="1"/>
      <c r="I172" s="1"/>
      <c r="M172" s="1"/>
      <c r="N172" s="1"/>
      <c r="O172" s="1"/>
      <c r="P172" s="1"/>
    </row>
    <row r="173" spans="3:16">
      <c r="C173" s="1"/>
      <c r="D173" s="1"/>
      <c r="E173" s="1"/>
      <c r="F173" s="1"/>
      <c r="G173" s="1"/>
      <c r="H173" s="1"/>
      <c r="I173" s="1"/>
      <c r="M173" s="1"/>
      <c r="N173" s="1"/>
      <c r="O173" s="1"/>
      <c r="P173" s="1"/>
    </row>
    <row r="174" spans="3:16">
      <c r="C174" s="1"/>
      <c r="D174" s="1"/>
      <c r="E174" s="1"/>
      <c r="F174" s="1"/>
      <c r="G174" s="1"/>
      <c r="H174" s="1"/>
      <c r="I174" s="1"/>
      <c r="M174" s="1"/>
      <c r="N174" s="1"/>
      <c r="O174" s="1"/>
      <c r="P174" s="1"/>
    </row>
    <row r="175" spans="3:16">
      <c r="C175" s="1"/>
      <c r="D175" s="1"/>
      <c r="E175" s="1"/>
      <c r="F175" s="1"/>
      <c r="G175" s="1"/>
      <c r="H175" s="1"/>
      <c r="I175" s="1"/>
      <c r="M175" s="1"/>
      <c r="N175" s="1"/>
      <c r="O175" s="1"/>
      <c r="P175" s="1"/>
    </row>
    <row r="176" spans="3:16">
      <c r="C176" s="1"/>
      <c r="D176" s="1"/>
      <c r="E176" s="1"/>
      <c r="F176" s="1"/>
      <c r="G176" s="1"/>
      <c r="H176" s="1"/>
      <c r="I176" s="1"/>
      <c r="M176" s="1"/>
      <c r="N176" s="1"/>
      <c r="O176" s="1"/>
      <c r="P176" s="1"/>
    </row>
    <row r="177" spans="3:16">
      <c r="C177" s="1"/>
      <c r="D177" s="1"/>
      <c r="E177" s="1"/>
      <c r="F177" s="1"/>
      <c r="G177" s="1"/>
      <c r="H177" s="1"/>
      <c r="I177" s="1"/>
      <c r="M177" s="1"/>
      <c r="N177" s="1"/>
      <c r="O177" s="1"/>
      <c r="P177" s="1"/>
    </row>
    <row r="178" spans="3:16">
      <c r="C178" s="1"/>
      <c r="D178" s="1"/>
      <c r="E178" s="1"/>
      <c r="F178" s="1"/>
      <c r="G178" s="1"/>
      <c r="H178" s="1"/>
      <c r="I178" s="1"/>
      <c r="M178" s="1"/>
      <c r="N178" s="1"/>
      <c r="O178" s="1"/>
      <c r="P178" s="1"/>
    </row>
    <row r="179" spans="3:16">
      <c r="C179" s="1"/>
      <c r="D179" s="1"/>
      <c r="E179" s="1"/>
      <c r="F179" s="1"/>
      <c r="G179" s="1"/>
      <c r="H179" s="1"/>
      <c r="I179" s="1"/>
      <c r="M179" s="1"/>
      <c r="N179" s="1"/>
      <c r="O179" s="1"/>
      <c r="P179" s="1"/>
    </row>
    <row r="180" spans="3:16">
      <c r="C180" s="1"/>
      <c r="D180" s="1"/>
      <c r="E180" s="1"/>
      <c r="F180" s="1"/>
      <c r="G180" s="1"/>
      <c r="H180" s="1"/>
      <c r="I180" s="1"/>
      <c r="M180" s="1"/>
      <c r="N180" s="1"/>
      <c r="O180" s="1"/>
      <c r="P180" s="1"/>
    </row>
    <row r="181" spans="3:16">
      <c r="C181" s="1"/>
      <c r="D181" s="1"/>
      <c r="E181" s="1"/>
      <c r="F181" s="1"/>
      <c r="G181" s="1"/>
      <c r="H181" s="1"/>
      <c r="I181" s="1"/>
      <c r="M181" s="1"/>
      <c r="N181" s="1"/>
      <c r="O181" s="1"/>
      <c r="P181" s="1"/>
    </row>
    <row r="182" spans="3:16">
      <c r="C182" s="1"/>
      <c r="D182" s="1"/>
      <c r="E182" s="1"/>
      <c r="F182" s="1"/>
      <c r="G182" s="1"/>
      <c r="H182" s="1"/>
      <c r="I182" s="1"/>
      <c r="M182" s="1"/>
      <c r="N182" s="1"/>
      <c r="O182" s="1"/>
      <c r="P182" s="1"/>
    </row>
    <row r="183" spans="3:16">
      <c r="C183" s="1"/>
      <c r="D183" s="1"/>
      <c r="E183" s="1"/>
      <c r="F183" s="1"/>
      <c r="G183" s="1"/>
      <c r="H183" s="1"/>
      <c r="I183" s="1"/>
      <c r="M183" s="1"/>
      <c r="N183" s="1"/>
      <c r="O183" s="1"/>
      <c r="P183" s="1"/>
    </row>
    <row r="184" spans="3:16">
      <c r="C184" s="1"/>
      <c r="D184" s="1"/>
      <c r="E184" s="1"/>
      <c r="F184" s="1"/>
      <c r="G184" s="1"/>
      <c r="H184" s="1"/>
      <c r="I184" s="1"/>
      <c r="M184" s="1"/>
      <c r="N184" s="1"/>
      <c r="O184" s="1"/>
      <c r="P184" s="1"/>
    </row>
    <row r="185" spans="3:16">
      <c r="C185" s="1"/>
      <c r="D185" s="1"/>
      <c r="E185" s="1"/>
      <c r="F185" s="1"/>
      <c r="G185" s="1"/>
      <c r="H185" s="1"/>
      <c r="I185" s="1"/>
      <c r="M185" s="1"/>
      <c r="N185" s="1"/>
      <c r="O185" s="1"/>
      <c r="P185" s="1"/>
    </row>
    <row r="186" spans="3:16">
      <c r="C186" s="1"/>
      <c r="D186" s="1"/>
      <c r="E186" s="1"/>
      <c r="F186" s="1"/>
      <c r="G186" s="1"/>
      <c r="H186" s="1"/>
      <c r="I186" s="1"/>
      <c r="M186" s="1"/>
      <c r="N186" s="1"/>
      <c r="O186" s="1"/>
      <c r="P186" s="1"/>
    </row>
    <row r="187" spans="3:16">
      <c r="C187" s="1"/>
      <c r="D187" s="1"/>
      <c r="E187" s="1"/>
      <c r="F187" s="1"/>
      <c r="G187" s="1"/>
      <c r="H187" s="1"/>
      <c r="I187" s="1"/>
      <c r="M187" s="1"/>
      <c r="N187" s="1"/>
      <c r="O187" s="1"/>
      <c r="P187" s="1"/>
    </row>
    <row r="188" spans="3:16">
      <c r="C188" s="1"/>
      <c r="D188" s="1"/>
      <c r="E188" s="1"/>
      <c r="F188" s="1"/>
      <c r="G188" s="1"/>
      <c r="H188" s="1"/>
      <c r="I188" s="1"/>
      <c r="M188" s="1"/>
      <c r="N188" s="1"/>
      <c r="O188" s="1"/>
      <c r="P188" s="1"/>
    </row>
    <row r="189" spans="3:16">
      <c r="C189" s="1"/>
      <c r="D189" s="1"/>
      <c r="E189" s="1"/>
      <c r="F189" s="1"/>
      <c r="G189" s="1"/>
      <c r="H189" s="1"/>
      <c r="I189" s="1"/>
      <c r="M189" s="1"/>
      <c r="N189" s="1"/>
      <c r="O189" s="1"/>
      <c r="P189" s="1"/>
    </row>
    <row r="190" spans="3:16">
      <c r="C190" s="1"/>
      <c r="D190" s="1"/>
      <c r="E190" s="1"/>
      <c r="F190" s="1"/>
      <c r="G190" s="1"/>
      <c r="H190" s="1"/>
      <c r="I190" s="1"/>
      <c r="M190" s="1"/>
      <c r="N190" s="1"/>
      <c r="O190" s="1"/>
      <c r="P190" s="1"/>
    </row>
    <row r="191" spans="3:16">
      <c r="C191" s="1"/>
      <c r="D191" s="1"/>
      <c r="E191" s="1"/>
      <c r="F191" s="1"/>
      <c r="G191" s="1"/>
      <c r="H191" s="1"/>
      <c r="I191" s="1"/>
      <c r="M191" s="1"/>
      <c r="N191" s="1"/>
      <c r="O191" s="1"/>
      <c r="P191" s="1"/>
    </row>
    <row r="192" spans="3:16">
      <c r="C192" s="1"/>
      <c r="D192" s="1"/>
      <c r="E192" s="1"/>
      <c r="F192" s="1"/>
      <c r="G192" s="1"/>
      <c r="H192" s="1"/>
      <c r="I192" s="1"/>
      <c r="M192" s="1"/>
      <c r="N192" s="1"/>
      <c r="O192" s="1"/>
      <c r="P192" s="1"/>
    </row>
    <row r="193" spans="3:16">
      <c r="C193" s="1"/>
      <c r="D193" s="1"/>
      <c r="E193" s="1"/>
      <c r="F193" s="1"/>
      <c r="G193" s="1"/>
      <c r="H193" s="1"/>
      <c r="I193" s="1"/>
      <c r="M193" s="1"/>
      <c r="N193" s="1"/>
      <c r="O193" s="1"/>
      <c r="P193" s="1"/>
    </row>
    <row r="194" spans="3:16">
      <c r="C194" s="1"/>
      <c r="D194" s="1"/>
      <c r="E194" s="1"/>
      <c r="F194" s="1"/>
      <c r="G194" s="1"/>
      <c r="H194" s="1"/>
      <c r="I194" s="1"/>
      <c r="M194" s="1"/>
      <c r="N194" s="1"/>
      <c r="O194" s="1"/>
      <c r="P194" s="1"/>
    </row>
    <row r="195" spans="3:16">
      <c r="C195" s="1"/>
      <c r="D195" s="1"/>
      <c r="E195" s="1"/>
      <c r="F195" s="1"/>
      <c r="G195" s="1"/>
      <c r="H195" s="1"/>
      <c r="I195" s="1"/>
      <c r="M195" s="1"/>
      <c r="N195" s="1"/>
      <c r="O195" s="1"/>
      <c r="P195" s="1"/>
    </row>
    <row r="196" spans="3:16">
      <c r="C196" s="1"/>
      <c r="D196" s="1"/>
      <c r="E196" s="1"/>
      <c r="F196" s="1"/>
      <c r="G196" s="1"/>
      <c r="H196" s="1"/>
      <c r="I196" s="1"/>
      <c r="M196" s="1"/>
      <c r="N196" s="1"/>
      <c r="O196" s="1"/>
      <c r="P196" s="1"/>
    </row>
    <row r="197" spans="3:16">
      <c r="C197" s="1"/>
      <c r="D197" s="1"/>
      <c r="E197" s="1"/>
      <c r="F197" s="1"/>
      <c r="G197" s="1"/>
      <c r="H197" s="1"/>
      <c r="I197" s="1"/>
      <c r="M197" s="1"/>
      <c r="N197" s="1"/>
      <c r="O197" s="1"/>
      <c r="P197" s="1"/>
    </row>
    <row r="198" spans="3:16">
      <c r="C198" s="1"/>
      <c r="D198" s="1"/>
      <c r="E198" s="1"/>
      <c r="F198" s="1"/>
      <c r="G198" s="1"/>
      <c r="H198" s="1"/>
      <c r="I198" s="1"/>
      <c r="M198" s="1"/>
      <c r="N198" s="1"/>
      <c r="O198" s="1"/>
      <c r="P198" s="1"/>
    </row>
    <row r="199" spans="3:16">
      <c r="C199" s="1"/>
      <c r="D199" s="1"/>
      <c r="E199" s="1"/>
      <c r="F199" s="1"/>
      <c r="G199" s="1"/>
      <c r="H199" s="1"/>
      <c r="I199" s="1"/>
      <c r="M199" s="1"/>
      <c r="N199" s="1"/>
      <c r="O199" s="1"/>
      <c r="P199" s="1"/>
    </row>
    <row r="200" spans="3:16">
      <c r="C200" s="1"/>
      <c r="D200" s="1"/>
      <c r="E200" s="1"/>
      <c r="F200" s="1"/>
      <c r="G200" s="1"/>
      <c r="H200" s="1"/>
      <c r="I200" s="1"/>
      <c r="M200" s="1"/>
      <c r="N200" s="1"/>
      <c r="O200" s="1"/>
      <c r="P200" s="1"/>
    </row>
    <row r="201" spans="3:16">
      <c r="C201" s="1"/>
      <c r="D201" s="1"/>
      <c r="E201" s="1"/>
      <c r="F201" s="1"/>
      <c r="G201" s="1"/>
      <c r="H201" s="1"/>
      <c r="I201" s="1"/>
      <c r="M201" s="1"/>
      <c r="N201" s="1"/>
      <c r="O201" s="1"/>
      <c r="P201" s="1"/>
    </row>
    <row r="202" spans="3:16">
      <c r="C202" s="1"/>
      <c r="D202" s="1"/>
      <c r="E202" s="1"/>
      <c r="F202" s="1"/>
      <c r="G202" s="1"/>
      <c r="H202" s="1"/>
      <c r="I202" s="1"/>
      <c r="M202" s="1"/>
      <c r="N202" s="1"/>
      <c r="O202" s="1"/>
      <c r="P202" s="1"/>
    </row>
    <row r="203" spans="3:16">
      <c r="C203" s="1"/>
      <c r="D203" s="1"/>
      <c r="E203" s="1"/>
      <c r="F203" s="1"/>
      <c r="G203" s="1"/>
      <c r="H203" s="1"/>
      <c r="I203" s="1"/>
      <c r="M203" s="1"/>
      <c r="N203" s="1"/>
      <c r="O203" s="1"/>
      <c r="P203" s="1"/>
    </row>
    <row r="204" spans="3:16">
      <c r="C204" s="1"/>
      <c r="D204" s="1"/>
      <c r="E204" s="1"/>
      <c r="F204" s="1"/>
      <c r="G204" s="1"/>
      <c r="H204" s="1"/>
      <c r="I204" s="1"/>
      <c r="M204" s="1"/>
      <c r="N204" s="1"/>
      <c r="O204" s="1"/>
      <c r="P204" s="1"/>
    </row>
    <row r="205" spans="3:16">
      <c r="C205" s="1"/>
      <c r="D205" s="1"/>
      <c r="E205" s="1"/>
      <c r="F205" s="1"/>
      <c r="G205" s="1"/>
      <c r="H205" s="1"/>
      <c r="I205" s="1"/>
      <c r="M205" s="1"/>
      <c r="N205" s="1"/>
      <c r="O205" s="1"/>
      <c r="P205" s="1"/>
    </row>
    <row r="206" spans="3:16">
      <c r="C206" s="1"/>
      <c r="D206" s="1"/>
      <c r="E206" s="1"/>
      <c r="F206" s="1"/>
      <c r="G206" s="1"/>
      <c r="H206" s="1"/>
      <c r="I206" s="1"/>
      <c r="M206" s="1"/>
      <c r="N206" s="1"/>
      <c r="O206" s="1"/>
      <c r="P206" s="1"/>
    </row>
    <row r="207" spans="3:16">
      <c r="C207" s="1"/>
      <c r="D207" s="1"/>
      <c r="E207" s="1"/>
      <c r="F207" s="1"/>
      <c r="G207" s="1"/>
      <c r="H207" s="1"/>
      <c r="I207" s="1"/>
      <c r="M207" s="1"/>
      <c r="N207" s="1"/>
      <c r="O207" s="1"/>
      <c r="P207" s="1"/>
    </row>
    <row r="208" spans="3:16">
      <c r="C208" s="1"/>
      <c r="D208" s="1"/>
      <c r="E208" s="1"/>
      <c r="F208" s="1"/>
      <c r="G208" s="1"/>
      <c r="H208" s="1"/>
      <c r="I208" s="1"/>
      <c r="M208" s="1"/>
      <c r="N208" s="1"/>
      <c r="O208" s="1"/>
      <c r="P208" s="1"/>
    </row>
    <row r="209" spans="3:16">
      <c r="C209" s="1"/>
      <c r="D209" s="1"/>
      <c r="E209" s="1"/>
      <c r="F209" s="1"/>
      <c r="G209" s="1"/>
      <c r="H209" s="1"/>
      <c r="I209" s="1"/>
      <c r="M209" s="1"/>
      <c r="N209" s="1"/>
      <c r="O209" s="1"/>
      <c r="P209" s="1"/>
    </row>
    <row r="210" spans="3:16">
      <c r="C210" s="1"/>
      <c r="D210" s="1"/>
      <c r="E210" s="1"/>
      <c r="F210" s="1"/>
      <c r="G210" s="1"/>
      <c r="H210" s="1"/>
      <c r="I210" s="1"/>
      <c r="M210" s="1"/>
      <c r="N210" s="1"/>
      <c r="O210" s="1"/>
      <c r="P210" s="1"/>
    </row>
    <row r="211" spans="3:16">
      <c r="C211" s="1"/>
      <c r="D211" s="1"/>
      <c r="E211" s="1"/>
      <c r="F211" s="1"/>
      <c r="G211" s="1"/>
      <c r="H211" s="1"/>
      <c r="I211" s="1"/>
      <c r="M211" s="1"/>
      <c r="N211" s="1"/>
      <c r="O211" s="1"/>
      <c r="P211" s="1"/>
    </row>
    <row r="212" spans="3:16">
      <c r="C212" s="1"/>
      <c r="D212" s="1"/>
      <c r="E212" s="1"/>
      <c r="F212" s="1"/>
      <c r="G212" s="1"/>
      <c r="H212" s="1"/>
      <c r="I212" s="1"/>
      <c r="M212" s="1"/>
      <c r="N212" s="1"/>
      <c r="O212" s="1"/>
      <c r="P212" s="1"/>
    </row>
    <row r="213" spans="3:16">
      <c r="C213" s="1"/>
      <c r="D213" s="1"/>
      <c r="E213" s="1"/>
      <c r="F213" s="1"/>
      <c r="G213" s="1"/>
      <c r="H213" s="1"/>
      <c r="I213" s="1"/>
      <c r="M213" s="1"/>
      <c r="N213" s="1"/>
      <c r="O213" s="1"/>
      <c r="P213" s="1"/>
    </row>
    <row r="214" spans="3:16">
      <c r="C214" s="1"/>
      <c r="D214" s="1"/>
      <c r="E214" s="1"/>
      <c r="F214" s="1"/>
      <c r="G214" s="1"/>
      <c r="H214" s="1"/>
      <c r="I214" s="1"/>
      <c r="M214" s="1"/>
      <c r="N214" s="1"/>
      <c r="O214" s="1"/>
      <c r="P214" s="1"/>
    </row>
    <row r="215" spans="3:16">
      <c r="C215" s="1"/>
      <c r="D215" s="1"/>
      <c r="E215" s="1"/>
      <c r="F215" s="1"/>
      <c r="G215" s="1"/>
      <c r="H215" s="1"/>
      <c r="I215" s="1"/>
      <c r="M215" s="1"/>
      <c r="N215" s="1"/>
      <c r="O215" s="1"/>
      <c r="P215" s="1"/>
    </row>
    <row r="216" spans="3:16">
      <c r="C216" s="1"/>
      <c r="D216" s="1"/>
      <c r="E216" s="1"/>
      <c r="F216" s="1"/>
      <c r="G216" s="1"/>
      <c r="H216" s="1"/>
      <c r="I216" s="1"/>
      <c r="M216" s="1"/>
      <c r="N216" s="1"/>
      <c r="O216" s="1"/>
      <c r="P216" s="1"/>
    </row>
    <row r="217" spans="3:16">
      <c r="C217" s="1"/>
      <c r="D217" s="1"/>
      <c r="E217" s="1"/>
      <c r="F217" s="1"/>
      <c r="G217" s="1"/>
      <c r="H217" s="1"/>
      <c r="I217" s="1"/>
      <c r="M217" s="1"/>
      <c r="N217" s="1"/>
      <c r="O217" s="1"/>
      <c r="P217" s="1"/>
    </row>
    <row r="218" spans="3:16">
      <c r="C218" s="1"/>
      <c r="D218" s="1"/>
      <c r="E218" s="1"/>
      <c r="F218" s="1"/>
      <c r="G218" s="1"/>
      <c r="H218" s="1"/>
      <c r="I218" s="1"/>
      <c r="M218" s="1"/>
      <c r="N218" s="1"/>
      <c r="O218" s="1"/>
      <c r="P218" s="1"/>
    </row>
    <row r="219" spans="3:16">
      <c r="C219" s="1"/>
      <c r="D219" s="1"/>
      <c r="E219" s="1"/>
      <c r="F219" s="1"/>
      <c r="G219" s="1"/>
      <c r="H219" s="1"/>
      <c r="I219" s="1"/>
      <c r="M219" s="1"/>
      <c r="N219" s="1"/>
      <c r="O219" s="1"/>
      <c r="P219" s="1"/>
    </row>
    <row r="220" spans="3:16">
      <c r="C220" s="1"/>
      <c r="D220" s="1"/>
      <c r="E220" s="1"/>
      <c r="F220" s="1"/>
      <c r="G220" s="1"/>
      <c r="H220" s="1"/>
      <c r="I220" s="1"/>
      <c r="M220" s="1"/>
      <c r="N220" s="1"/>
      <c r="O220" s="1"/>
      <c r="P220" s="1"/>
    </row>
    <row r="221" spans="3:16">
      <c r="C221" s="1"/>
      <c r="D221" s="1"/>
      <c r="E221" s="1"/>
      <c r="F221" s="1"/>
      <c r="G221" s="1"/>
      <c r="H221" s="1"/>
      <c r="I221" s="1"/>
      <c r="M221" s="1"/>
      <c r="N221" s="1"/>
      <c r="O221" s="1"/>
      <c r="P221" s="1"/>
    </row>
    <row r="222" spans="3:16">
      <c r="C222" s="1"/>
      <c r="D222" s="1"/>
      <c r="E222" s="1"/>
      <c r="F222" s="1"/>
      <c r="G222" s="1"/>
      <c r="H222" s="1"/>
      <c r="I222" s="1"/>
      <c r="M222" s="1"/>
      <c r="N222" s="1"/>
      <c r="O222" s="1"/>
      <c r="P222" s="1"/>
    </row>
    <row r="223" spans="3:16">
      <c r="C223" s="1"/>
      <c r="D223" s="1"/>
      <c r="E223" s="1"/>
      <c r="F223" s="1"/>
      <c r="G223" s="1"/>
      <c r="H223" s="1"/>
      <c r="I223" s="1"/>
      <c r="M223" s="1"/>
      <c r="N223" s="1"/>
      <c r="O223" s="1"/>
      <c r="P223" s="1"/>
    </row>
    <row r="224" spans="3:16">
      <c r="C224" s="1"/>
      <c r="D224" s="1"/>
      <c r="E224" s="1"/>
      <c r="F224" s="1"/>
      <c r="G224" s="1"/>
      <c r="H224" s="1"/>
      <c r="I224" s="1"/>
      <c r="M224" s="1"/>
      <c r="N224" s="1"/>
      <c r="O224" s="1"/>
      <c r="P224" s="1"/>
    </row>
    <row r="225" spans="3:16">
      <c r="C225" s="1"/>
      <c r="D225" s="1"/>
      <c r="E225" s="1"/>
      <c r="F225" s="1"/>
      <c r="G225" s="1"/>
      <c r="H225" s="1"/>
      <c r="I225" s="1"/>
      <c r="M225" s="1"/>
      <c r="N225" s="1"/>
      <c r="O225" s="1"/>
      <c r="P225" s="1"/>
    </row>
    <row r="226" spans="3:16">
      <c r="C226" s="1"/>
      <c r="D226" s="1"/>
      <c r="E226" s="1"/>
      <c r="F226" s="1"/>
      <c r="G226" s="1"/>
      <c r="H226" s="1"/>
      <c r="I226" s="1"/>
      <c r="M226" s="1"/>
      <c r="N226" s="1"/>
      <c r="O226" s="1"/>
      <c r="P226" s="1"/>
    </row>
    <row r="227" spans="3:16">
      <c r="C227" s="1"/>
      <c r="D227" s="1"/>
      <c r="E227" s="1"/>
      <c r="F227" s="1"/>
      <c r="G227" s="1"/>
      <c r="H227" s="1"/>
      <c r="I227" s="1"/>
      <c r="M227" s="1"/>
      <c r="N227" s="1"/>
      <c r="O227" s="1"/>
      <c r="P227" s="1"/>
    </row>
    <row r="228" spans="3:16">
      <c r="C228" s="1"/>
      <c r="D228" s="1"/>
      <c r="E228" s="1"/>
      <c r="F228" s="1"/>
      <c r="G228" s="1"/>
      <c r="H228" s="1"/>
      <c r="I228" s="1"/>
      <c r="M228" s="1"/>
      <c r="N228" s="1"/>
      <c r="O228" s="1"/>
      <c r="P228" s="1"/>
    </row>
    <row r="229" spans="3:16">
      <c r="C229" s="1"/>
      <c r="D229" s="1"/>
      <c r="E229" s="1"/>
      <c r="F229" s="1"/>
      <c r="G229" s="1"/>
      <c r="H229" s="1"/>
      <c r="I229" s="1"/>
      <c r="M229" s="1"/>
      <c r="N229" s="1"/>
      <c r="O229" s="1"/>
      <c r="P229" s="1"/>
    </row>
    <row r="230" spans="3:16">
      <c r="C230" s="1"/>
      <c r="D230" s="1"/>
      <c r="E230" s="1"/>
      <c r="F230" s="1"/>
      <c r="G230" s="1"/>
      <c r="H230" s="1"/>
      <c r="I230" s="1"/>
      <c r="M230" s="1"/>
      <c r="N230" s="1"/>
      <c r="O230" s="1"/>
      <c r="P230" s="1"/>
    </row>
    <row r="231" spans="3:16">
      <c r="C231" s="1"/>
      <c r="D231" s="1"/>
      <c r="E231" s="1"/>
      <c r="F231" s="1"/>
      <c r="G231" s="1"/>
      <c r="H231" s="1"/>
      <c r="I231" s="1"/>
      <c r="M231" s="1"/>
      <c r="N231" s="1"/>
      <c r="O231" s="1"/>
      <c r="P231" s="1"/>
    </row>
    <row r="232" spans="3:16">
      <c r="C232" s="1"/>
      <c r="D232" s="1"/>
      <c r="E232" s="1"/>
      <c r="F232" s="1"/>
      <c r="G232" s="1"/>
      <c r="H232" s="1"/>
      <c r="I232" s="1"/>
      <c r="M232" s="1"/>
      <c r="N232" s="1"/>
      <c r="O232" s="1"/>
      <c r="P232" s="1"/>
    </row>
    <row r="233" spans="3:16">
      <c r="C233" s="1"/>
      <c r="D233" s="1"/>
      <c r="E233" s="1"/>
      <c r="F233" s="1"/>
      <c r="G233" s="1"/>
      <c r="H233" s="1"/>
      <c r="I233" s="1"/>
      <c r="M233" s="1"/>
      <c r="N233" s="1"/>
      <c r="O233" s="1"/>
      <c r="P233" s="1"/>
    </row>
    <row r="234" spans="3:16">
      <c r="C234" s="1"/>
      <c r="D234" s="1"/>
      <c r="E234" s="1"/>
      <c r="F234" s="1"/>
      <c r="G234" s="1"/>
      <c r="H234" s="1"/>
      <c r="I234" s="1"/>
      <c r="M234" s="1"/>
      <c r="N234" s="1"/>
      <c r="O234" s="1"/>
      <c r="P234" s="1"/>
    </row>
    <row r="235" spans="3:16">
      <c r="C235" s="1"/>
      <c r="D235" s="1"/>
      <c r="E235" s="1"/>
      <c r="F235" s="1"/>
      <c r="G235" s="1"/>
      <c r="H235" s="1"/>
      <c r="I235" s="1"/>
      <c r="M235" s="1"/>
      <c r="N235" s="1"/>
      <c r="O235" s="1"/>
      <c r="P235" s="1"/>
    </row>
    <row r="236" spans="3:16">
      <c r="C236" s="1"/>
      <c r="D236" s="1"/>
      <c r="E236" s="1"/>
      <c r="F236" s="1"/>
      <c r="G236" s="1"/>
      <c r="H236" s="1"/>
      <c r="I236" s="1"/>
      <c r="M236" s="1"/>
      <c r="N236" s="1"/>
      <c r="O236" s="1"/>
      <c r="P236" s="1"/>
    </row>
    <row r="237" spans="3:16">
      <c r="C237" s="1"/>
      <c r="D237" s="1"/>
      <c r="E237" s="1"/>
      <c r="F237" s="1"/>
      <c r="G237" s="1"/>
      <c r="H237" s="1"/>
      <c r="I237" s="1"/>
      <c r="M237" s="1"/>
      <c r="N237" s="1"/>
      <c r="O237" s="1"/>
      <c r="P237" s="1"/>
    </row>
    <row r="238" spans="3:16">
      <c r="C238" s="1"/>
      <c r="D238" s="1"/>
      <c r="E238" s="1"/>
      <c r="F238" s="1"/>
      <c r="G238" s="1"/>
      <c r="H238" s="1"/>
      <c r="I238" s="1"/>
      <c r="M238" s="1"/>
      <c r="N238" s="1"/>
      <c r="O238" s="1"/>
      <c r="P238" s="1"/>
    </row>
    <row r="239" spans="3:16">
      <c r="C239" s="1"/>
      <c r="D239" s="1"/>
      <c r="E239" s="1"/>
      <c r="F239" s="1"/>
      <c r="G239" s="1"/>
      <c r="H239" s="1"/>
      <c r="I239" s="1"/>
      <c r="M239" s="1"/>
      <c r="N239" s="1"/>
      <c r="O239" s="1"/>
      <c r="P239" s="1"/>
    </row>
    <row r="240" spans="3:16">
      <c r="C240" s="1"/>
      <c r="D240" s="1"/>
      <c r="E240" s="1"/>
      <c r="F240" s="1"/>
      <c r="G240" s="1"/>
      <c r="H240" s="1"/>
      <c r="I240" s="1"/>
      <c r="M240" s="1"/>
      <c r="N240" s="1"/>
      <c r="O240" s="1"/>
      <c r="P240" s="1"/>
    </row>
    <row r="241" spans="3:16">
      <c r="C241" s="1"/>
      <c r="D241" s="1"/>
      <c r="E241" s="1"/>
      <c r="F241" s="1"/>
      <c r="G241" s="1"/>
      <c r="H241" s="1"/>
      <c r="I241" s="1"/>
      <c r="M241" s="1"/>
      <c r="N241" s="1"/>
      <c r="O241" s="1"/>
      <c r="P241" s="1"/>
    </row>
    <row r="242" spans="3:16">
      <c r="C242" s="1"/>
      <c r="D242" s="1"/>
      <c r="E242" s="1"/>
      <c r="F242" s="1"/>
      <c r="G242" s="1"/>
      <c r="H242" s="1"/>
      <c r="I242" s="1"/>
      <c r="M242" s="1"/>
      <c r="N242" s="1"/>
      <c r="O242" s="1"/>
      <c r="P242" s="1"/>
    </row>
    <row r="243" spans="3:16">
      <c r="C243" s="1"/>
      <c r="D243" s="1"/>
      <c r="E243" s="1"/>
      <c r="F243" s="1"/>
      <c r="G243" s="1"/>
      <c r="H243" s="1"/>
      <c r="I243" s="1"/>
      <c r="M243" s="1"/>
      <c r="N243" s="1"/>
      <c r="O243" s="1"/>
      <c r="P243" s="1"/>
    </row>
    <row r="244" spans="3:16">
      <c r="C244" s="1"/>
      <c r="D244" s="1"/>
      <c r="E244" s="1"/>
      <c r="F244" s="1"/>
      <c r="G244" s="1"/>
      <c r="H244" s="1"/>
      <c r="I244" s="1"/>
      <c r="M244" s="1"/>
      <c r="N244" s="1"/>
      <c r="O244" s="1"/>
      <c r="P244" s="1"/>
    </row>
    <row r="245" spans="3:16">
      <c r="C245" s="1"/>
      <c r="D245" s="1"/>
      <c r="E245" s="1"/>
      <c r="F245" s="1"/>
      <c r="G245" s="1"/>
      <c r="H245" s="1"/>
      <c r="I245" s="1"/>
      <c r="M245" s="1"/>
      <c r="N245" s="1"/>
      <c r="O245" s="1"/>
      <c r="P245" s="1"/>
    </row>
    <row r="246" spans="3:16">
      <c r="C246" s="1"/>
      <c r="D246" s="1"/>
      <c r="E246" s="1"/>
      <c r="F246" s="1"/>
      <c r="G246" s="1"/>
      <c r="H246" s="1"/>
      <c r="I246" s="1"/>
      <c r="M246" s="1"/>
      <c r="N246" s="1"/>
      <c r="O246" s="1"/>
      <c r="P246" s="1"/>
    </row>
    <row r="247" spans="3:16">
      <c r="C247" s="1"/>
      <c r="D247" s="1"/>
      <c r="E247" s="1"/>
      <c r="F247" s="1"/>
      <c r="G247" s="1"/>
      <c r="H247" s="1"/>
      <c r="I247" s="1"/>
      <c r="M247" s="1"/>
      <c r="N247" s="1"/>
      <c r="O247" s="1"/>
      <c r="P247" s="1"/>
    </row>
    <row r="248" spans="3:16">
      <c r="C248" s="1"/>
      <c r="D248" s="1"/>
      <c r="E248" s="1"/>
      <c r="F248" s="1"/>
      <c r="G248" s="1"/>
      <c r="H248" s="1"/>
      <c r="I248" s="1"/>
      <c r="M248" s="1"/>
      <c r="N248" s="1"/>
      <c r="O248" s="1"/>
      <c r="P248" s="1"/>
    </row>
    <row r="249" spans="3:16">
      <c r="C249" s="1"/>
      <c r="D249" s="1"/>
      <c r="E249" s="1"/>
      <c r="F249" s="1"/>
      <c r="G249" s="1"/>
      <c r="H249" s="1"/>
      <c r="I249" s="1"/>
      <c r="M249" s="1"/>
      <c r="N249" s="1"/>
      <c r="O249" s="1"/>
      <c r="P249" s="1"/>
    </row>
    <row r="250" spans="3:16">
      <c r="C250" s="1"/>
      <c r="D250" s="1"/>
      <c r="E250" s="1"/>
      <c r="F250" s="1"/>
      <c r="G250" s="1"/>
      <c r="H250" s="1"/>
      <c r="I250" s="1"/>
      <c r="M250" s="1"/>
      <c r="N250" s="1"/>
      <c r="O250" s="1"/>
      <c r="P250" s="1"/>
    </row>
    <row r="251" spans="3:16">
      <c r="C251" s="1"/>
      <c r="D251" s="1"/>
      <c r="E251" s="1"/>
      <c r="F251" s="1"/>
      <c r="G251" s="1"/>
      <c r="H251" s="1"/>
      <c r="I251" s="1"/>
      <c r="M251" s="1"/>
      <c r="N251" s="1"/>
      <c r="O251" s="1"/>
      <c r="P251" s="1"/>
    </row>
    <row r="252" spans="3:16">
      <c r="C252" s="1"/>
      <c r="D252" s="1"/>
      <c r="E252" s="1"/>
      <c r="F252" s="1"/>
      <c r="G252" s="1"/>
      <c r="H252" s="1"/>
      <c r="I252" s="1"/>
      <c r="M252" s="1"/>
      <c r="N252" s="1"/>
      <c r="O252" s="1"/>
      <c r="P252" s="1"/>
    </row>
    <row r="253" spans="3:16">
      <c r="C253" s="1"/>
      <c r="D253" s="1"/>
      <c r="E253" s="1"/>
      <c r="F253" s="1"/>
      <c r="G253" s="1"/>
      <c r="H253" s="1"/>
      <c r="I253" s="1"/>
      <c r="M253" s="1"/>
      <c r="N253" s="1"/>
      <c r="O253" s="1"/>
      <c r="P253" s="1"/>
    </row>
    <row r="254" spans="3:16">
      <c r="C254" s="1"/>
      <c r="D254" s="1"/>
      <c r="E254" s="1"/>
      <c r="F254" s="1"/>
      <c r="G254" s="1"/>
      <c r="H254" s="1"/>
      <c r="I254" s="1"/>
      <c r="M254" s="1"/>
      <c r="N254" s="1"/>
      <c r="O254" s="1"/>
      <c r="P254" s="1"/>
    </row>
    <row r="255" spans="3:16">
      <c r="C255" s="1"/>
      <c r="D255" s="1"/>
      <c r="E255" s="1"/>
      <c r="F255" s="1"/>
      <c r="G255" s="1"/>
      <c r="H255" s="1"/>
      <c r="I255" s="1"/>
      <c r="M255" s="1"/>
      <c r="N255" s="1"/>
      <c r="O255" s="1"/>
      <c r="P255" s="1"/>
    </row>
    <row r="256" spans="3:16">
      <c r="C256" s="1"/>
      <c r="D256" s="1"/>
      <c r="E256" s="1"/>
      <c r="F256" s="1"/>
      <c r="G256" s="1"/>
      <c r="H256" s="1"/>
      <c r="I256" s="1"/>
      <c r="M256" s="1"/>
      <c r="N256" s="1"/>
      <c r="O256" s="1"/>
      <c r="P256" s="1"/>
    </row>
    <row r="257" spans="3:16">
      <c r="C257" s="1"/>
      <c r="D257" s="1"/>
      <c r="E257" s="1"/>
      <c r="F257" s="1"/>
      <c r="G257" s="1"/>
      <c r="H257" s="1"/>
      <c r="I257" s="1"/>
      <c r="M257" s="1"/>
      <c r="N257" s="1"/>
      <c r="O257" s="1"/>
      <c r="P257" s="1"/>
    </row>
    <row r="258" spans="3:16">
      <c r="C258" s="1"/>
      <c r="D258" s="1"/>
      <c r="E258" s="1"/>
      <c r="F258" s="1"/>
      <c r="G258" s="1"/>
      <c r="H258" s="1"/>
      <c r="I258" s="1"/>
      <c r="M258" s="1"/>
      <c r="N258" s="1"/>
      <c r="O258" s="1"/>
      <c r="P258" s="1"/>
    </row>
    <row r="259" spans="3:16">
      <c r="C259" s="1"/>
      <c r="D259" s="1"/>
      <c r="E259" s="1"/>
      <c r="F259" s="1"/>
      <c r="G259" s="1"/>
      <c r="H259" s="1"/>
      <c r="I259" s="1"/>
      <c r="M259" s="1"/>
      <c r="N259" s="1"/>
      <c r="O259" s="1"/>
      <c r="P259" s="1"/>
    </row>
    <row r="260" spans="3:16">
      <c r="C260" s="1"/>
      <c r="D260" s="1"/>
      <c r="E260" s="1"/>
      <c r="F260" s="1"/>
      <c r="G260" s="1"/>
      <c r="H260" s="1"/>
      <c r="I260" s="1"/>
      <c r="M260" s="1"/>
      <c r="N260" s="1"/>
      <c r="O260" s="1"/>
      <c r="P260" s="1"/>
    </row>
    <row r="261" spans="3:16">
      <c r="C261" s="1"/>
      <c r="D261" s="1"/>
      <c r="E261" s="1"/>
      <c r="F261" s="1"/>
      <c r="G261" s="1"/>
      <c r="H261" s="1"/>
      <c r="I261" s="1"/>
      <c r="M261" s="1"/>
      <c r="N261" s="1"/>
      <c r="O261" s="1"/>
      <c r="P261" s="1"/>
    </row>
    <row r="262" spans="3:16">
      <c r="C262" s="1"/>
      <c r="D262" s="1"/>
      <c r="E262" s="1"/>
      <c r="F262" s="1"/>
      <c r="G262" s="1"/>
      <c r="H262" s="1"/>
      <c r="I262" s="1"/>
      <c r="M262" s="1"/>
      <c r="N262" s="1"/>
      <c r="O262" s="1"/>
      <c r="P262" s="1"/>
    </row>
    <row r="263" spans="3:16">
      <c r="C263" s="1"/>
      <c r="D263" s="1"/>
      <c r="E263" s="1"/>
      <c r="F263" s="1"/>
      <c r="G263" s="1"/>
      <c r="H263" s="1"/>
      <c r="I263" s="1"/>
      <c r="M263" s="1"/>
      <c r="N263" s="1"/>
      <c r="O263" s="1"/>
      <c r="P263" s="1"/>
    </row>
    <row r="264" spans="3:16">
      <c r="C264" s="1"/>
      <c r="D264" s="1"/>
      <c r="E264" s="1"/>
      <c r="F264" s="1"/>
      <c r="G264" s="1"/>
      <c r="H264" s="1"/>
      <c r="I264" s="1"/>
      <c r="M264" s="1"/>
      <c r="N264" s="1"/>
      <c r="O264" s="1"/>
      <c r="P264" s="1"/>
    </row>
    <row r="265" spans="3:16">
      <c r="C265" s="1"/>
      <c r="D265" s="1"/>
      <c r="E265" s="1"/>
      <c r="F265" s="1"/>
      <c r="G265" s="1"/>
      <c r="H265" s="1"/>
      <c r="I265" s="1"/>
      <c r="M265" s="1"/>
      <c r="N265" s="1"/>
      <c r="O265" s="1"/>
      <c r="P265" s="1"/>
    </row>
    <row r="266" spans="3:16">
      <c r="C266" s="1"/>
      <c r="D266" s="1"/>
      <c r="E266" s="1"/>
      <c r="F266" s="1"/>
      <c r="G266" s="1"/>
      <c r="H266" s="1"/>
      <c r="I266" s="1"/>
      <c r="M266" s="1"/>
      <c r="N266" s="1"/>
      <c r="O266" s="1"/>
      <c r="P266" s="1"/>
    </row>
    <row r="267" spans="3:16">
      <c r="C267" s="1"/>
      <c r="D267" s="1"/>
      <c r="E267" s="1"/>
      <c r="F267" s="1"/>
      <c r="G267" s="1"/>
      <c r="H267" s="1"/>
      <c r="I267" s="1"/>
      <c r="M267" s="1"/>
      <c r="N267" s="1"/>
      <c r="O267" s="1"/>
      <c r="P267" s="1"/>
    </row>
    <row r="268" spans="3:16">
      <c r="C268" s="1"/>
      <c r="D268" s="1"/>
      <c r="E268" s="1"/>
      <c r="F268" s="1"/>
      <c r="G268" s="1"/>
      <c r="H268" s="1"/>
      <c r="I268" s="1"/>
      <c r="M268" s="1"/>
      <c r="N268" s="1"/>
      <c r="O268" s="1"/>
      <c r="P268" s="1"/>
    </row>
  </sheetData>
  <sheetProtection password="F79C" sheet="1" objects="1" scenarios="1" selectLockedCells="1"/>
  <mergeCells count="51">
    <mergeCell ref="R127:T127"/>
    <mergeCell ref="R128:T128"/>
    <mergeCell ref="B127:G127"/>
    <mergeCell ref="L6:L14"/>
    <mergeCell ref="M6:M14"/>
    <mergeCell ref="L15:L50"/>
    <mergeCell ref="M15:M50"/>
    <mergeCell ref="L51:L53"/>
    <mergeCell ref="M51:M53"/>
    <mergeCell ref="L89:L114"/>
    <mergeCell ref="L115:L125"/>
    <mergeCell ref="M115:M125"/>
    <mergeCell ref="K54:K55"/>
    <mergeCell ref="M54:M55"/>
    <mergeCell ref="L56:L62"/>
    <mergeCell ref="M56:M62"/>
    <mergeCell ref="L63:L88"/>
    <mergeCell ref="M63:M88"/>
    <mergeCell ref="K115:K125"/>
    <mergeCell ref="K56:K62"/>
    <mergeCell ref="J51:J53"/>
    <mergeCell ref="I51:I53"/>
    <mergeCell ref="J54:J55"/>
    <mergeCell ref="I54:I55"/>
    <mergeCell ref="M89:M114"/>
    <mergeCell ref="L54:L55"/>
    <mergeCell ref="H6:H14"/>
    <mergeCell ref="I6:I14"/>
    <mergeCell ref="J6:J14"/>
    <mergeCell ref="K6:K14"/>
    <mergeCell ref="H15:H50"/>
    <mergeCell ref="I15:I50"/>
    <mergeCell ref="J15:J50"/>
    <mergeCell ref="K15:K50"/>
    <mergeCell ref="K51:K53"/>
    <mergeCell ref="I89:I114"/>
    <mergeCell ref="H54:H55"/>
    <mergeCell ref="J56:J62"/>
    <mergeCell ref="I56:I62"/>
    <mergeCell ref="H56:H62"/>
    <mergeCell ref="H51:H53"/>
    <mergeCell ref="H89:H114"/>
    <mergeCell ref="J115:J125"/>
    <mergeCell ref="I115:I125"/>
    <mergeCell ref="H115:H125"/>
    <mergeCell ref="K63:K88"/>
    <mergeCell ref="J63:J88"/>
    <mergeCell ref="I63:I88"/>
    <mergeCell ref="H63:H88"/>
    <mergeCell ref="K89:K114"/>
    <mergeCell ref="J89:J114"/>
  </mergeCells>
  <phoneticPr fontId="17" type="noConversion"/>
  <conditionalFormatting sqref="G6:G125">
    <cfRule type="containsBlanks" dxfId="26" priority="38">
      <formula>LEN(TRIM(G6))=0</formula>
    </cfRule>
    <cfRule type="notContainsBlanks" dxfId="25" priority="39">
      <formula>LEN(TRIM(G6))&gt;0</formula>
    </cfRule>
  </conditionalFormatting>
  <conditionalFormatting sqref="T6:T49 T51:T61 T63:T125">
    <cfRule type="cellIs" dxfId="24" priority="31" operator="equal">
      <formula>"NEVYHOVUJE"</formula>
    </cfRule>
    <cfRule type="cellIs" dxfId="23" priority="32" operator="equal">
      <formula>"VYHOVUJE"</formula>
    </cfRule>
  </conditionalFormatting>
  <conditionalFormatting sqref="B3">
    <cfRule type="containsBlanks" dxfId="22" priority="21">
      <formula>LEN(TRIM(B3))=0</formula>
    </cfRule>
    <cfRule type="notContainsBlanks" dxfId="21" priority="22">
      <formula>LEN(TRIM(B3))&gt;0</formula>
    </cfRule>
  </conditionalFormatting>
  <conditionalFormatting sqref="T50">
    <cfRule type="cellIs" dxfId="20" priority="3" operator="equal">
      <formula>"NEVYHOVUJE"</formula>
    </cfRule>
    <cfRule type="cellIs" dxfId="19" priority="4" operator="equal">
      <formula>"VYHOVUJE"</formula>
    </cfRule>
  </conditionalFormatting>
  <conditionalFormatting sqref="T62">
    <cfRule type="cellIs" dxfId="18" priority="1" operator="equal">
      <formula>"NEVYHOVUJE"</formula>
    </cfRule>
    <cfRule type="cellIs" dxfId="17" priority="2" operator="equal">
      <formula>"VYHOVUJE"</formula>
    </cfRule>
  </conditionalFormatting>
  <conditionalFormatting sqref="D54:D55 D61:D62 B6:B125">
    <cfRule type="containsBlanks" dxfId="16" priority="40">
      <formula>LEN(TRIM(B6))=0</formula>
    </cfRule>
  </conditionalFormatting>
  <conditionalFormatting sqref="B6:B125">
    <cfRule type="cellIs" dxfId="15" priority="35" operator="greaterThanOrEqual">
      <formula>1</formula>
    </cfRule>
  </conditionalFormatting>
  <conditionalFormatting sqref="R6">
    <cfRule type="notContainsBlanks" dxfId="14" priority="33">
      <formula>LEN(TRIM(R6))&gt;0</formula>
    </cfRule>
    <cfRule type="containsBlanks" dxfId="13" priority="34">
      <formula>LEN(TRIM(R6))=0</formula>
    </cfRule>
  </conditionalFormatting>
  <conditionalFormatting sqref="D6:D8">
    <cfRule type="containsBlanks" dxfId="12" priority="19">
      <formula>LEN(TRIM(D6))=0</formula>
    </cfRule>
  </conditionalFormatting>
  <conditionalFormatting sqref="D9:D14">
    <cfRule type="containsBlanks" dxfId="11" priority="18">
      <formula>LEN(TRIM(D9))=0</formula>
    </cfRule>
  </conditionalFormatting>
  <conditionalFormatting sqref="D15:D50">
    <cfRule type="containsBlanks" dxfId="10" priority="17">
      <formula>LEN(TRIM(D15))=0</formula>
    </cfRule>
  </conditionalFormatting>
  <conditionalFormatting sqref="D51:D53">
    <cfRule type="containsBlanks" dxfId="9" priority="16">
      <formula>LEN(TRIM(D51))=0</formula>
    </cfRule>
  </conditionalFormatting>
  <conditionalFormatting sqref="D56:D60">
    <cfRule type="containsBlanks" dxfId="8" priority="15">
      <formula>LEN(TRIM(D56))=0</formula>
    </cfRule>
  </conditionalFormatting>
  <conditionalFormatting sqref="D63:D88">
    <cfRule type="containsBlanks" dxfId="7" priority="14">
      <formula>LEN(TRIM(D63))=0</formula>
    </cfRule>
  </conditionalFormatting>
  <conditionalFormatting sqref="D89:D95">
    <cfRule type="containsBlanks" dxfId="6" priority="13">
      <formula>LEN(TRIM(D89))=0</formula>
    </cfRule>
  </conditionalFormatting>
  <conditionalFormatting sqref="D96:D103">
    <cfRule type="containsBlanks" dxfId="5" priority="12">
      <formula>LEN(TRIM(D96))=0</formula>
    </cfRule>
  </conditionalFormatting>
  <conditionalFormatting sqref="D104:D109">
    <cfRule type="containsBlanks" dxfId="4" priority="11">
      <formula>LEN(TRIM(D104))=0</formula>
    </cfRule>
  </conditionalFormatting>
  <conditionalFormatting sqref="D110:D114">
    <cfRule type="containsBlanks" dxfId="3" priority="10">
      <formula>LEN(TRIM(D110))=0</formula>
    </cfRule>
  </conditionalFormatting>
  <conditionalFormatting sqref="D115:D125">
    <cfRule type="containsBlanks" dxfId="2" priority="9">
      <formula>LEN(TRIM(D115))=0</formula>
    </cfRule>
  </conditionalFormatting>
  <conditionalFormatting sqref="R7:R125">
    <cfRule type="notContainsBlanks" dxfId="1" priority="5">
      <formula>LEN(TRIM(R7))&gt;0</formula>
    </cfRule>
    <cfRule type="containsBlanks" dxfId="0" priority="6">
      <formula>LEN(TRIM(R7))=0</formula>
    </cfRule>
  </conditionalFormatting>
  <dataValidations disablePrompts="1" count="2">
    <dataValidation type="list" showInputMessage="1" showErrorMessage="1" sqref="I6:I125">
      <formula1>"ANO,NE"</formula1>
    </dataValidation>
    <dataValidation type="list" showInputMessage="1" showErrorMessage="1" sqref="E6:E125">
      <formula1>"ks,bal,sada,"</formula1>
    </dataValidation>
  </dataValidations>
  <pageMargins left="0.19" right="0.16" top="0.78740157480314965" bottom="0.78740157480314965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2015-10-20T14:40:04Z</cp:lastPrinted>
  <dcterms:created xsi:type="dcterms:W3CDTF">2014-03-05T12:43:32Z</dcterms:created>
  <dcterms:modified xsi:type="dcterms:W3CDTF">2015-10-20T14:40:26Z</dcterms:modified>
</cp:coreProperties>
</file>