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potřeby'!$B$1:$S$79</definedName>
  </definedNames>
  <calcPr calcId="145621"/>
</workbook>
</file>

<file path=xl/sharedStrings.xml><?xml version="1.0" encoding="utf-8"?>
<sst xmlns="http://schemas.openxmlformats.org/spreadsheetml/2006/main" count="258" uniqueCount="165">
  <si>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</si>
  <si>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</si>
  <si>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</si>
  <si>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</si>
  <si>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</si>
  <si>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</si>
  <si>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</si>
  <si>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</si>
  <si>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</si>
  <si>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</si>
  <si>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</si>
  <si>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</si>
  <si>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</si>
  <si>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</si>
  <si>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</si>
  <si>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</si>
  <si>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</si>
  <si>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Archivační krabice na dokumenty A4 
(š 9-11,5 cm)</t>
  </si>
  <si>
    <t>ks</t>
  </si>
  <si>
    <t>kartonová krabice pro dlouhodobé skladování dokumentů  formátu A4, šíře hřbetu 9 -11,5 cm, možnost uložení ve skupinovém boxu, cca 330x260x110 mm.</t>
  </si>
  <si>
    <t>Korekční strojek 4,2 + náplň</t>
  </si>
  <si>
    <t>korekční strojek pro opakované použití, korekce na běžném i faxovém papíře, náplň kryje okamžitě, nezanechává stopy či skvrny na fotokopiích.</t>
  </si>
  <si>
    <t>Příjmový pokladní doklad - číslovaný</t>
  </si>
  <si>
    <t>formát A6, propisovací, 100 listů.</t>
  </si>
  <si>
    <t>UCV - Ottová, tel:37763 1332</t>
  </si>
  <si>
    <t>Cen.sklad, Univerzitní 22,Plzeň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</si>
  <si>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</si>
  <si>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</si>
  <si>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</si>
  <si>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</si>
  <si>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</si>
  <si>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</si>
  <si>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</si>
  <si>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</si>
  <si>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</si>
  <si>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</si>
  <si>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</si>
  <si>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</si>
  <si>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</si>
  <si>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</si>
  <si>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</si>
  <si>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</si>
  <si>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</si>
  <si>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</si>
  <si>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</si>
  <si>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</si>
  <si>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</si>
  <si>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Martina Vichrová, 777954737 popř. Radek Fiala 608023033</t>
  </si>
  <si>
    <t>Technická 8, Plzeň, UN 624</t>
  </si>
  <si>
    <t>Samolepicí blok  76 x 127 mm - žlutý</t>
  </si>
  <si>
    <t>100 listů v bločku.</t>
  </si>
  <si>
    <t>Papír barevný kopírovací A4 80g - mix 5 barev</t>
  </si>
  <si>
    <t xml:space="preserve">pro tisk i kopírování ve všech typech techniky, 1 bal/500 list. </t>
  </si>
  <si>
    <t>Obálky C6 114 x 162 mm</t>
  </si>
  <si>
    <t>Obálky C5 162 x 229 mm</t>
  </si>
  <si>
    <t>Obálky B4 , 250 x 353 mm</t>
  </si>
  <si>
    <t>Lepící páska 19mm x 66 m  transparentní</t>
  </si>
  <si>
    <t>kvalitní lepicí páska průhledná.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</si>
  <si>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</si>
  <si>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</si>
  <si>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</si>
  <si>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Spony kancelářské  32</t>
  </si>
  <si>
    <t xml:space="preserve">rozměr 32 mm, pozinkované,lesklé, min. 75ks v balení.  </t>
  </si>
  <si>
    <t xml:space="preserve">Pryž </t>
  </si>
  <si>
    <t xml:space="preserve">na grafitové tužky. </t>
  </si>
  <si>
    <t>lepidlo gelové</t>
  </si>
  <si>
    <t>rychleschnoucí tuhé gelové lepidlo na papír, karton ,lepenku</t>
  </si>
  <si>
    <t>obálka plastová s drukem A4</t>
  </si>
  <si>
    <t xml:space="preserve">velmi kvalitní průhledný polypropylen
zavírání jedním drukem na kratší straně </t>
  </si>
  <si>
    <t>Samolepící etikety tabelační 100 x 36,1 - dvouřadé</t>
  </si>
  <si>
    <t>počet archů v balení 25, počet etiket v balení 400</t>
  </si>
  <si>
    <t>ANO</t>
  </si>
  <si>
    <t>FPR - I. Kučerová tel:37763 7561</t>
  </si>
  <si>
    <t xml:space="preserve"> Sady Pětatřicátníků 14,Plzeň</t>
  </si>
  <si>
    <t>Laminovací folie A5/ 125mic</t>
  </si>
  <si>
    <t xml:space="preserve">Laminovací folie A4/ 80mic </t>
  </si>
  <si>
    <t>Laminovací folie A4/125mic</t>
  </si>
  <si>
    <t xml:space="preserve">Laminovací folie A3/ 80mic </t>
  </si>
  <si>
    <t xml:space="preserve"> antistatické, průzračně čiré. 100 listů v balení. Kompatibilní s laminovačkou SKY A3 heavy duty office laminator</t>
  </si>
  <si>
    <t>Hana Jehlíková,         tel.: 377 634 148, jehlikov@rice.zcu.cz</t>
  </si>
  <si>
    <t>ZČU, budova RICE, Univerzitní 26, 30614 Plzeň</t>
  </si>
  <si>
    <t>Prosíme o informaci ohledně dodání min. 1 den předem.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</si>
  <si>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</si>
  <si>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</si>
  <si>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Pořadač archivní A4  - 7,5 cm, kapsa - zelený</t>
  </si>
  <si>
    <t>kartonový mramor, formát A4.</t>
  </si>
  <si>
    <t>Rozlišovač papírový ("jazyk") - mix 5 barev</t>
  </si>
  <si>
    <t>oddělování stránek v pořadačích všech typů,
rozměr 10,5x24 cm, 100 ks /balení.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</si>
  <si>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</si>
  <si>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</si>
  <si>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</si>
  <si>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</si>
  <si>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</si>
  <si>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speciálně profilované nasazovací lišty zajišťují trvalý
a pružný přítlak,  spojení 1-30listů, 50 ks v balení.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</si>
  <si>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</si>
  <si>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</si>
  <si>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</si>
  <si>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</si>
  <si>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páska 50mm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</si>
  <si>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</si>
  <si>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</si>
  <si>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tyčinka  min. 20g</t>
  </si>
  <si>
    <t>Vhodné na  papír, karton, nevysychá, neobsahuje rozpouštědla.</t>
  </si>
  <si>
    <t>univerzální lepiídlo, na papír, dřevovláknité materiály, kůži, dřevo a další savé materiály, neobsahuje rozpouštědla, ředitelné vodou.</t>
  </si>
  <si>
    <t>Tužka HB 2 s pryží</t>
  </si>
  <si>
    <t>klasická tužka s pryží, tvrdost HB.</t>
  </si>
  <si>
    <t>Tuhy do mikrotužky 0,5 HB,B</t>
  </si>
  <si>
    <t>min. 12 tuh v balení.</t>
  </si>
  <si>
    <t>Zvýrazňovač 1-4 mm, sada 4ks</t>
  </si>
  <si>
    <t>klínový hrot, šíře stopy 1-4 mm, ventilační uzávěr , vhodný i na faxový papír. 4 ks v balení.</t>
  </si>
  <si>
    <t>Tabule korková 60x100</t>
  </si>
  <si>
    <t xml:space="preserve">kvalitní hrubozrnný korek, dřevěný rám dřevo s opracovanými hranami, oboustranný korek - možnost  používat tabuli z obou stran, vrstvení korku 7 mm. 
Součástí je závěsný systém a připínáčky.     </t>
  </si>
  <si>
    <t>Čistič na bílé tabule</t>
  </si>
  <si>
    <t>čistič s rozprašovačem, rychlé a efektivní čištění bílých tabulí, odstraňuje popisovače, min. 250ml.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</si>
  <si>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</si>
  <si>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</si>
  <si>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Spojovače 24/6  </t>
  </si>
  <si>
    <t xml:space="preserve"> vysoce kvalitní pozinkované spojovače, min.1000 ks v balení.</t>
  </si>
  <si>
    <t>Spony aktové 50</t>
  </si>
  <si>
    <t>rozměr 50mm, pozinkované , lesklé, min. 75ks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</si>
  <si>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</si>
  <si>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</si>
  <si>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Křída bílá  </t>
  </si>
  <si>
    <t>sada bílých školních kříd, 100 ks v balení.</t>
  </si>
  <si>
    <t>Pryž v tužce, posuvná</t>
  </si>
  <si>
    <t>na grafitové tužky, plastové tělo.</t>
  </si>
  <si>
    <t>podušky-náhradní k samobarvícím razítkům</t>
  </si>
  <si>
    <t>originální náhradní polštářek pro samobarvicí razítka printy 48/10</t>
  </si>
  <si>
    <t>Martina Vichrová 777954737 nebo Radek Fiala 608023033</t>
  </si>
  <si>
    <r>
      <t xml:space="preserve">Hřbety 3mm - </t>
    </r>
    <r>
      <rPr>
        <sz val="11"/>
        <color indexed="10"/>
        <rFont val="Calibri"/>
        <family val="2"/>
      </rPr>
      <t xml:space="preserve"> - černá nebo tmavě modrá</t>
    </r>
  </si>
  <si>
    <t xml:space="preserve">Lepidlo disperzní 250 g 
</t>
  </si>
  <si>
    <t>Lepicí tyčinka  min. 40g</t>
  </si>
  <si>
    <t>Vhodné na papír, karton, nevysychá, neobsahuje rozpouštědla.</t>
  </si>
  <si>
    <t>Lepicí páska s odvíječem lepenky 19mm</t>
  </si>
  <si>
    <t>čirá páska, šíře 19 mm, návin min 30 m, odvíječ s kovovým nožem.</t>
  </si>
  <si>
    <t>Lepící páska do stolních odvíječů - náplň 19mm</t>
  </si>
  <si>
    <t>Transparentní lepicí páska vhodná do stolních odvíječů, šíře19 mm, návin min 30m.</t>
  </si>
  <si>
    <t>desky na termovazbu, A4, šířka 4 mm</t>
  </si>
  <si>
    <t>průhledné PVC desky; vpředu průhledná PVC deska, vzadu lesklý bílý karton; formát A4; šířka 4 mm; 1bal/100desek; např. desky O.THERMOLUX - http://www.opus.cz/o-thermolux-p-253</t>
  </si>
  <si>
    <t>desky na termovazbu, A4, šířka 6 mm</t>
  </si>
  <si>
    <t>průhledné PVC desky; vpředu průhledná PVC deska, vzadu lesklý bílý karton; formát A4; šířka 4 mm; 1bal/100desek</t>
  </si>
  <si>
    <t>desky na termovazbu, A4, šířka 8 mm</t>
  </si>
  <si>
    <t>desky na termovazbu, A4, šířka 12 mm</t>
  </si>
  <si>
    <t>samolepící kapsa na CD</t>
  </si>
  <si>
    <t xml:space="preserve">samolepící kapsa na CD, materiál PVC, čiré, hlaské, snadná aplikace, v tomto provedení: </t>
  </si>
  <si>
    <t>Copycentrum - H.Bláhová,       tel:377 63 1653</t>
  </si>
  <si>
    <t>Univerzitní 22, Plzeň</t>
  </si>
  <si>
    <t>Priloha_1_KS_technicka_specifikace_KP-024-2016</t>
  </si>
  <si>
    <r>
      <t>samolepící, 1 bal/ 50ks -</t>
    </r>
    <r>
      <rPr>
        <b/>
        <sz val="11"/>
        <color indexed="8"/>
        <rFont val="Calibri"/>
        <family val="2"/>
      </rPr>
      <t xml:space="preserve">  bez loga ZČU</t>
    </r>
  </si>
  <si>
    <r>
      <t xml:space="preserve">samolepící, 1 bal/50ks  - </t>
    </r>
    <r>
      <rPr>
        <b/>
        <sz val="11"/>
        <color indexed="8"/>
        <rFont val="Calibri"/>
        <family val="2"/>
      </rPr>
      <t xml:space="preserve"> bez loga ZČU</t>
    </r>
  </si>
  <si>
    <r>
      <t xml:space="preserve"> samolepící - </t>
    </r>
    <r>
      <rPr>
        <b/>
        <sz val="11"/>
        <color indexed="8"/>
        <rFont val="Calibri"/>
        <family val="2"/>
      </rPr>
      <t xml:space="preserve"> bez loga ZČU</t>
    </r>
  </si>
  <si>
    <t>samostatná faktura</t>
  </si>
  <si>
    <t>Fakturace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</si>
  <si>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 (DODAVATEL)</t>
    </r>
    <r>
      <rPr>
        <b/>
        <sz val="11"/>
        <rFont val="Calibri"/>
        <family val="2"/>
      </rPr>
      <t xml:space="preserve"> uvede na fakturu: NÁZEV A ČÍSLO DOTAČNÍHO PROJEKTU </t>
    </r>
  </si>
  <si>
    <t xml:space="preserve">Název </t>
  </si>
  <si>
    <t xml:space="preserve">Měrná jednotka [MJ] </t>
  </si>
  <si>
    <t>Popis</t>
  </si>
  <si>
    <t xml:space="preserve">Financováno
 z projektových finančních prostředků </t>
  </si>
  <si>
    <t>Technická 8, Plzeň 
UN 624</t>
  </si>
  <si>
    <t>Požadavek Zadavatele:  Sloupec označený textem:</t>
  </si>
  <si>
    <t>Kancelářské potřeby - 024 - 2016 (KP 024-2016)</t>
  </si>
  <si>
    <t xml:space="preserve">POZNÁMKA </t>
  </si>
  <si>
    <r>
      <t xml:space="preserve">Uchazeč doplní do jednotlivých prázdných žlutě podbarvených buněk požadované hodnoty </t>
    </r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  <scheme val="minor"/>
      </rPr>
      <t>ednotkové ceny</t>
    </r>
    <r>
      <rPr>
        <sz val="11"/>
        <color indexed="8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textu se každá jednotlivá buňka podbarví zelenou barvou). </t>
    </r>
  </si>
  <si>
    <t>Inovace předmětu" Zdravotnické právo a legislativa /Právo a legislativa" pro kombinovanou formu studia - VS - 16 -018</t>
  </si>
  <si>
    <t>UCV - pí Edlová, Husova, (stěhuje se 
do Jungmanovy)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</si>
</sst>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.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 style="thin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4" xfId="20" applyFont="1" applyFill="1" applyBorder="1" applyAlignment="1" applyProtection="1">
      <alignment horizontal="left" vertical="center" wrapText="1"/>
      <protection/>
    </xf>
    <xf numFmtId="0" fontId="3" fillId="0" borderId="4" xfId="20" applyNumberFormat="1" applyFont="1" applyFill="1" applyBorder="1" applyAlignment="1" applyProtection="1">
      <alignment horizontal="left" vertical="center" wrapText="1"/>
      <protection/>
    </xf>
    <xf numFmtId="0" fontId="3" fillId="0" borderId="5" xfId="20" applyFont="1" applyFill="1" applyBorder="1" applyAlignment="1" applyProtection="1">
      <alignment horizontal="left" vertical="center" wrapText="1"/>
      <protection/>
    </xf>
    <xf numFmtId="0" fontId="3" fillId="0" borderId="5" xfId="20" applyNumberFormat="1" applyFont="1" applyFill="1" applyBorder="1" applyAlignment="1" applyProtection="1">
      <alignment horizontal="left" vertical="center" wrapText="1"/>
      <protection/>
    </xf>
    <xf numFmtId="0" fontId="3" fillId="0" borderId="3" xfId="20" applyFont="1" applyFill="1" applyBorder="1" applyAlignment="1" applyProtection="1">
      <alignment horizontal="left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5" fillId="0" borderId="4" xfId="20" applyFont="1" applyFill="1" applyBorder="1" applyAlignment="1" applyProtection="1">
      <alignment horizontal="left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3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164" fontId="3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2" fontId="0" fillId="0" borderId="19" xfId="0" applyNumberForma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Protection="1">
      <protection/>
    </xf>
    <xf numFmtId="2" fontId="0" fillId="0" borderId="21" xfId="0" applyNumberFormat="1" applyFill="1" applyBorder="1" applyAlignment="1" applyProtection="1">
      <alignment horizontal="center" vertical="center" wrapText="1"/>
      <protection/>
    </xf>
    <xf numFmtId="1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4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Protection="1"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3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4" xfId="0" applyNumberFormat="1" applyFill="1" applyBorder="1" applyAlignment="1" applyProtection="1">
      <alignment horizontal="left" vertical="center" wrapText="1"/>
      <protection/>
    </xf>
    <xf numFmtId="3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3" fontId="3" fillId="0" borderId="5" xfId="0" applyNumberFormat="1" applyFont="1" applyFill="1" applyBorder="1" applyAlignment="1" applyProtection="1">
      <alignment horizontal="center" vertical="center" wrapText="1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44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Border="1" applyProtection="1"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4" borderId="2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0" fillId="0" borderId="31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9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95250</xdr:colOff>
      <xdr:row>89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95250</xdr:colOff>
      <xdr:row>90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95250</xdr:colOff>
      <xdr:row>91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95250</xdr:colOff>
      <xdr:row>93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95250</xdr:colOff>
      <xdr:row>96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95250</xdr:colOff>
      <xdr:row>97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95250</xdr:colOff>
      <xdr:row>98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95250</xdr:colOff>
      <xdr:row>99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95250</xdr:colOff>
      <xdr:row>100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95250</xdr:colOff>
      <xdr:row>101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95250</xdr:colOff>
      <xdr:row>104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95250</xdr:colOff>
      <xdr:row>105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95250</xdr:colOff>
      <xdr:row>106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95250</xdr:colOff>
      <xdr:row>107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95250</xdr:colOff>
      <xdr:row>108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95250</xdr:colOff>
      <xdr:row>110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95250</xdr:colOff>
      <xdr:row>112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95250</xdr:colOff>
      <xdr:row>113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95250</xdr:colOff>
      <xdr:row>113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95250</xdr:colOff>
      <xdr:row>117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95250</xdr:colOff>
      <xdr:row>124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95250</xdr:colOff>
      <xdr:row>125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95250</xdr:colOff>
      <xdr:row>126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95250</xdr:colOff>
      <xdr:row>128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95250</xdr:colOff>
      <xdr:row>87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90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95250</xdr:colOff>
      <xdr:row>80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95250</xdr:colOff>
      <xdr:row>84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81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190500</xdr:colOff>
      <xdr:row>80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7863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84</xdr:row>
      <xdr:rowOff>0</xdr:rowOff>
    </xdr:from>
    <xdr:to>
      <xdr:col>19</xdr:col>
      <xdr:colOff>190500</xdr:colOff>
      <xdr:row>85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19</xdr:col>
      <xdr:colOff>190500</xdr:colOff>
      <xdr:row>77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59962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90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85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0</xdr:rowOff>
    </xdr:from>
    <xdr:to>
      <xdr:col>19</xdr:col>
      <xdr:colOff>190500</xdr:colOff>
      <xdr:row>84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111</xdr:row>
      <xdr:rowOff>0</xdr:rowOff>
    </xdr:from>
    <xdr:to>
      <xdr:col>19</xdr:col>
      <xdr:colOff>190500</xdr:colOff>
      <xdr:row>112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76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95250</xdr:colOff>
      <xdr:row>89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95250</xdr:colOff>
      <xdr:row>90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95250</xdr:colOff>
      <xdr:row>92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95250</xdr:colOff>
      <xdr:row>93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95250</xdr:colOff>
      <xdr:row>94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95250</xdr:colOff>
      <xdr:row>95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95250</xdr:colOff>
      <xdr:row>96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95250</xdr:colOff>
      <xdr:row>97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95250</xdr:colOff>
      <xdr:row>98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95250</xdr:colOff>
      <xdr:row>102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95250</xdr:colOff>
      <xdr:row>103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95250</xdr:colOff>
      <xdr:row>104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95250</xdr:colOff>
      <xdr:row>105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95250</xdr:colOff>
      <xdr:row>106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95250</xdr:colOff>
      <xdr:row>108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95250</xdr:colOff>
      <xdr:row>109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95250</xdr:colOff>
      <xdr:row>110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95250</xdr:colOff>
      <xdr:row>111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95250</xdr:colOff>
      <xdr:row>114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95250</xdr:colOff>
      <xdr:row>116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95250</xdr:colOff>
      <xdr:row>118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95250</xdr:colOff>
      <xdr:row>120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95250</xdr:colOff>
      <xdr:row>121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95250</xdr:colOff>
      <xdr:row>122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95250</xdr:colOff>
      <xdr:row>123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95250</xdr:colOff>
      <xdr:row>124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95250</xdr:colOff>
      <xdr:row>126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95250</xdr:colOff>
      <xdr:row>127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95250</xdr:colOff>
      <xdr:row>128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95250</xdr:colOff>
      <xdr:row>129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95250</xdr:colOff>
      <xdr:row>131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132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95250</xdr:colOff>
      <xdr:row>133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95250</xdr:colOff>
      <xdr:row>134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95250</xdr:colOff>
      <xdr:row>135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95250</xdr:colOff>
      <xdr:row>136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95250</xdr:colOff>
      <xdr:row>138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95250</xdr:colOff>
      <xdr:row>140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95250</xdr:colOff>
      <xdr:row>142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143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95250</xdr:colOff>
      <xdr:row>144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95250</xdr:colOff>
      <xdr:row>145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95250</xdr:colOff>
      <xdr:row>147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95250</xdr:colOff>
      <xdr:row>150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95250</xdr:colOff>
      <xdr:row>152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95250</xdr:colOff>
      <xdr:row>153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95250</xdr:colOff>
      <xdr:row>155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157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95250</xdr:colOff>
      <xdr:row>162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95250</xdr:colOff>
      <xdr:row>163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164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168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95250</xdr:colOff>
      <xdr:row>168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170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171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173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95250</xdr:colOff>
      <xdr:row>175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87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90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95250</xdr:colOff>
      <xdr:row>88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95250</xdr:colOff>
      <xdr:row>119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98</xdr:row>
      <xdr:rowOff>0</xdr:rowOff>
    </xdr:from>
    <xdr:to>
      <xdr:col>19</xdr:col>
      <xdr:colOff>190500</xdr:colOff>
      <xdr:row>99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29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99</xdr:row>
      <xdr:rowOff>0</xdr:rowOff>
    </xdr:from>
    <xdr:to>
      <xdr:col>19</xdr:col>
      <xdr:colOff>190500</xdr:colOff>
      <xdr:row>100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48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90</xdr:row>
      <xdr:rowOff>0</xdr:rowOff>
    </xdr:from>
    <xdr:to>
      <xdr:col>19</xdr:col>
      <xdr:colOff>190500</xdr:colOff>
      <xdr:row>91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76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190500</xdr:colOff>
      <xdr:row>101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67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190500</xdr:colOff>
      <xdr:row>107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81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190500</xdr:colOff>
      <xdr:row>113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95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114</xdr:row>
      <xdr:rowOff>0</xdr:rowOff>
    </xdr:from>
    <xdr:to>
      <xdr:col>19</xdr:col>
      <xdr:colOff>190500</xdr:colOff>
      <xdr:row>115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34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116</xdr:row>
      <xdr:rowOff>0</xdr:rowOff>
    </xdr:from>
    <xdr:to>
      <xdr:col>19</xdr:col>
      <xdr:colOff>190500</xdr:colOff>
      <xdr:row>117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72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190500</xdr:colOff>
      <xdr:row>125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245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19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53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91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62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76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15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91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91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24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24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91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93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88</xdr:row>
      <xdr:rowOff>0</xdr:rowOff>
    </xdr:from>
    <xdr:to>
      <xdr:col>19</xdr:col>
      <xdr:colOff>190500</xdr:colOff>
      <xdr:row>89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38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89</xdr:row>
      <xdr:rowOff>0</xdr:rowOff>
    </xdr:from>
    <xdr:to>
      <xdr:col>19</xdr:col>
      <xdr:colOff>190500</xdr:colOff>
      <xdr:row>90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57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91</xdr:row>
      <xdr:rowOff>0</xdr:rowOff>
    </xdr:from>
    <xdr:to>
      <xdr:col>19</xdr:col>
      <xdr:colOff>190500</xdr:colOff>
      <xdr:row>92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95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92</xdr:row>
      <xdr:rowOff>0</xdr:rowOff>
    </xdr:from>
    <xdr:to>
      <xdr:col>19</xdr:col>
      <xdr:colOff>190500</xdr:colOff>
      <xdr:row>93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14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93</xdr:row>
      <xdr:rowOff>0</xdr:rowOff>
    </xdr:from>
    <xdr:to>
      <xdr:col>19</xdr:col>
      <xdr:colOff>190500</xdr:colOff>
      <xdr:row>94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33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94</xdr:row>
      <xdr:rowOff>0</xdr:rowOff>
    </xdr:from>
    <xdr:to>
      <xdr:col>19</xdr:col>
      <xdr:colOff>190500</xdr:colOff>
      <xdr:row>95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53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95</xdr:row>
      <xdr:rowOff>0</xdr:rowOff>
    </xdr:from>
    <xdr:to>
      <xdr:col>19</xdr:col>
      <xdr:colOff>190500</xdr:colOff>
      <xdr:row>96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72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19</xdr:col>
      <xdr:colOff>190500</xdr:colOff>
      <xdr:row>97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191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97</xdr:row>
      <xdr:rowOff>0</xdr:rowOff>
    </xdr:from>
    <xdr:to>
      <xdr:col>19</xdr:col>
      <xdr:colOff>190500</xdr:colOff>
      <xdr:row>98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10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101</xdr:row>
      <xdr:rowOff>0</xdr:rowOff>
    </xdr:from>
    <xdr:to>
      <xdr:col>19</xdr:col>
      <xdr:colOff>190500</xdr:colOff>
      <xdr:row>102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286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102</xdr:row>
      <xdr:rowOff>0</xdr:rowOff>
    </xdr:from>
    <xdr:to>
      <xdr:col>19</xdr:col>
      <xdr:colOff>190500</xdr:colOff>
      <xdr:row>103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05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190500</xdr:colOff>
      <xdr:row>104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24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104</xdr:row>
      <xdr:rowOff>0</xdr:rowOff>
    </xdr:from>
    <xdr:to>
      <xdr:col>19</xdr:col>
      <xdr:colOff>190500</xdr:colOff>
      <xdr:row>105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43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105</xdr:row>
      <xdr:rowOff>0</xdr:rowOff>
    </xdr:from>
    <xdr:to>
      <xdr:col>19</xdr:col>
      <xdr:colOff>190500</xdr:colOff>
      <xdr:row>106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362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107</xdr:row>
      <xdr:rowOff>0</xdr:rowOff>
    </xdr:from>
    <xdr:to>
      <xdr:col>19</xdr:col>
      <xdr:colOff>190500</xdr:colOff>
      <xdr:row>108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00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108</xdr:row>
      <xdr:rowOff>0</xdr:rowOff>
    </xdr:from>
    <xdr:to>
      <xdr:col>19</xdr:col>
      <xdr:colOff>190500</xdr:colOff>
      <xdr:row>109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19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109</xdr:row>
      <xdr:rowOff>0</xdr:rowOff>
    </xdr:from>
    <xdr:to>
      <xdr:col>19</xdr:col>
      <xdr:colOff>190500</xdr:colOff>
      <xdr:row>110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38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110</xdr:row>
      <xdr:rowOff>0</xdr:rowOff>
    </xdr:from>
    <xdr:to>
      <xdr:col>19</xdr:col>
      <xdr:colOff>190500</xdr:colOff>
      <xdr:row>111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57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113</xdr:row>
      <xdr:rowOff>0</xdr:rowOff>
    </xdr:from>
    <xdr:to>
      <xdr:col>19</xdr:col>
      <xdr:colOff>190500</xdr:colOff>
      <xdr:row>114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14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115</xdr:row>
      <xdr:rowOff>0</xdr:rowOff>
    </xdr:from>
    <xdr:to>
      <xdr:col>19</xdr:col>
      <xdr:colOff>190500</xdr:colOff>
      <xdr:row>116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53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117</xdr:row>
      <xdr:rowOff>0</xdr:rowOff>
    </xdr:from>
    <xdr:to>
      <xdr:col>19</xdr:col>
      <xdr:colOff>190500</xdr:colOff>
      <xdr:row>118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591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190500</xdr:colOff>
      <xdr:row>119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102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190500</xdr:colOff>
      <xdr:row>120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29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120</xdr:row>
      <xdr:rowOff>0</xdr:rowOff>
    </xdr:from>
    <xdr:to>
      <xdr:col>19</xdr:col>
      <xdr:colOff>190500</xdr:colOff>
      <xdr:row>121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48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121</xdr:row>
      <xdr:rowOff>0</xdr:rowOff>
    </xdr:from>
    <xdr:to>
      <xdr:col>19</xdr:col>
      <xdr:colOff>190500</xdr:colOff>
      <xdr:row>122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67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122</xdr:row>
      <xdr:rowOff>0</xdr:rowOff>
    </xdr:from>
    <xdr:to>
      <xdr:col>19</xdr:col>
      <xdr:colOff>190500</xdr:colOff>
      <xdr:row>123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686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123</xdr:row>
      <xdr:rowOff>0</xdr:rowOff>
    </xdr:from>
    <xdr:to>
      <xdr:col>19</xdr:col>
      <xdr:colOff>190500</xdr:colOff>
      <xdr:row>124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05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19</xdr:col>
      <xdr:colOff>190500</xdr:colOff>
      <xdr:row>126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43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126</xdr:row>
      <xdr:rowOff>0</xdr:rowOff>
    </xdr:from>
    <xdr:to>
      <xdr:col>19</xdr:col>
      <xdr:colOff>190500</xdr:colOff>
      <xdr:row>127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62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19</xdr:col>
      <xdr:colOff>190500</xdr:colOff>
      <xdr:row>128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781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128</xdr:row>
      <xdr:rowOff>0</xdr:rowOff>
    </xdr:from>
    <xdr:to>
      <xdr:col>19</xdr:col>
      <xdr:colOff>190500</xdr:colOff>
      <xdr:row>129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00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130</xdr:row>
      <xdr:rowOff>0</xdr:rowOff>
    </xdr:from>
    <xdr:to>
      <xdr:col>19</xdr:col>
      <xdr:colOff>190500</xdr:colOff>
      <xdr:row>131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38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57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132</xdr:row>
      <xdr:rowOff>0</xdr:rowOff>
    </xdr:from>
    <xdr:to>
      <xdr:col>19</xdr:col>
      <xdr:colOff>190500</xdr:colOff>
      <xdr:row>133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769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895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134</xdr:row>
      <xdr:rowOff>0</xdr:rowOff>
    </xdr:from>
    <xdr:to>
      <xdr:col>19</xdr:col>
      <xdr:colOff>190500</xdr:colOff>
      <xdr:row>135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15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340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972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102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29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48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67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086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055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245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436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181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00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19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38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57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296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341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353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103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29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484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4674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43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627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5817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008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19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389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579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667702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87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90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89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190500</xdr:colOff>
      <xdr:row>88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196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0</xdr:rowOff>
    </xdr:from>
    <xdr:to>
      <xdr:col>1</xdr:col>
      <xdr:colOff>238125</xdr:colOff>
      <xdr:row>88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80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80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863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85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9472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190500</xdr:colOff>
      <xdr:row>88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337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190500</xdr:colOff>
      <xdr:row>88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0</xdr:rowOff>
    </xdr:from>
    <xdr:to>
      <xdr:col>1</xdr:col>
      <xdr:colOff>238125</xdr:colOff>
      <xdr:row>88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0196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95250</xdr:colOff>
      <xdr:row>82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95250</xdr:colOff>
      <xdr:row>86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200025</xdr:colOff>
      <xdr:row>80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83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19</xdr:col>
      <xdr:colOff>190500</xdr:colOff>
      <xdr:row>82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0156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86</xdr:row>
      <xdr:rowOff>0</xdr:rowOff>
    </xdr:from>
    <xdr:to>
      <xdr:col>19</xdr:col>
      <xdr:colOff>190500</xdr:colOff>
      <xdr:row>87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0015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4693920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87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85</xdr:row>
      <xdr:rowOff>0</xdr:rowOff>
    </xdr:from>
    <xdr:to>
      <xdr:col>19</xdr:col>
      <xdr:colOff>190500</xdr:colOff>
      <xdr:row>86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4983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80</xdr:row>
      <xdr:rowOff>171450</xdr:rowOff>
    </xdr:from>
    <xdr:to>
      <xdr:col>14</xdr:col>
      <xdr:colOff>1104900</xdr:colOff>
      <xdr:row>81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25700" y="48034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79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81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79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7358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81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48110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5454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619125</xdr:colOff>
      <xdr:row>75</xdr:row>
      <xdr:rowOff>838200</xdr:rowOff>
    </xdr:from>
    <xdr:to>
      <xdr:col>5</xdr:col>
      <xdr:colOff>2409825</xdr:colOff>
      <xdr:row>75</xdr:row>
      <xdr:rowOff>2562225</xdr:rowOff>
    </xdr:to>
    <xdr:pic>
      <xdr:nvPicPr>
        <xdr:cNvPr id="4364" name="Obrázek 3341" descr="http://www.inpap.eu/fotocache/small/12207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00650" y="44053125"/>
          <a:ext cx="1790700" cy="1724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238125</xdr:rowOff>
    </xdr:to>
    <xdr:pic>
      <xdr:nvPicPr>
        <xdr:cNvPr id="4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190500</xdr:colOff>
      <xdr:row>0</xdr:row>
      <xdr:rowOff>247650</xdr:rowOff>
    </xdr:to>
    <xdr:pic>
      <xdr:nvPicPr>
        <xdr:cNvPr id="43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190500</xdr:colOff>
      <xdr:row>0</xdr:row>
      <xdr:rowOff>238125</xdr:rowOff>
    </xdr:to>
    <xdr:pic>
      <xdr:nvPicPr>
        <xdr:cNvPr id="4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230850" y="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showGridLines="0" tabSelected="1" zoomScale="75" zoomScaleNormal="75" workbookViewId="0" topLeftCell="A1">
      <selection activeCell="P76" sqref="P76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2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4.8515625" style="2" customWidth="1"/>
    <col min="8" max="8" width="17.281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4.28125" style="1" customWidth="1"/>
    <col min="19" max="19" width="20.421875" style="1" customWidth="1"/>
    <col min="20" max="20" width="16.8515625" style="1" customWidth="1"/>
    <col min="21" max="21" width="13.140625" style="1" customWidth="1"/>
    <col min="22" max="22" width="20.00390625" style="1" customWidth="1"/>
    <col min="23" max="16384" width="8.8515625" style="1" customWidth="1"/>
  </cols>
  <sheetData>
    <row r="1" spans="2:19" ht="24.6" customHeight="1">
      <c r="B1" s="8" t="s">
        <v>160</v>
      </c>
      <c r="C1" s="8"/>
      <c r="Q1" s="144" t="s">
        <v>147</v>
      </c>
      <c r="R1" s="144"/>
      <c r="S1" s="144"/>
    </row>
    <row r="2" spans="3:19" ht="18.75" customHeight="1">
      <c r="C2" s="29"/>
      <c r="D2" s="8"/>
      <c r="E2" s="11"/>
      <c r="G2" s="1"/>
      <c r="H2" s="13"/>
      <c r="K2" s="53"/>
      <c r="L2" s="54"/>
      <c r="M2" s="54"/>
      <c r="N2" s="54"/>
      <c r="O2" s="54"/>
      <c r="P2" s="53"/>
      <c r="Q2" s="53"/>
      <c r="R2" s="7"/>
      <c r="S2" s="55"/>
    </row>
    <row r="3" spans="2:17" ht="19.95" customHeight="1">
      <c r="B3" s="140" t="s">
        <v>159</v>
      </c>
      <c r="C3" s="141"/>
      <c r="D3" s="142" t="s">
        <v>2</v>
      </c>
      <c r="E3" s="143"/>
      <c r="F3" s="145" t="s">
        <v>162</v>
      </c>
      <c r="G3" s="146"/>
      <c r="H3" s="146"/>
      <c r="I3" s="146"/>
      <c r="J3" s="146"/>
      <c r="K3" s="146"/>
      <c r="L3" s="146"/>
      <c r="M3" s="146"/>
      <c r="N3" s="146"/>
      <c r="O3" s="146"/>
      <c r="P3" s="53"/>
      <c r="Q3" s="53"/>
    </row>
    <row r="4" spans="3:17" ht="19.95" customHeight="1" thickBot="1">
      <c r="C4" s="29"/>
      <c r="D4" s="8"/>
      <c r="E4" s="11"/>
      <c r="F4" s="56"/>
      <c r="G4" s="53"/>
      <c r="H4" s="53"/>
      <c r="I4" s="53"/>
      <c r="J4" s="53"/>
      <c r="K4" s="53"/>
      <c r="O4" s="2"/>
      <c r="P4" s="53"/>
      <c r="Q4" s="53"/>
    </row>
    <row r="5" spans="2:16" ht="42.75" customHeight="1" thickBot="1">
      <c r="B5" s="9"/>
      <c r="C5" s="10"/>
      <c r="L5" s="12"/>
      <c r="M5" s="12"/>
      <c r="N5" s="6"/>
      <c r="P5" s="5" t="s">
        <v>2</v>
      </c>
    </row>
    <row r="6" spans="2:19" ht="94.5" customHeight="1" thickBot="1" thickTop="1">
      <c r="B6" s="27" t="s">
        <v>1</v>
      </c>
      <c r="C6" s="26" t="s">
        <v>154</v>
      </c>
      <c r="D6" s="26" t="s">
        <v>0</v>
      </c>
      <c r="E6" s="26" t="s">
        <v>155</v>
      </c>
      <c r="F6" s="26" t="s">
        <v>156</v>
      </c>
      <c r="G6" s="26" t="s">
        <v>152</v>
      </c>
      <c r="H6" s="26" t="s">
        <v>157</v>
      </c>
      <c r="I6" s="26" t="s">
        <v>153</v>
      </c>
      <c r="J6" s="28" t="s">
        <v>8</v>
      </c>
      <c r="K6" s="26" t="s">
        <v>9</v>
      </c>
      <c r="L6" s="26" t="s">
        <v>16</v>
      </c>
      <c r="M6" s="26" t="s">
        <v>10</v>
      </c>
      <c r="N6" s="26" t="s">
        <v>11</v>
      </c>
      <c r="O6" s="26" t="s">
        <v>12</v>
      </c>
      <c r="P6" s="24" t="s">
        <v>13</v>
      </c>
      <c r="Q6" s="28" t="s">
        <v>14</v>
      </c>
      <c r="R6" s="28" t="s">
        <v>15</v>
      </c>
      <c r="S6" s="38" t="s">
        <v>161</v>
      </c>
    </row>
    <row r="7" spans="1:22" ht="89.25" customHeight="1" thickTop="1">
      <c r="A7" s="57"/>
      <c r="B7" s="58">
        <v>1</v>
      </c>
      <c r="C7" s="59" t="s">
        <v>17</v>
      </c>
      <c r="D7" s="60">
        <v>10</v>
      </c>
      <c r="E7" s="61" t="s">
        <v>18</v>
      </c>
      <c r="F7" s="30" t="s">
        <v>19</v>
      </c>
      <c r="G7" s="115" t="s">
        <v>151</v>
      </c>
      <c r="H7" s="115"/>
      <c r="I7" s="112"/>
      <c r="J7" s="112" t="s">
        <v>24</v>
      </c>
      <c r="K7" s="112" t="s">
        <v>25</v>
      </c>
      <c r="L7" s="21">
        <f aca="true" t="shared" si="0" ref="L7:L38">D7*N7</f>
        <v>330</v>
      </c>
      <c r="M7" s="21">
        <f aca="true" t="shared" si="1" ref="M7:M38">D7*O7</f>
        <v>363.00000000000006</v>
      </c>
      <c r="N7" s="62">
        <v>33</v>
      </c>
      <c r="O7" s="21">
        <f>N7*1.1</f>
        <v>36.300000000000004</v>
      </c>
      <c r="P7" s="42">
        <v>22.65</v>
      </c>
      <c r="Q7" s="43">
        <f aca="true" t="shared" si="2" ref="Q7:Q13">D7*P7</f>
        <v>226.5</v>
      </c>
      <c r="R7" s="44" t="str">
        <f aca="true" t="shared" si="3" ref="R7:R13">IF(ISNUMBER(P7),IF(P7&gt;O7,"NEVYHOVUJE","VYHOVUJE")," ")</f>
        <v>VYHOVUJE</v>
      </c>
      <c r="S7" s="137" t="s">
        <v>164</v>
      </c>
      <c r="U7" s="63"/>
      <c r="V7" s="64"/>
    </row>
    <row r="8" spans="2:22" ht="78" customHeight="1">
      <c r="B8" s="65">
        <v>2</v>
      </c>
      <c r="C8" s="31" t="s">
        <v>20</v>
      </c>
      <c r="D8" s="66">
        <v>6</v>
      </c>
      <c r="E8" s="67" t="s">
        <v>18</v>
      </c>
      <c r="F8" s="32" t="s">
        <v>21</v>
      </c>
      <c r="G8" s="116"/>
      <c r="H8" s="116"/>
      <c r="I8" s="113"/>
      <c r="J8" s="113"/>
      <c r="K8" s="113"/>
      <c r="L8" s="22">
        <f t="shared" si="0"/>
        <v>480</v>
      </c>
      <c r="M8" s="22">
        <f t="shared" si="1"/>
        <v>528</v>
      </c>
      <c r="N8" s="68">
        <v>80</v>
      </c>
      <c r="O8" s="22">
        <f>N8*1.1</f>
        <v>88</v>
      </c>
      <c r="P8" s="42">
        <v>66.7</v>
      </c>
      <c r="Q8" s="43">
        <f t="shared" si="2"/>
        <v>400.20000000000005</v>
      </c>
      <c r="R8" s="44" t="str">
        <f t="shared" si="3"/>
        <v>VYHOVUJE</v>
      </c>
      <c r="S8" s="138"/>
      <c r="U8" s="63"/>
      <c r="V8" s="64"/>
    </row>
    <row r="9" spans="1:22" ht="54.75" customHeight="1" thickBot="1">
      <c r="A9" s="69"/>
      <c r="B9" s="70">
        <v>3</v>
      </c>
      <c r="C9" s="33" t="s">
        <v>22</v>
      </c>
      <c r="D9" s="71">
        <v>8</v>
      </c>
      <c r="E9" s="72" t="s">
        <v>18</v>
      </c>
      <c r="F9" s="34" t="s">
        <v>23</v>
      </c>
      <c r="G9" s="117"/>
      <c r="H9" s="117"/>
      <c r="I9" s="114"/>
      <c r="J9" s="114"/>
      <c r="K9" s="114"/>
      <c r="L9" s="23">
        <f t="shared" si="0"/>
        <v>144</v>
      </c>
      <c r="M9" s="23">
        <f t="shared" si="1"/>
        <v>158.4</v>
      </c>
      <c r="N9" s="73">
        <v>18</v>
      </c>
      <c r="O9" s="23">
        <f aca="true" t="shared" si="4" ref="O9:O18">N9*1.1</f>
        <v>19.8</v>
      </c>
      <c r="P9" s="49">
        <v>14.7</v>
      </c>
      <c r="Q9" s="50">
        <f t="shared" si="2"/>
        <v>117.6</v>
      </c>
      <c r="R9" s="51" t="str">
        <f t="shared" si="3"/>
        <v>VYHOVUJE</v>
      </c>
      <c r="S9" s="139"/>
      <c r="U9" s="63"/>
      <c r="V9" s="64"/>
    </row>
    <row r="10" spans="1:22" ht="60.75" customHeight="1" thickTop="1">
      <c r="A10" s="74"/>
      <c r="B10" s="58">
        <v>4</v>
      </c>
      <c r="C10" s="35" t="s">
        <v>26</v>
      </c>
      <c r="D10" s="60">
        <v>5</v>
      </c>
      <c r="E10" s="61" t="s">
        <v>27</v>
      </c>
      <c r="F10" s="30" t="s">
        <v>28</v>
      </c>
      <c r="G10" s="115" t="s">
        <v>151</v>
      </c>
      <c r="H10" s="115"/>
      <c r="I10" s="112"/>
      <c r="J10" s="112" t="s">
        <v>47</v>
      </c>
      <c r="K10" s="112" t="s">
        <v>48</v>
      </c>
      <c r="L10" s="21">
        <f t="shared" si="0"/>
        <v>300</v>
      </c>
      <c r="M10" s="21">
        <f t="shared" si="1"/>
        <v>330</v>
      </c>
      <c r="N10" s="75">
        <v>60</v>
      </c>
      <c r="O10" s="21">
        <f t="shared" si="4"/>
        <v>66</v>
      </c>
      <c r="P10" s="42">
        <v>42.3</v>
      </c>
      <c r="Q10" s="43">
        <f t="shared" si="2"/>
        <v>211.5</v>
      </c>
      <c r="R10" s="44" t="str">
        <f t="shared" si="3"/>
        <v>VYHOVUJE</v>
      </c>
      <c r="S10" s="131"/>
      <c r="U10" s="63"/>
      <c r="V10" s="64"/>
    </row>
    <row r="11" spans="2:22" ht="28.8">
      <c r="B11" s="65">
        <v>5</v>
      </c>
      <c r="C11" s="31" t="s">
        <v>29</v>
      </c>
      <c r="D11" s="66">
        <v>10</v>
      </c>
      <c r="E11" s="67" t="s">
        <v>27</v>
      </c>
      <c r="F11" s="32" t="s">
        <v>30</v>
      </c>
      <c r="G11" s="116"/>
      <c r="H11" s="116"/>
      <c r="I11" s="113"/>
      <c r="J11" s="113"/>
      <c r="K11" s="113"/>
      <c r="L11" s="22">
        <f t="shared" si="0"/>
        <v>370</v>
      </c>
      <c r="M11" s="22">
        <f t="shared" si="1"/>
        <v>407</v>
      </c>
      <c r="N11" s="68">
        <v>37</v>
      </c>
      <c r="O11" s="22">
        <f t="shared" si="4"/>
        <v>40.7</v>
      </c>
      <c r="P11" s="42">
        <v>30.1</v>
      </c>
      <c r="Q11" s="43">
        <f t="shared" si="2"/>
        <v>301</v>
      </c>
      <c r="R11" s="44" t="str">
        <f t="shared" si="3"/>
        <v>VYHOVUJE</v>
      </c>
      <c r="S11" s="132"/>
      <c r="U11" s="63"/>
      <c r="V11" s="64"/>
    </row>
    <row r="12" spans="2:22" ht="151.5" customHeight="1">
      <c r="B12" s="65">
        <v>6</v>
      </c>
      <c r="C12" s="31" t="s">
        <v>31</v>
      </c>
      <c r="D12" s="66">
        <v>5</v>
      </c>
      <c r="E12" s="67" t="s">
        <v>27</v>
      </c>
      <c r="F12" s="32" t="s">
        <v>32</v>
      </c>
      <c r="G12" s="116"/>
      <c r="H12" s="116"/>
      <c r="I12" s="113"/>
      <c r="J12" s="113"/>
      <c r="K12" s="113"/>
      <c r="L12" s="22">
        <f t="shared" si="0"/>
        <v>775</v>
      </c>
      <c r="M12" s="22">
        <f t="shared" si="1"/>
        <v>852.5</v>
      </c>
      <c r="N12" s="68">
        <v>155</v>
      </c>
      <c r="O12" s="22">
        <f t="shared" si="4"/>
        <v>170.5</v>
      </c>
      <c r="P12" s="45">
        <v>115</v>
      </c>
      <c r="Q12" s="46">
        <f t="shared" si="2"/>
        <v>575</v>
      </c>
      <c r="R12" s="47" t="str">
        <f t="shared" si="3"/>
        <v>VYHOVUJE</v>
      </c>
      <c r="S12" s="132"/>
      <c r="U12" s="63"/>
      <c r="V12" s="64"/>
    </row>
    <row r="13" spans="2:22" ht="176.25" customHeight="1">
      <c r="B13" s="65">
        <v>7</v>
      </c>
      <c r="C13" s="31" t="s">
        <v>33</v>
      </c>
      <c r="D13" s="66">
        <v>10</v>
      </c>
      <c r="E13" s="67" t="s">
        <v>27</v>
      </c>
      <c r="F13" s="32" t="s">
        <v>34</v>
      </c>
      <c r="G13" s="116"/>
      <c r="H13" s="116"/>
      <c r="I13" s="113"/>
      <c r="J13" s="113"/>
      <c r="K13" s="113"/>
      <c r="L13" s="22">
        <f t="shared" si="0"/>
        <v>850</v>
      </c>
      <c r="M13" s="22">
        <f t="shared" si="1"/>
        <v>935.0000000000001</v>
      </c>
      <c r="N13" s="68">
        <v>85</v>
      </c>
      <c r="O13" s="22">
        <f t="shared" si="4"/>
        <v>93.50000000000001</v>
      </c>
      <c r="P13" s="45">
        <v>59</v>
      </c>
      <c r="Q13" s="46">
        <f t="shared" si="2"/>
        <v>590</v>
      </c>
      <c r="R13" s="47" t="str">
        <f t="shared" si="3"/>
        <v>VYHOVUJE</v>
      </c>
      <c r="S13" s="132"/>
      <c r="U13" s="63"/>
      <c r="V13" s="64"/>
    </row>
    <row r="14" spans="2:22" ht="43.2">
      <c r="B14" s="65">
        <v>8</v>
      </c>
      <c r="C14" s="31" t="s">
        <v>35</v>
      </c>
      <c r="D14" s="66">
        <v>5</v>
      </c>
      <c r="E14" s="67" t="s">
        <v>36</v>
      </c>
      <c r="F14" s="32" t="s">
        <v>37</v>
      </c>
      <c r="G14" s="116"/>
      <c r="H14" s="116"/>
      <c r="I14" s="113"/>
      <c r="J14" s="113"/>
      <c r="K14" s="113"/>
      <c r="L14" s="22">
        <f t="shared" si="0"/>
        <v>47.5</v>
      </c>
      <c r="M14" s="22">
        <f t="shared" si="1"/>
        <v>52.25000000000001</v>
      </c>
      <c r="N14" s="68">
        <v>9.5</v>
      </c>
      <c r="O14" s="22">
        <f t="shared" si="4"/>
        <v>10.450000000000001</v>
      </c>
      <c r="P14" s="42">
        <v>6.65</v>
      </c>
      <c r="Q14" s="43">
        <f aca="true" t="shared" si="5" ref="Q14:Q76">D14*P14</f>
        <v>33.25</v>
      </c>
      <c r="R14" s="44" t="str">
        <f aca="true" t="shared" si="6" ref="R14:R76">IF(ISNUMBER(P14),IF(P14&gt;O14,"NEVYHOVUJE","VYHOVUJE")," ")</f>
        <v>VYHOVUJE</v>
      </c>
      <c r="S14" s="132"/>
      <c r="U14" s="63"/>
      <c r="V14" s="64"/>
    </row>
    <row r="15" spans="2:22" ht="70.5" customHeight="1">
      <c r="B15" s="65">
        <v>9</v>
      </c>
      <c r="C15" s="31" t="s">
        <v>38</v>
      </c>
      <c r="D15" s="66">
        <v>15</v>
      </c>
      <c r="E15" s="67" t="s">
        <v>39</v>
      </c>
      <c r="F15" s="32" t="s">
        <v>40</v>
      </c>
      <c r="G15" s="116"/>
      <c r="H15" s="116"/>
      <c r="I15" s="113"/>
      <c r="J15" s="113"/>
      <c r="K15" s="113"/>
      <c r="L15" s="22">
        <f t="shared" si="0"/>
        <v>570</v>
      </c>
      <c r="M15" s="22">
        <f t="shared" si="1"/>
        <v>627.0000000000001</v>
      </c>
      <c r="N15" s="68">
        <v>38</v>
      </c>
      <c r="O15" s="22">
        <f t="shared" si="4"/>
        <v>41.800000000000004</v>
      </c>
      <c r="P15" s="45">
        <v>26.5</v>
      </c>
      <c r="Q15" s="46">
        <f t="shared" si="5"/>
        <v>397.5</v>
      </c>
      <c r="R15" s="47" t="str">
        <f t="shared" si="6"/>
        <v>VYHOVUJE</v>
      </c>
      <c r="S15" s="132"/>
      <c r="U15" s="63"/>
      <c r="V15" s="64"/>
    </row>
    <row r="16" spans="2:22" ht="43.2">
      <c r="B16" s="65">
        <v>10</v>
      </c>
      <c r="C16" s="31" t="s">
        <v>41</v>
      </c>
      <c r="D16" s="66">
        <v>5</v>
      </c>
      <c r="E16" s="67" t="s">
        <v>18</v>
      </c>
      <c r="F16" s="32" t="s">
        <v>42</v>
      </c>
      <c r="G16" s="116"/>
      <c r="H16" s="116"/>
      <c r="I16" s="113"/>
      <c r="J16" s="113"/>
      <c r="K16" s="113"/>
      <c r="L16" s="22">
        <f t="shared" si="0"/>
        <v>45</v>
      </c>
      <c r="M16" s="22">
        <f t="shared" si="1"/>
        <v>49.5</v>
      </c>
      <c r="N16" s="68">
        <v>9</v>
      </c>
      <c r="O16" s="22">
        <f t="shared" si="4"/>
        <v>9.9</v>
      </c>
      <c r="P16" s="45">
        <v>6.1</v>
      </c>
      <c r="Q16" s="46">
        <f t="shared" si="5"/>
        <v>30.5</v>
      </c>
      <c r="R16" s="47" t="str">
        <f t="shared" si="6"/>
        <v>VYHOVUJE</v>
      </c>
      <c r="S16" s="132"/>
      <c r="U16" s="63"/>
      <c r="V16" s="64"/>
    </row>
    <row r="17" spans="2:22" ht="57.6">
      <c r="B17" s="65">
        <v>11</v>
      </c>
      <c r="C17" s="31" t="s">
        <v>43</v>
      </c>
      <c r="D17" s="66">
        <v>15</v>
      </c>
      <c r="E17" s="67" t="s">
        <v>39</v>
      </c>
      <c r="F17" s="32" t="s">
        <v>44</v>
      </c>
      <c r="G17" s="116"/>
      <c r="H17" s="116"/>
      <c r="I17" s="113"/>
      <c r="J17" s="113"/>
      <c r="K17" s="113"/>
      <c r="L17" s="22">
        <f t="shared" si="0"/>
        <v>525</v>
      </c>
      <c r="M17" s="22">
        <f t="shared" si="1"/>
        <v>577.5</v>
      </c>
      <c r="N17" s="68">
        <v>35</v>
      </c>
      <c r="O17" s="22">
        <f t="shared" si="4"/>
        <v>38.5</v>
      </c>
      <c r="P17" s="42">
        <v>24.2</v>
      </c>
      <c r="Q17" s="43">
        <f t="shared" si="5"/>
        <v>363</v>
      </c>
      <c r="R17" s="44" t="str">
        <f t="shared" si="6"/>
        <v>VYHOVUJE</v>
      </c>
      <c r="S17" s="132"/>
      <c r="U17" s="63"/>
      <c r="V17" s="64"/>
    </row>
    <row r="18" spans="1:22" ht="43.8" thickBot="1">
      <c r="A18" s="69"/>
      <c r="B18" s="70">
        <v>12</v>
      </c>
      <c r="C18" s="33" t="s">
        <v>45</v>
      </c>
      <c r="D18" s="71">
        <v>15</v>
      </c>
      <c r="E18" s="72" t="s">
        <v>39</v>
      </c>
      <c r="F18" s="34" t="s">
        <v>46</v>
      </c>
      <c r="G18" s="117"/>
      <c r="H18" s="117"/>
      <c r="I18" s="114"/>
      <c r="J18" s="114"/>
      <c r="K18" s="114"/>
      <c r="L18" s="23">
        <f t="shared" si="0"/>
        <v>690</v>
      </c>
      <c r="M18" s="23">
        <f t="shared" si="1"/>
        <v>759</v>
      </c>
      <c r="N18" s="73">
        <v>46</v>
      </c>
      <c r="O18" s="23">
        <f t="shared" si="4"/>
        <v>50.6</v>
      </c>
      <c r="P18" s="49">
        <v>34.1</v>
      </c>
      <c r="Q18" s="50">
        <f t="shared" si="5"/>
        <v>511.5</v>
      </c>
      <c r="R18" s="51" t="str">
        <f t="shared" si="6"/>
        <v>VYHOVUJE</v>
      </c>
      <c r="S18" s="133"/>
      <c r="U18" s="63"/>
      <c r="V18" s="64"/>
    </row>
    <row r="19" spans="1:22" ht="60.75" customHeight="1" thickTop="1">
      <c r="A19" s="74"/>
      <c r="B19" s="58">
        <v>13</v>
      </c>
      <c r="C19" s="35" t="s">
        <v>29</v>
      </c>
      <c r="D19" s="60">
        <v>20</v>
      </c>
      <c r="E19" s="61" t="s">
        <v>27</v>
      </c>
      <c r="F19" s="30" t="s">
        <v>30</v>
      </c>
      <c r="G19" s="150" t="s">
        <v>151</v>
      </c>
      <c r="H19" s="147" t="s">
        <v>71</v>
      </c>
      <c r="I19" s="112" t="s">
        <v>163</v>
      </c>
      <c r="J19" s="112" t="s">
        <v>72</v>
      </c>
      <c r="K19" s="112" t="s">
        <v>73</v>
      </c>
      <c r="L19" s="21">
        <f t="shared" si="0"/>
        <v>740</v>
      </c>
      <c r="M19" s="21">
        <f t="shared" si="1"/>
        <v>800</v>
      </c>
      <c r="N19" s="75">
        <v>37</v>
      </c>
      <c r="O19" s="21">
        <v>40</v>
      </c>
      <c r="P19" s="42">
        <v>30.1</v>
      </c>
      <c r="Q19" s="48">
        <f t="shared" si="5"/>
        <v>602</v>
      </c>
      <c r="R19" s="44" t="str">
        <f t="shared" si="6"/>
        <v>VYHOVUJE</v>
      </c>
      <c r="S19" s="131"/>
      <c r="U19" s="63"/>
      <c r="V19" s="64"/>
    </row>
    <row r="20" spans="2:22" ht="15.6">
      <c r="B20" s="65">
        <v>14</v>
      </c>
      <c r="C20" s="31" t="s">
        <v>49</v>
      </c>
      <c r="D20" s="66">
        <v>4</v>
      </c>
      <c r="E20" s="67" t="s">
        <v>18</v>
      </c>
      <c r="F20" s="32" t="s">
        <v>50</v>
      </c>
      <c r="G20" s="151"/>
      <c r="H20" s="148"/>
      <c r="I20" s="113"/>
      <c r="J20" s="113"/>
      <c r="K20" s="113"/>
      <c r="L20" s="22">
        <f t="shared" si="0"/>
        <v>60</v>
      </c>
      <c r="M20" s="22">
        <f t="shared" si="1"/>
        <v>80</v>
      </c>
      <c r="N20" s="68">
        <v>15</v>
      </c>
      <c r="O20" s="22">
        <v>20</v>
      </c>
      <c r="P20" s="42">
        <v>8.7</v>
      </c>
      <c r="Q20" s="43">
        <f t="shared" si="5"/>
        <v>34.8</v>
      </c>
      <c r="R20" s="44" t="str">
        <f t="shared" si="6"/>
        <v>VYHOVUJE</v>
      </c>
      <c r="S20" s="132"/>
      <c r="U20" s="63"/>
      <c r="V20" s="64"/>
    </row>
    <row r="21" spans="2:22" ht="115.2">
      <c r="B21" s="65">
        <v>15</v>
      </c>
      <c r="C21" s="31" t="s">
        <v>33</v>
      </c>
      <c r="D21" s="66">
        <v>25</v>
      </c>
      <c r="E21" s="67" t="s">
        <v>27</v>
      </c>
      <c r="F21" s="32" t="s">
        <v>34</v>
      </c>
      <c r="G21" s="151"/>
      <c r="H21" s="148"/>
      <c r="I21" s="113"/>
      <c r="J21" s="113"/>
      <c r="K21" s="113"/>
      <c r="L21" s="22">
        <f t="shared" si="0"/>
        <v>2125</v>
      </c>
      <c r="M21" s="22">
        <f t="shared" si="1"/>
        <v>2250</v>
      </c>
      <c r="N21" s="68">
        <v>85</v>
      </c>
      <c r="O21" s="22">
        <v>90</v>
      </c>
      <c r="P21" s="45">
        <v>59</v>
      </c>
      <c r="Q21" s="46">
        <f t="shared" si="5"/>
        <v>1475</v>
      </c>
      <c r="R21" s="47" t="str">
        <f t="shared" si="6"/>
        <v>VYHOVUJE</v>
      </c>
      <c r="S21" s="132"/>
      <c r="U21" s="63"/>
      <c r="V21" s="64"/>
    </row>
    <row r="22" spans="2:22" ht="39" customHeight="1">
      <c r="B22" s="65">
        <v>16</v>
      </c>
      <c r="C22" s="31" t="s">
        <v>51</v>
      </c>
      <c r="D22" s="66">
        <v>20</v>
      </c>
      <c r="E22" s="67" t="s">
        <v>27</v>
      </c>
      <c r="F22" s="32" t="s">
        <v>52</v>
      </c>
      <c r="G22" s="151"/>
      <c r="H22" s="148"/>
      <c r="I22" s="113"/>
      <c r="J22" s="113"/>
      <c r="K22" s="113"/>
      <c r="L22" s="22">
        <f t="shared" si="0"/>
        <v>3200</v>
      </c>
      <c r="M22" s="22">
        <f t="shared" si="1"/>
        <v>3800</v>
      </c>
      <c r="N22" s="68">
        <v>160</v>
      </c>
      <c r="O22" s="22">
        <v>190</v>
      </c>
      <c r="P22" s="45">
        <v>137</v>
      </c>
      <c r="Q22" s="46">
        <f t="shared" si="5"/>
        <v>2740</v>
      </c>
      <c r="R22" s="47" t="str">
        <f t="shared" si="6"/>
        <v>VYHOVUJE</v>
      </c>
      <c r="S22" s="132"/>
      <c r="U22" s="63"/>
      <c r="V22" s="64"/>
    </row>
    <row r="23" spans="2:22" ht="41.25" customHeight="1">
      <c r="B23" s="65">
        <v>17</v>
      </c>
      <c r="C23" s="31" t="s">
        <v>53</v>
      </c>
      <c r="D23" s="66">
        <v>1</v>
      </c>
      <c r="E23" s="67" t="s">
        <v>27</v>
      </c>
      <c r="F23" s="32" t="s">
        <v>148</v>
      </c>
      <c r="G23" s="151"/>
      <c r="H23" s="148"/>
      <c r="I23" s="113"/>
      <c r="J23" s="113"/>
      <c r="K23" s="113"/>
      <c r="L23" s="22">
        <f t="shared" si="0"/>
        <v>18</v>
      </c>
      <c r="M23" s="22">
        <f t="shared" si="1"/>
        <v>20</v>
      </c>
      <c r="N23" s="68">
        <v>18</v>
      </c>
      <c r="O23" s="22">
        <v>20</v>
      </c>
      <c r="P23" s="42">
        <v>10.5</v>
      </c>
      <c r="Q23" s="43">
        <f t="shared" si="5"/>
        <v>10.5</v>
      </c>
      <c r="R23" s="44" t="str">
        <f t="shared" si="6"/>
        <v>VYHOVUJE</v>
      </c>
      <c r="S23" s="132"/>
      <c r="U23" s="63"/>
      <c r="V23" s="64"/>
    </row>
    <row r="24" spans="2:22" ht="42" customHeight="1">
      <c r="B24" s="65">
        <v>18</v>
      </c>
      <c r="C24" s="31" t="s">
        <v>54</v>
      </c>
      <c r="D24" s="66">
        <v>1</v>
      </c>
      <c r="E24" s="67" t="s">
        <v>27</v>
      </c>
      <c r="F24" s="32" t="s">
        <v>149</v>
      </c>
      <c r="G24" s="151"/>
      <c r="H24" s="148"/>
      <c r="I24" s="113"/>
      <c r="J24" s="113"/>
      <c r="K24" s="113"/>
      <c r="L24" s="22">
        <f t="shared" si="0"/>
        <v>30</v>
      </c>
      <c r="M24" s="22">
        <f t="shared" si="1"/>
        <v>35</v>
      </c>
      <c r="N24" s="68">
        <v>30</v>
      </c>
      <c r="O24" s="22">
        <v>35</v>
      </c>
      <c r="P24" s="45">
        <v>17.8</v>
      </c>
      <c r="Q24" s="46">
        <f t="shared" si="5"/>
        <v>17.8</v>
      </c>
      <c r="R24" s="47" t="str">
        <f t="shared" si="6"/>
        <v>VYHOVUJE</v>
      </c>
      <c r="S24" s="132"/>
      <c r="U24" s="63"/>
      <c r="V24" s="64"/>
    </row>
    <row r="25" spans="2:22" ht="45.75" customHeight="1">
      <c r="B25" s="65">
        <v>19</v>
      </c>
      <c r="C25" s="31" t="s">
        <v>55</v>
      </c>
      <c r="D25" s="66">
        <v>30</v>
      </c>
      <c r="E25" s="67" t="s">
        <v>18</v>
      </c>
      <c r="F25" s="32" t="s">
        <v>150</v>
      </c>
      <c r="G25" s="151"/>
      <c r="H25" s="148"/>
      <c r="I25" s="113"/>
      <c r="J25" s="113"/>
      <c r="K25" s="113"/>
      <c r="L25" s="22">
        <f t="shared" si="0"/>
        <v>48</v>
      </c>
      <c r="M25" s="22">
        <f t="shared" si="1"/>
        <v>60</v>
      </c>
      <c r="N25" s="68">
        <v>1.6</v>
      </c>
      <c r="O25" s="22">
        <v>2</v>
      </c>
      <c r="P25" s="45">
        <v>1.65</v>
      </c>
      <c r="Q25" s="46">
        <f t="shared" si="5"/>
        <v>49.5</v>
      </c>
      <c r="R25" s="47" t="str">
        <f t="shared" si="6"/>
        <v>VYHOVUJE</v>
      </c>
      <c r="S25" s="132"/>
      <c r="U25" s="63"/>
      <c r="V25" s="64"/>
    </row>
    <row r="26" spans="2:22" ht="45.75" customHeight="1">
      <c r="B26" s="65">
        <v>20</v>
      </c>
      <c r="C26" s="31" t="s">
        <v>56</v>
      </c>
      <c r="D26" s="66">
        <v>2</v>
      </c>
      <c r="E26" s="67" t="s">
        <v>18</v>
      </c>
      <c r="F26" s="32" t="s">
        <v>57</v>
      </c>
      <c r="G26" s="151"/>
      <c r="H26" s="148"/>
      <c r="I26" s="113"/>
      <c r="J26" s="113"/>
      <c r="K26" s="113"/>
      <c r="L26" s="22">
        <f t="shared" si="0"/>
        <v>20</v>
      </c>
      <c r="M26" s="22">
        <f t="shared" si="1"/>
        <v>30</v>
      </c>
      <c r="N26" s="68">
        <v>10</v>
      </c>
      <c r="O26" s="22">
        <v>15</v>
      </c>
      <c r="P26" s="42">
        <v>7.35</v>
      </c>
      <c r="Q26" s="43">
        <f t="shared" si="5"/>
        <v>14.7</v>
      </c>
      <c r="R26" s="44" t="str">
        <f t="shared" si="6"/>
        <v>VYHOVUJE</v>
      </c>
      <c r="S26" s="132"/>
      <c r="U26" s="63"/>
      <c r="V26" s="64"/>
    </row>
    <row r="27" spans="2:22" ht="70.5" customHeight="1">
      <c r="B27" s="65">
        <v>21</v>
      </c>
      <c r="C27" s="31" t="s">
        <v>58</v>
      </c>
      <c r="D27" s="66">
        <v>10</v>
      </c>
      <c r="E27" s="67" t="s">
        <v>18</v>
      </c>
      <c r="F27" s="32" t="s">
        <v>59</v>
      </c>
      <c r="G27" s="151"/>
      <c r="H27" s="148"/>
      <c r="I27" s="113"/>
      <c r="J27" s="113"/>
      <c r="K27" s="113"/>
      <c r="L27" s="22">
        <f t="shared" si="0"/>
        <v>90</v>
      </c>
      <c r="M27" s="22">
        <f t="shared" si="1"/>
        <v>100</v>
      </c>
      <c r="N27" s="68">
        <v>9</v>
      </c>
      <c r="O27" s="22">
        <v>10</v>
      </c>
      <c r="P27" s="45">
        <v>6.3</v>
      </c>
      <c r="Q27" s="46">
        <f t="shared" si="5"/>
        <v>63</v>
      </c>
      <c r="R27" s="47" t="str">
        <f t="shared" si="6"/>
        <v>VYHOVUJE</v>
      </c>
      <c r="S27" s="132"/>
      <c r="U27" s="63"/>
      <c r="V27" s="64"/>
    </row>
    <row r="28" spans="2:22" ht="73.5" customHeight="1">
      <c r="B28" s="65">
        <v>22</v>
      </c>
      <c r="C28" s="31" t="s">
        <v>60</v>
      </c>
      <c r="D28" s="66">
        <v>4</v>
      </c>
      <c r="E28" s="67" t="s">
        <v>18</v>
      </c>
      <c r="F28" s="32" t="s">
        <v>59</v>
      </c>
      <c r="G28" s="151"/>
      <c r="H28" s="148"/>
      <c r="I28" s="113"/>
      <c r="J28" s="113"/>
      <c r="K28" s="113"/>
      <c r="L28" s="22">
        <f t="shared" si="0"/>
        <v>36</v>
      </c>
      <c r="M28" s="22">
        <f t="shared" si="1"/>
        <v>40</v>
      </c>
      <c r="N28" s="68">
        <v>9</v>
      </c>
      <c r="O28" s="22">
        <v>10</v>
      </c>
      <c r="P28" s="45">
        <v>6.3</v>
      </c>
      <c r="Q28" s="46">
        <f t="shared" si="5"/>
        <v>25.2</v>
      </c>
      <c r="R28" s="47" t="str">
        <f t="shared" si="6"/>
        <v>VYHOVUJE</v>
      </c>
      <c r="S28" s="132"/>
      <c r="U28" s="63"/>
      <c r="V28" s="64"/>
    </row>
    <row r="29" spans="2:22" ht="28.8">
      <c r="B29" s="65">
        <v>23</v>
      </c>
      <c r="C29" s="31" t="s">
        <v>61</v>
      </c>
      <c r="D29" s="66">
        <v>5</v>
      </c>
      <c r="E29" s="67" t="s">
        <v>27</v>
      </c>
      <c r="F29" s="32" t="s">
        <v>62</v>
      </c>
      <c r="G29" s="151"/>
      <c r="H29" s="148"/>
      <c r="I29" s="113"/>
      <c r="J29" s="113"/>
      <c r="K29" s="113"/>
      <c r="L29" s="22">
        <f t="shared" si="0"/>
        <v>30</v>
      </c>
      <c r="M29" s="22">
        <f t="shared" si="1"/>
        <v>50</v>
      </c>
      <c r="N29" s="68">
        <v>6</v>
      </c>
      <c r="O29" s="22">
        <v>10</v>
      </c>
      <c r="P29" s="42">
        <v>4.35</v>
      </c>
      <c r="Q29" s="43">
        <f t="shared" si="5"/>
        <v>21.75</v>
      </c>
      <c r="R29" s="44" t="str">
        <f t="shared" si="6"/>
        <v>VYHOVUJE</v>
      </c>
      <c r="S29" s="132"/>
      <c r="U29" s="63"/>
      <c r="V29" s="64"/>
    </row>
    <row r="30" spans="2:22" ht="57.6">
      <c r="B30" s="65">
        <v>24</v>
      </c>
      <c r="C30" s="31" t="s">
        <v>20</v>
      </c>
      <c r="D30" s="66">
        <v>4</v>
      </c>
      <c r="E30" s="67" t="s">
        <v>18</v>
      </c>
      <c r="F30" s="32" t="s">
        <v>21</v>
      </c>
      <c r="G30" s="151"/>
      <c r="H30" s="148"/>
      <c r="I30" s="113"/>
      <c r="J30" s="113"/>
      <c r="K30" s="113"/>
      <c r="L30" s="22">
        <f t="shared" si="0"/>
        <v>320</v>
      </c>
      <c r="M30" s="22">
        <f t="shared" si="1"/>
        <v>360</v>
      </c>
      <c r="N30" s="68">
        <v>80</v>
      </c>
      <c r="O30" s="22">
        <v>90</v>
      </c>
      <c r="P30" s="45">
        <v>66.7</v>
      </c>
      <c r="Q30" s="46">
        <f t="shared" si="5"/>
        <v>266.8</v>
      </c>
      <c r="R30" s="47" t="str">
        <f t="shared" si="6"/>
        <v>VYHOVUJE</v>
      </c>
      <c r="S30" s="132"/>
      <c r="U30" s="63"/>
      <c r="V30" s="64"/>
    </row>
    <row r="31" spans="2:22" ht="15.6">
      <c r="B31" s="65">
        <v>25</v>
      </c>
      <c r="C31" s="31" t="s">
        <v>63</v>
      </c>
      <c r="D31" s="66">
        <v>2</v>
      </c>
      <c r="E31" s="67" t="s">
        <v>18</v>
      </c>
      <c r="F31" s="32" t="s">
        <v>64</v>
      </c>
      <c r="G31" s="151"/>
      <c r="H31" s="148"/>
      <c r="I31" s="113"/>
      <c r="J31" s="113"/>
      <c r="K31" s="113"/>
      <c r="L31" s="22">
        <f t="shared" si="0"/>
        <v>6</v>
      </c>
      <c r="M31" s="22">
        <f t="shared" si="1"/>
        <v>10</v>
      </c>
      <c r="N31" s="68">
        <v>3</v>
      </c>
      <c r="O31" s="22">
        <v>5</v>
      </c>
      <c r="P31" s="45">
        <v>1.15</v>
      </c>
      <c r="Q31" s="46">
        <f t="shared" si="5"/>
        <v>2.3</v>
      </c>
      <c r="R31" s="47" t="str">
        <f t="shared" si="6"/>
        <v>VYHOVUJE</v>
      </c>
      <c r="S31" s="132"/>
      <c r="U31" s="63"/>
      <c r="V31" s="64"/>
    </row>
    <row r="32" spans="2:22" ht="28.8">
      <c r="B32" s="65">
        <v>26</v>
      </c>
      <c r="C32" s="76" t="s">
        <v>65</v>
      </c>
      <c r="D32" s="77">
        <v>2</v>
      </c>
      <c r="E32" s="78" t="s">
        <v>18</v>
      </c>
      <c r="F32" s="79" t="s">
        <v>66</v>
      </c>
      <c r="G32" s="151"/>
      <c r="H32" s="148"/>
      <c r="I32" s="113"/>
      <c r="J32" s="113"/>
      <c r="K32" s="113"/>
      <c r="L32" s="22">
        <f t="shared" si="0"/>
        <v>68</v>
      </c>
      <c r="M32" s="22">
        <f t="shared" si="1"/>
        <v>80</v>
      </c>
      <c r="N32" s="22">
        <v>34</v>
      </c>
      <c r="O32" s="22">
        <v>40</v>
      </c>
      <c r="P32" s="42">
        <v>7.45</v>
      </c>
      <c r="Q32" s="43">
        <f t="shared" si="5"/>
        <v>14.9</v>
      </c>
      <c r="R32" s="44" t="str">
        <f t="shared" si="6"/>
        <v>VYHOVUJE</v>
      </c>
      <c r="S32" s="132"/>
      <c r="U32" s="63"/>
      <c r="V32" s="64"/>
    </row>
    <row r="33" spans="2:22" ht="28.8">
      <c r="B33" s="65">
        <v>27</v>
      </c>
      <c r="C33" s="76" t="s">
        <v>67</v>
      </c>
      <c r="D33" s="77">
        <v>5</v>
      </c>
      <c r="E33" s="78" t="s">
        <v>18</v>
      </c>
      <c r="F33" s="79" t="s">
        <v>68</v>
      </c>
      <c r="G33" s="151"/>
      <c r="H33" s="148"/>
      <c r="I33" s="113"/>
      <c r="J33" s="113"/>
      <c r="K33" s="113"/>
      <c r="L33" s="22">
        <f t="shared" si="0"/>
        <v>120</v>
      </c>
      <c r="M33" s="22">
        <f t="shared" si="1"/>
        <v>145</v>
      </c>
      <c r="N33" s="22">
        <v>24</v>
      </c>
      <c r="O33" s="22">
        <v>29</v>
      </c>
      <c r="P33" s="45">
        <v>5.15</v>
      </c>
      <c r="Q33" s="46">
        <f t="shared" si="5"/>
        <v>25.75</v>
      </c>
      <c r="R33" s="47" t="str">
        <f t="shared" si="6"/>
        <v>VYHOVUJE</v>
      </c>
      <c r="S33" s="132"/>
      <c r="U33" s="63"/>
      <c r="V33" s="64"/>
    </row>
    <row r="34" spans="1:22" ht="29.4" thickBot="1">
      <c r="A34" s="69"/>
      <c r="B34" s="70">
        <v>28</v>
      </c>
      <c r="C34" s="80" t="s">
        <v>69</v>
      </c>
      <c r="D34" s="81">
        <v>1</v>
      </c>
      <c r="E34" s="82" t="s">
        <v>27</v>
      </c>
      <c r="F34" s="83" t="s">
        <v>70</v>
      </c>
      <c r="G34" s="152"/>
      <c r="H34" s="149"/>
      <c r="I34" s="114"/>
      <c r="J34" s="114"/>
      <c r="K34" s="114"/>
      <c r="L34" s="23">
        <f t="shared" si="0"/>
        <v>125</v>
      </c>
      <c r="M34" s="23">
        <f t="shared" si="1"/>
        <v>150</v>
      </c>
      <c r="N34" s="23">
        <v>125</v>
      </c>
      <c r="O34" s="23">
        <v>150</v>
      </c>
      <c r="P34" s="49">
        <v>84.8</v>
      </c>
      <c r="Q34" s="50">
        <f t="shared" si="5"/>
        <v>84.8</v>
      </c>
      <c r="R34" s="51" t="str">
        <f t="shared" si="6"/>
        <v>VYHOVUJE</v>
      </c>
      <c r="S34" s="133"/>
      <c r="U34" s="63"/>
      <c r="V34" s="64"/>
    </row>
    <row r="35" spans="1:22" ht="15" thickTop="1">
      <c r="A35" s="84"/>
      <c r="B35" s="58">
        <v>29</v>
      </c>
      <c r="C35" s="85" t="s">
        <v>74</v>
      </c>
      <c r="D35" s="60">
        <v>2</v>
      </c>
      <c r="E35" s="86" t="s">
        <v>27</v>
      </c>
      <c r="F35" s="124" t="s">
        <v>78</v>
      </c>
      <c r="G35" s="115" t="s">
        <v>151</v>
      </c>
      <c r="H35" s="115"/>
      <c r="I35" s="112"/>
      <c r="J35" s="127" t="s">
        <v>79</v>
      </c>
      <c r="K35" s="127" t="s">
        <v>80</v>
      </c>
      <c r="L35" s="21">
        <f t="shared" si="0"/>
        <v>260</v>
      </c>
      <c r="M35" s="21">
        <f t="shared" si="1"/>
        <v>340</v>
      </c>
      <c r="N35" s="21">
        <v>130</v>
      </c>
      <c r="O35" s="21">
        <v>170</v>
      </c>
      <c r="P35" s="42">
        <v>97.5</v>
      </c>
      <c r="Q35" s="43">
        <f t="shared" si="5"/>
        <v>195</v>
      </c>
      <c r="R35" s="44" t="str">
        <f t="shared" si="6"/>
        <v>VYHOVUJE</v>
      </c>
      <c r="S35" s="134" t="s">
        <v>81</v>
      </c>
      <c r="U35" s="63"/>
      <c r="V35" s="64"/>
    </row>
    <row r="36" spans="1:22" ht="15">
      <c r="A36" s="87"/>
      <c r="B36" s="65">
        <v>30</v>
      </c>
      <c r="C36" s="88" t="s">
        <v>75</v>
      </c>
      <c r="D36" s="66">
        <v>3</v>
      </c>
      <c r="E36" s="89" t="s">
        <v>27</v>
      </c>
      <c r="F36" s="125"/>
      <c r="G36" s="116"/>
      <c r="H36" s="116"/>
      <c r="I36" s="113"/>
      <c r="J36" s="128"/>
      <c r="K36" s="128"/>
      <c r="L36" s="22">
        <f t="shared" si="0"/>
        <v>405</v>
      </c>
      <c r="M36" s="22">
        <f t="shared" si="1"/>
        <v>525</v>
      </c>
      <c r="N36" s="22">
        <v>135</v>
      </c>
      <c r="O36" s="22">
        <v>175</v>
      </c>
      <c r="P36" s="45">
        <v>85</v>
      </c>
      <c r="Q36" s="46">
        <f t="shared" si="5"/>
        <v>255</v>
      </c>
      <c r="R36" s="47" t="str">
        <f t="shared" si="6"/>
        <v>VYHOVUJE</v>
      </c>
      <c r="S36" s="135"/>
      <c r="U36" s="63"/>
      <c r="V36" s="64"/>
    </row>
    <row r="37" spans="1:22" ht="15">
      <c r="A37" s="87"/>
      <c r="B37" s="65">
        <v>31</v>
      </c>
      <c r="C37" s="88" t="s">
        <v>76</v>
      </c>
      <c r="D37" s="66">
        <v>1</v>
      </c>
      <c r="E37" s="89" t="s">
        <v>27</v>
      </c>
      <c r="F37" s="125"/>
      <c r="G37" s="116"/>
      <c r="H37" s="116"/>
      <c r="I37" s="113"/>
      <c r="J37" s="128"/>
      <c r="K37" s="128"/>
      <c r="L37" s="22">
        <f t="shared" si="0"/>
        <v>210</v>
      </c>
      <c r="M37" s="22">
        <f t="shared" si="1"/>
        <v>250</v>
      </c>
      <c r="N37" s="22">
        <v>210</v>
      </c>
      <c r="O37" s="22">
        <v>250</v>
      </c>
      <c r="P37" s="45">
        <v>143</v>
      </c>
      <c r="Q37" s="46">
        <f t="shared" si="5"/>
        <v>143</v>
      </c>
      <c r="R37" s="47" t="str">
        <f t="shared" si="6"/>
        <v>VYHOVUJE</v>
      </c>
      <c r="S37" s="135"/>
      <c r="U37" s="63"/>
      <c r="V37" s="64"/>
    </row>
    <row r="38" spans="1:22" ht="15" thickBot="1">
      <c r="A38" s="69"/>
      <c r="B38" s="70">
        <v>32</v>
      </c>
      <c r="C38" s="90" t="s">
        <v>77</v>
      </c>
      <c r="D38" s="71">
        <v>1</v>
      </c>
      <c r="E38" s="91" t="s">
        <v>27</v>
      </c>
      <c r="F38" s="126"/>
      <c r="G38" s="117"/>
      <c r="H38" s="117"/>
      <c r="I38" s="114"/>
      <c r="J38" s="129"/>
      <c r="K38" s="129"/>
      <c r="L38" s="23">
        <f t="shared" si="0"/>
        <v>260</v>
      </c>
      <c r="M38" s="23">
        <f t="shared" si="1"/>
        <v>300</v>
      </c>
      <c r="N38" s="23">
        <v>260</v>
      </c>
      <c r="O38" s="23">
        <v>300</v>
      </c>
      <c r="P38" s="49">
        <v>205</v>
      </c>
      <c r="Q38" s="52">
        <f t="shared" si="5"/>
        <v>205</v>
      </c>
      <c r="R38" s="51" t="str">
        <f t="shared" si="6"/>
        <v>VYHOVUJE</v>
      </c>
      <c r="S38" s="136"/>
      <c r="U38" s="63"/>
      <c r="V38" s="64"/>
    </row>
    <row r="39" spans="1:22" ht="60.75" customHeight="1" thickTop="1">
      <c r="A39" s="74"/>
      <c r="B39" s="58">
        <v>33</v>
      </c>
      <c r="C39" s="59" t="s">
        <v>82</v>
      </c>
      <c r="D39" s="60">
        <v>10</v>
      </c>
      <c r="E39" s="61" t="s">
        <v>18</v>
      </c>
      <c r="F39" s="30" t="s">
        <v>83</v>
      </c>
      <c r="G39" s="115" t="s">
        <v>151</v>
      </c>
      <c r="H39" s="115"/>
      <c r="I39" s="112"/>
      <c r="J39" s="112" t="s">
        <v>128</v>
      </c>
      <c r="K39" s="112" t="s">
        <v>158</v>
      </c>
      <c r="L39" s="21">
        <f aca="true" t="shared" si="7" ref="L39:L70">D39*N39</f>
        <v>190</v>
      </c>
      <c r="M39" s="21">
        <f aca="true" t="shared" si="8" ref="M39:M70">D39*O39</f>
        <v>209.00000000000003</v>
      </c>
      <c r="N39" s="62">
        <v>19</v>
      </c>
      <c r="O39" s="21">
        <f>N39*1.1</f>
        <v>20.900000000000002</v>
      </c>
      <c r="P39" s="42">
        <v>12.8</v>
      </c>
      <c r="Q39" s="48">
        <f t="shared" si="5"/>
        <v>128</v>
      </c>
      <c r="R39" s="44" t="str">
        <f t="shared" si="6"/>
        <v>VYHOVUJE</v>
      </c>
      <c r="S39" s="131"/>
      <c r="U39" s="63"/>
      <c r="V39" s="64"/>
    </row>
    <row r="40" spans="2:22" ht="15.6">
      <c r="B40" s="65">
        <v>34</v>
      </c>
      <c r="C40" s="31" t="s">
        <v>84</v>
      </c>
      <c r="D40" s="66">
        <v>5</v>
      </c>
      <c r="E40" s="67" t="s">
        <v>18</v>
      </c>
      <c r="F40" s="32" t="s">
        <v>85</v>
      </c>
      <c r="G40" s="116"/>
      <c r="H40" s="116"/>
      <c r="I40" s="113"/>
      <c r="J40" s="113"/>
      <c r="K40" s="113"/>
      <c r="L40" s="22">
        <f t="shared" si="7"/>
        <v>130</v>
      </c>
      <c r="M40" s="22">
        <f t="shared" si="8"/>
        <v>143</v>
      </c>
      <c r="N40" s="92">
        <v>26</v>
      </c>
      <c r="O40" s="22">
        <f aca="true" t="shared" si="9" ref="O40:O76">N40*1.1</f>
        <v>28.6</v>
      </c>
      <c r="P40" s="45">
        <v>16.85</v>
      </c>
      <c r="Q40" s="46">
        <f t="shared" si="5"/>
        <v>84.25</v>
      </c>
      <c r="R40" s="47" t="str">
        <f t="shared" si="6"/>
        <v>VYHOVUJE</v>
      </c>
      <c r="S40" s="132"/>
      <c r="U40" s="63"/>
      <c r="V40" s="64"/>
    </row>
    <row r="41" spans="2:22" ht="28.8">
      <c r="B41" s="65">
        <v>35</v>
      </c>
      <c r="C41" s="31" t="s">
        <v>86</v>
      </c>
      <c r="D41" s="66">
        <v>1</v>
      </c>
      <c r="E41" s="67" t="s">
        <v>27</v>
      </c>
      <c r="F41" s="32" t="s">
        <v>87</v>
      </c>
      <c r="G41" s="116"/>
      <c r="H41" s="116"/>
      <c r="I41" s="113"/>
      <c r="J41" s="113"/>
      <c r="K41" s="113"/>
      <c r="L41" s="22">
        <f t="shared" si="7"/>
        <v>37</v>
      </c>
      <c r="M41" s="22">
        <f t="shared" si="8"/>
        <v>40.7</v>
      </c>
      <c r="N41" s="92">
        <v>37</v>
      </c>
      <c r="O41" s="22">
        <f t="shared" si="9"/>
        <v>40.7</v>
      </c>
      <c r="P41" s="42">
        <v>34.6</v>
      </c>
      <c r="Q41" s="43">
        <f t="shared" si="5"/>
        <v>34.6</v>
      </c>
      <c r="R41" s="44" t="str">
        <f t="shared" si="6"/>
        <v>VYHOVUJE</v>
      </c>
      <c r="S41" s="132"/>
      <c r="U41" s="63"/>
      <c r="V41" s="64"/>
    </row>
    <row r="42" spans="2:22" ht="28.8">
      <c r="B42" s="65">
        <v>36</v>
      </c>
      <c r="C42" s="93" t="s">
        <v>88</v>
      </c>
      <c r="D42" s="66">
        <v>10</v>
      </c>
      <c r="E42" s="36" t="s">
        <v>18</v>
      </c>
      <c r="F42" s="32" t="s">
        <v>89</v>
      </c>
      <c r="G42" s="116"/>
      <c r="H42" s="116"/>
      <c r="I42" s="113"/>
      <c r="J42" s="113"/>
      <c r="K42" s="113"/>
      <c r="L42" s="22">
        <f t="shared" si="7"/>
        <v>70</v>
      </c>
      <c r="M42" s="22">
        <f t="shared" si="8"/>
        <v>77.00000000000001</v>
      </c>
      <c r="N42" s="68">
        <v>7</v>
      </c>
      <c r="O42" s="22">
        <f t="shared" si="9"/>
        <v>7.700000000000001</v>
      </c>
      <c r="P42" s="45">
        <v>3.3</v>
      </c>
      <c r="Q42" s="46">
        <f t="shared" si="5"/>
        <v>33</v>
      </c>
      <c r="R42" s="47" t="str">
        <f t="shared" si="6"/>
        <v>VYHOVUJE</v>
      </c>
      <c r="S42" s="132"/>
      <c r="U42" s="63"/>
      <c r="V42" s="64"/>
    </row>
    <row r="43" spans="2:22" ht="28.8">
      <c r="B43" s="65">
        <v>37</v>
      </c>
      <c r="C43" s="93" t="s">
        <v>90</v>
      </c>
      <c r="D43" s="66">
        <v>10</v>
      </c>
      <c r="E43" s="36" t="s">
        <v>18</v>
      </c>
      <c r="F43" s="32" t="s">
        <v>89</v>
      </c>
      <c r="G43" s="116"/>
      <c r="H43" s="116"/>
      <c r="I43" s="113"/>
      <c r="J43" s="113"/>
      <c r="K43" s="113"/>
      <c r="L43" s="22">
        <f t="shared" si="7"/>
        <v>70</v>
      </c>
      <c r="M43" s="22">
        <f t="shared" si="8"/>
        <v>77.00000000000001</v>
      </c>
      <c r="N43" s="68">
        <v>7</v>
      </c>
      <c r="O43" s="22">
        <f t="shared" si="9"/>
        <v>7.700000000000001</v>
      </c>
      <c r="P43" s="45">
        <v>3.3</v>
      </c>
      <c r="Q43" s="46">
        <f t="shared" si="5"/>
        <v>33</v>
      </c>
      <c r="R43" s="47" t="str">
        <f t="shared" si="6"/>
        <v>VYHOVUJE</v>
      </c>
      <c r="S43" s="132"/>
      <c r="U43" s="63"/>
      <c r="V43" s="64"/>
    </row>
    <row r="44" spans="2:22" ht="28.8">
      <c r="B44" s="65">
        <v>38</v>
      </c>
      <c r="C44" s="93" t="s">
        <v>91</v>
      </c>
      <c r="D44" s="66">
        <v>10</v>
      </c>
      <c r="E44" s="36" t="s">
        <v>18</v>
      </c>
      <c r="F44" s="32" t="s">
        <v>89</v>
      </c>
      <c r="G44" s="116"/>
      <c r="H44" s="116"/>
      <c r="I44" s="113"/>
      <c r="J44" s="113"/>
      <c r="K44" s="113"/>
      <c r="L44" s="22">
        <f t="shared" si="7"/>
        <v>70</v>
      </c>
      <c r="M44" s="22">
        <f t="shared" si="8"/>
        <v>77.00000000000001</v>
      </c>
      <c r="N44" s="68">
        <v>7</v>
      </c>
      <c r="O44" s="22">
        <f t="shared" si="9"/>
        <v>7.700000000000001</v>
      </c>
      <c r="P44" s="42">
        <v>3.3</v>
      </c>
      <c r="Q44" s="43">
        <f t="shared" si="5"/>
        <v>33</v>
      </c>
      <c r="R44" s="44" t="str">
        <f t="shared" si="6"/>
        <v>VYHOVUJE</v>
      </c>
      <c r="S44" s="132"/>
      <c r="U44" s="63"/>
      <c r="V44" s="64"/>
    </row>
    <row r="45" spans="2:22" ht="28.8">
      <c r="B45" s="65">
        <v>39</v>
      </c>
      <c r="C45" s="93" t="s">
        <v>92</v>
      </c>
      <c r="D45" s="66">
        <v>10</v>
      </c>
      <c r="E45" s="36" t="s">
        <v>18</v>
      </c>
      <c r="F45" s="32" t="s">
        <v>89</v>
      </c>
      <c r="G45" s="116"/>
      <c r="H45" s="116"/>
      <c r="I45" s="113"/>
      <c r="J45" s="113"/>
      <c r="K45" s="113"/>
      <c r="L45" s="22">
        <f t="shared" si="7"/>
        <v>70</v>
      </c>
      <c r="M45" s="22">
        <f t="shared" si="8"/>
        <v>77.00000000000001</v>
      </c>
      <c r="N45" s="68">
        <v>7</v>
      </c>
      <c r="O45" s="22">
        <f t="shared" si="9"/>
        <v>7.700000000000001</v>
      </c>
      <c r="P45" s="45">
        <v>3.3</v>
      </c>
      <c r="Q45" s="46">
        <f t="shared" si="5"/>
        <v>33</v>
      </c>
      <c r="R45" s="47" t="str">
        <f t="shared" si="6"/>
        <v>VYHOVUJE</v>
      </c>
      <c r="S45" s="132"/>
      <c r="U45" s="63"/>
      <c r="V45" s="64"/>
    </row>
    <row r="46" spans="2:22" ht="57.6">
      <c r="B46" s="65">
        <v>40</v>
      </c>
      <c r="C46" s="31" t="s">
        <v>129</v>
      </c>
      <c r="D46" s="66">
        <v>1</v>
      </c>
      <c r="E46" s="67" t="s">
        <v>27</v>
      </c>
      <c r="F46" s="32" t="s">
        <v>93</v>
      </c>
      <c r="G46" s="116"/>
      <c r="H46" s="116"/>
      <c r="I46" s="113"/>
      <c r="J46" s="113"/>
      <c r="K46" s="113"/>
      <c r="L46" s="22">
        <f t="shared" si="7"/>
        <v>220</v>
      </c>
      <c r="M46" s="22">
        <f t="shared" si="8"/>
        <v>242.00000000000003</v>
      </c>
      <c r="N46" s="94">
        <v>220</v>
      </c>
      <c r="O46" s="22">
        <f t="shared" si="9"/>
        <v>242.00000000000003</v>
      </c>
      <c r="P46" s="45">
        <v>131</v>
      </c>
      <c r="Q46" s="46">
        <f t="shared" si="5"/>
        <v>131</v>
      </c>
      <c r="R46" s="47" t="str">
        <f t="shared" si="6"/>
        <v>VYHOVUJE</v>
      </c>
      <c r="S46" s="132"/>
      <c r="U46" s="63"/>
      <c r="V46" s="64"/>
    </row>
    <row r="47" spans="2:22" ht="15.6">
      <c r="B47" s="65">
        <v>41</v>
      </c>
      <c r="C47" s="37" t="s">
        <v>94</v>
      </c>
      <c r="D47" s="66">
        <v>100</v>
      </c>
      <c r="E47" s="67" t="s">
        <v>18</v>
      </c>
      <c r="F47" s="32" t="s">
        <v>95</v>
      </c>
      <c r="G47" s="116"/>
      <c r="H47" s="116"/>
      <c r="I47" s="113"/>
      <c r="J47" s="113"/>
      <c r="K47" s="113"/>
      <c r="L47" s="22">
        <f t="shared" si="7"/>
        <v>350</v>
      </c>
      <c r="M47" s="22">
        <f t="shared" si="8"/>
        <v>385.00000000000006</v>
      </c>
      <c r="N47" s="68">
        <v>3.5</v>
      </c>
      <c r="O47" s="22">
        <f t="shared" si="9"/>
        <v>3.8500000000000005</v>
      </c>
      <c r="P47" s="42">
        <v>3.18</v>
      </c>
      <c r="Q47" s="43">
        <f t="shared" si="5"/>
        <v>318</v>
      </c>
      <c r="R47" s="44" t="str">
        <f t="shared" si="6"/>
        <v>VYHOVUJE</v>
      </c>
      <c r="S47" s="132"/>
      <c r="U47" s="63"/>
      <c r="V47" s="64"/>
    </row>
    <row r="48" spans="2:22" ht="15.6">
      <c r="B48" s="65">
        <v>42</v>
      </c>
      <c r="C48" s="37" t="s">
        <v>96</v>
      </c>
      <c r="D48" s="66">
        <v>50</v>
      </c>
      <c r="E48" s="67" t="s">
        <v>18</v>
      </c>
      <c r="F48" s="32" t="s">
        <v>97</v>
      </c>
      <c r="G48" s="116"/>
      <c r="H48" s="116"/>
      <c r="I48" s="113"/>
      <c r="J48" s="113"/>
      <c r="K48" s="113"/>
      <c r="L48" s="22">
        <f t="shared" si="7"/>
        <v>350</v>
      </c>
      <c r="M48" s="22">
        <f t="shared" si="8"/>
        <v>385.00000000000006</v>
      </c>
      <c r="N48" s="68">
        <v>7</v>
      </c>
      <c r="O48" s="22">
        <f t="shared" si="9"/>
        <v>7.700000000000001</v>
      </c>
      <c r="P48" s="45">
        <v>6.55</v>
      </c>
      <c r="Q48" s="46">
        <f t="shared" si="5"/>
        <v>327.5</v>
      </c>
      <c r="R48" s="47" t="str">
        <f t="shared" si="6"/>
        <v>VYHOVUJE</v>
      </c>
      <c r="S48" s="132"/>
      <c r="U48" s="63"/>
      <c r="V48" s="64"/>
    </row>
    <row r="49" spans="2:22" ht="15.6">
      <c r="B49" s="65">
        <v>43</v>
      </c>
      <c r="C49" s="31" t="s">
        <v>56</v>
      </c>
      <c r="D49" s="66">
        <v>3</v>
      </c>
      <c r="E49" s="67" t="s">
        <v>18</v>
      </c>
      <c r="F49" s="32" t="s">
        <v>57</v>
      </c>
      <c r="G49" s="116"/>
      <c r="H49" s="116"/>
      <c r="I49" s="113"/>
      <c r="J49" s="113"/>
      <c r="K49" s="113"/>
      <c r="L49" s="22">
        <f t="shared" si="7"/>
        <v>30</v>
      </c>
      <c r="M49" s="22">
        <f t="shared" si="8"/>
        <v>33</v>
      </c>
      <c r="N49" s="68">
        <v>10</v>
      </c>
      <c r="O49" s="22">
        <f t="shared" si="9"/>
        <v>11</v>
      </c>
      <c r="P49" s="45">
        <v>7.35</v>
      </c>
      <c r="Q49" s="46">
        <f t="shared" si="5"/>
        <v>22.049999999999997</v>
      </c>
      <c r="R49" s="47" t="str">
        <f t="shared" si="6"/>
        <v>VYHOVUJE</v>
      </c>
      <c r="S49" s="132"/>
      <c r="U49" s="63"/>
      <c r="V49" s="64"/>
    </row>
    <row r="50" spans="2:22" ht="15.6">
      <c r="B50" s="65">
        <v>44</v>
      </c>
      <c r="C50" s="31" t="s">
        <v>98</v>
      </c>
      <c r="D50" s="66">
        <v>3</v>
      </c>
      <c r="E50" s="67" t="s">
        <v>18</v>
      </c>
      <c r="F50" s="32" t="s">
        <v>57</v>
      </c>
      <c r="G50" s="116"/>
      <c r="H50" s="116"/>
      <c r="I50" s="113"/>
      <c r="J50" s="113"/>
      <c r="K50" s="113"/>
      <c r="L50" s="22">
        <f t="shared" si="7"/>
        <v>54</v>
      </c>
      <c r="M50" s="22">
        <f t="shared" si="8"/>
        <v>59.400000000000006</v>
      </c>
      <c r="N50" s="68">
        <v>18</v>
      </c>
      <c r="O50" s="22">
        <f t="shared" si="9"/>
        <v>19.8</v>
      </c>
      <c r="P50" s="42">
        <v>10.45</v>
      </c>
      <c r="Q50" s="43">
        <f t="shared" si="5"/>
        <v>31.349999999999998</v>
      </c>
      <c r="R50" s="44" t="str">
        <f t="shared" si="6"/>
        <v>VYHOVUJE</v>
      </c>
      <c r="S50" s="132"/>
      <c r="U50" s="63"/>
      <c r="V50" s="64"/>
    </row>
    <row r="51" spans="2:22" ht="43.2">
      <c r="B51" s="65">
        <v>45</v>
      </c>
      <c r="C51" s="31" t="s">
        <v>99</v>
      </c>
      <c r="D51" s="66">
        <v>3</v>
      </c>
      <c r="E51" s="67" t="s">
        <v>18</v>
      </c>
      <c r="F51" s="32" t="s">
        <v>100</v>
      </c>
      <c r="G51" s="116"/>
      <c r="H51" s="116"/>
      <c r="I51" s="113"/>
      <c r="J51" s="113"/>
      <c r="K51" s="113"/>
      <c r="L51" s="22">
        <f t="shared" si="7"/>
        <v>54</v>
      </c>
      <c r="M51" s="22">
        <f t="shared" si="8"/>
        <v>59.400000000000006</v>
      </c>
      <c r="N51" s="68">
        <v>18</v>
      </c>
      <c r="O51" s="22">
        <f t="shared" si="9"/>
        <v>19.8</v>
      </c>
      <c r="P51" s="45">
        <v>12.9</v>
      </c>
      <c r="Q51" s="46">
        <f t="shared" si="5"/>
        <v>38.7</v>
      </c>
      <c r="R51" s="47" t="str">
        <f t="shared" si="6"/>
        <v>VYHOVUJE</v>
      </c>
      <c r="S51" s="132"/>
      <c r="U51" s="63"/>
      <c r="V51" s="64"/>
    </row>
    <row r="52" spans="2:22" ht="28.8">
      <c r="B52" s="65">
        <v>46</v>
      </c>
      <c r="C52" s="31" t="s">
        <v>101</v>
      </c>
      <c r="D52" s="66">
        <v>10</v>
      </c>
      <c r="E52" s="67" t="s">
        <v>18</v>
      </c>
      <c r="F52" s="32" t="s">
        <v>102</v>
      </c>
      <c r="G52" s="116"/>
      <c r="H52" s="116"/>
      <c r="I52" s="113"/>
      <c r="J52" s="113"/>
      <c r="K52" s="113"/>
      <c r="L52" s="22">
        <f t="shared" si="7"/>
        <v>240</v>
      </c>
      <c r="M52" s="22">
        <f t="shared" si="8"/>
        <v>264</v>
      </c>
      <c r="N52" s="68">
        <v>24</v>
      </c>
      <c r="O52" s="22">
        <f t="shared" si="9"/>
        <v>26.400000000000002</v>
      </c>
      <c r="P52" s="45">
        <v>15.2</v>
      </c>
      <c r="Q52" s="46">
        <f t="shared" si="5"/>
        <v>152</v>
      </c>
      <c r="R52" s="47" t="str">
        <f t="shared" si="6"/>
        <v>VYHOVUJE</v>
      </c>
      <c r="S52" s="132"/>
      <c r="U52" s="63"/>
      <c r="V52" s="64"/>
    </row>
    <row r="53" spans="2:22" ht="43.2">
      <c r="B53" s="65">
        <v>47</v>
      </c>
      <c r="C53" s="31" t="s">
        <v>130</v>
      </c>
      <c r="D53" s="66">
        <v>1</v>
      </c>
      <c r="E53" s="67" t="s">
        <v>18</v>
      </c>
      <c r="F53" s="32" t="s">
        <v>103</v>
      </c>
      <c r="G53" s="116"/>
      <c r="H53" s="116"/>
      <c r="I53" s="113"/>
      <c r="J53" s="113"/>
      <c r="K53" s="113"/>
      <c r="L53" s="22">
        <f t="shared" si="7"/>
        <v>40</v>
      </c>
      <c r="M53" s="22">
        <f t="shared" si="8"/>
        <v>44</v>
      </c>
      <c r="N53" s="68">
        <v>40</v>
      </c>
      <c r="O53" s="22">
        <f t="shared" si="9"/>
        <v>44</v>
      </c>
      <c r="P53" s="42">
        <v>34.3</v>
      </c>
      <c r="Q53" s="43">
        <f t="shared" si="5"/>
        <v>34.3</v>
      </c>
      <c r="R53" s="44" t="str">
        <f t="shared" si="6"/>
        <v>VYHOVUJE</v>
      </c>
      <c r="S53" s="132"/>
      <c r="U53" s="63"/>
      <c r="V53" s="64"/>
    </row>
    <row r="54" spans="2:22" ht="15.6">
      <c r="B54" s="65">
        <v>48</v>
      </c>
      <c r="C54" s="31" t="s">
        <v>104</v>
      </c>
      <c r="D54" s="66">
        <v>10</v>
      </c>
      <c r="E54" s="67" t="s">
        <v>18</v>
      </c>
      <c r="F54" s="32" t="s">
        <v>105</v>
      </c>
      <c r="G54" s="116"/>
      <c r="H54" s="116"/>
      <c r="I54" s="113"/>
      <c r="J54" s="113"/>
      <c r="K54" s="113"/>
      <c r="L54" s="22">
        <f t="shared" si="7"/>
        <v>20</v>
      </c>
      <c r="M54" s="22">
        <f t="shared" si="8"/>
        <v>22</v>
      </c>
      <c r="N54" s="68">
        <v>2</v>
      </c>
      <c r="O54" s="22">
        <f t="shared" si="9"/>
        <v>2.2</v>
      </c>
      <c r="P54" s="45">
        <v>1</v>
      </c>
      <c r="Q54" s="46">
        <f t="shared" si="5"/>
        <v>10</v>
      </c>
      <c r="R54" s="47" t="str">
        <f t="shared" si="6"/>
        <v>VYHOVUJE</v>
      </c>
      <c r="S54" s="132"/>
      <c r="U54" s="63"/>
      <c r="V54" s="64"/>
    </row>
    <row r="55" spans="2:22" ht="15.6">
      <c r="B55" s="65">
        <v>49</v>
      </c>
      <c r="C55" s="31" t="s">
        <v>106</v>
      </c>
      <c r="D55" s="66">
        <v>5</v>
      </c>
      <c r="E55" s="67" t="s">
        <v>27</v>
      </c>
      <c r="F55" s="32" t="s">
        <v>107</v>
      </c>
      <c r="G55" s="116"/>
      <c r="H55" s="116"/>
      <c r="I55" s="113"/>
      <c r="J55" s="113"/>
      <c r="K55" s="113"/>
      <c r="L55" s="22">
        <f t="shared" si="7"/>
        <v>30</v>
      </c>
      <c r="M55" s="22">
        <f t="shared" si="8"/>
        <v>33</v>
      </c>
      <c r="N55" s="68">
        <v>6</v>
      </c>
      <c r="O55" s="22">
        <f t="shared" si="9"/>
        <v>6.6000000000000005</v>
      </c>
      <c r="P55" s="45">
        <v>3.65</v>
      </c>
      <c r="Q55" s="46">
        <f t="shared" si="5"/>
        <v>18.25</v>
      </c>
      <c r="R55" s="47" t="str">
        <f t="shared" si="6"/>
        <v>VYHOVUJE</v>
      </c>
      <c r="S55" s="132"/>
      <c r="U55" s="63"/>
      <c r="V55" s="64"/>
    </row>
    <row r="56" spans="2:22" ht="28.8">
      <c r="B56" s="65">
        <v>50</v>
      </c>
      <c r="C56" s="31" t="s">
        <v>108</v>
      </c>
      <c r="D56" s="66">
        <v>10</v>
      </c>
      <c r="E56" s="67" t="s">
        <v>39</v>
      </c>
      <c r="F56" s="32" t="s">
        <v>109</v>
      </c>
      <c r="G56" s="116"/>
      <c r="H56" s="116"/>
      <c r="I56" s="113"/>
      <c r="J56" s="113"/>
      <c r="K56" s="113"/>
      <c r="L56" s="22">
        <f t="shared" si="7"/>
        <v>380</v>
      </c>
      <c r="M56" s="22">
        <f t="shared" si="8"/>
        <v>418.00000000000006</v>
      </c>
      <c r="N56" s="68">
        <v>38</v>
      </c>
      <c r="O56" s="22">
        <f t="shared" si="9"/>
        <v>41.800000000000004</v>
      </c>
      <c r="P56" s="42">
        <v>26</v>
      </c>
      <c r="Q56" s="43">
        <f t="shared" si="5"/>
        <v>260</v>
      </c>
      <c r="R56" s="44" t="str">
        <f t="shared" si="6"/>
        <v>VYHOVUJE</v>
      </c>
      <c r="S56" s="132"/>
      <c r="U56" s="63"/>
      <c r="V56" s="64"/>
    </row>
    <row r="57" spans="2:22" ht="72">
      <c r="B57" s="65">
        <v>51</v>
      </c>
      <c r="C57" s="31" t="s">
        <v>110</v>
      </c>
      <c r="D57" s="66">
        <v>4</v>
      </c>
      <c r="E57" s="67" t="s">
        <v>18</v>
      </c>
      <c r="F57" s="32" t="s">
        <v>111</v>
      </c>
      <c r="G57" s="116"/>
      <c r="H57" s="116"/>
      <c r="I57" s="113"/>
      <c r="J57" s="113"/>
      <c r="K57" s="113"/>
      <c r="L57" s="22">
        <f t="shared" si="7"/>
        <v>1080</v>
      </c>
      <c r="M57" s="22">
        <f t="shared" si="8"/>
        <v>1188</v>
      </c>
      <c r="N57" s="68">
        <v>270</v>
      </c>
      <c r="O57" s="22">
        <f t="shared" si="9"/>
        <v>297</v>
      </c>
      <c r="P57" s="45">
        <v>122</v>
      </c>
      <c r="Q57" s="46">
        <f t="shared" si="5"/>
        <v>488</v>
      </c>
      <c r="R57" s="47" t="str">
        <f t="shared" si="6"/>
        <v>VYHOVUJE</v>
      </c>
      <c r="S57" s="132"/>
      <c r="U57" s="63"/>
      <c r="V57" s="64"/>
    </row>
    <row r="58" spans="2:22" ht="43.2">
      <c r="B58" s="65">
        <v>52</v>
      </c>
      <c r="C58" s="31" t="s">
        <v>112</v>
      </c>
      <c r="D58" s="66">
        <v>4</v>
      </c>
      <c r="E58" s="67" t="s">
        <v>18</v>
      </c>
      <c r="F58" s="32" t="s">
        <v>113</v>
      </c>
      <c r="G58" s="116"/>
      <c r="H58" s="116"/>
      <c r="I58" s="113"/>
      <c r="J58" s="113"/>
      <c r="K58" s="113"/>
      <c r="L58" s="22">
        <f t="shared" si="7"/>
        <v>400</v>
      </c>
      <c r="M58" s="22">
        <f t="shared" si="8"/>
        <v>440.00000000000006</v>
      </c>
      <c r="N58" s="68">
        <v>100</v>
      </c>
      <c r="O58" s="22">
        <f t="shared" si="9"/>
        <v>110.00000000000001</v>
      </c>
      <c r="P58" s="45">
        <v>55.4</v>
      </c>
      <c r="Q58" s="46">
        <f t="shared" si="5"/>
        <v>221.6</v>
      </c>
      <c r="R58" s="47" t="str">
        <f t="shared" si="6"/>
        <v>VYHOVUJE</v>
      </c>
      <c r="S58" s="132"/>
      <c r="U58" s="63"/>
      <c r="V58" s="64"/>
    </row>
    <row r="59" spans="2:22" ht="43.2">
      <c r="B59" s="65">
        <v>53</v>
      </c>
      <c r="C59" s="31" t="s">
        <v>114</v>
      </c>
      <c r="D59" s="66">
        <v>1</v>
      </c>
      <c r="E59" s="67" t="s">
        <v>18</v>
      </c>
      <c r="F59" s="32" t="s">
        <v>115</v>
      </c>
      <c r="G59" s="116"/>
      <c r="H59" s="116"/>
      <c r="I59" s="113"/>
      <c r="J59" s="113"/>
      <c r="K59" s="113"/>
      <c r="L59" s="22">
        <f t="shared" si="7"/>
        <v>100</v>
      </c>
      <c r="M59" s="22">
        <f t="shared" si="8"/>
        <v>110.00000000000001</v>
      </c>
      <c r="N59" s="68">
        <v>100</v>
      </c>
      <c r="O59" s="22">
        <f t="shared" si="9"/>
        <v>110.00000000000001</v>
      </c>
      <c r="P59" s="42">
        <v>77.9</v>
      </c>
      <c r="Q59" s="43">
        <f t="shared" si="5"/>
        <v>77.9</v>
      </c>
      <c r="R59" s="44" t="str">
        <f t="shared" si="6"/>
        <v>VYHOVUJE</v>
      </c>
      <c r="S59" s="132"/>
      <c r="U59" s="63"/>
      <c r="V59" s="64"/>
    </row>
    <row r="60" spans="2:22" ht="28.8">
      <c r="B60" s="65">
        <v>54</v>
      </c>
      <c r="C60" s="31" t="s">
        <v>116</v>
      </c>
      <c r="D60" s="66">
        <v>10</v>
      </c>
      <c r="E60" s="67" t="s">
        <v>27</v>
      </c>
      <c r="F60" s="32" t="s">
        <v>117</v>
      </c>
      <c r="G60" s="116"/>
      <c r="H60" s="116"/>
      <c r="I60" s="113"/>
      <c r="J60" s="113"/>
      <c r="K60" s="113"/>
      <c r="L60" s="22">
        <f t="shared" si="7"/>
        <v>60</v>
      </c>
      <c r="M60" s="22">
        <f t="shared" si="8"/>
        <v>66</v>
      </c>
      <c r="N60" s="68">
        <v>6</v>
      </c>
      <c r="O60" s="22">
        <f t="shared" si="9"/>
        <v>6.6000000000000005</v>
      </c>
      <c r="P60" s="45">
        <v>4.65</v>
      </c>
      <c r="Q60" s="46">
        <f t="shared" si="5"/>
        <v>46.5</v>
      </c>
      <c r="R60" s="47" t="str">
        <f t="shared" si="6"/>
        <v>VYHOVUJE</v>
      </c>
      <c r="S60" s="132"/>
      <c r="U60" s="63"/>
      <c r="V60" s="64"/>
    </row>
    <row r="61" spans="2:22" ht="28.8">
      <c r="B61" s="65">
        <v>55</v>
      </c>
      <c r="C61" s="31" t="s">
        <v>61</v>
      </c>
      <c r="D61" s="66">
        <v>10</v>
      </c>
      <c r="E61" s="67" t="s">
        <v>27</v>
      </c>
      <c r="F61" s="32" t="s">
        <v>62</v>
      </c>
      <c r="G61" s="116"/>
      <c r="H61" s="116"/>
      <c r="I61" s="113"/>
      <c r="J61" s="113"/>
      <c r="K61" s="113"/>
      <c r="L61" s="22">
        <f t="shared" si="7"/>
        <v>60</v>
      </c>
      <c r="M61" s="22">
        <f t="shared" si="8"/>
        <v>66</v>
      </c>
      <c r="N61" s="68">
        <v>6</v>
      </c>
      <c r="O61" s="22">
        <f t="shared" si="9"/>
        <v>6.6000000000000005</v>
      </c>
      <c r="P61" s="45">
        <v>4.35</v>
      </c>
      <c r="Q61" s="46">
        <f t="shared" si="5"/>
        <v>43.5</v>
      </c>
      <c r="R61" s="47" t="str">
        <f t="shared" si="6"/>
        <v>VYHOVUJE</v>
      </c>
      <c r="S61" s="132"/>
      <c r="U61" s="63"/>
      <c r="V61" s="64"/>
    </row>
    <row r="62" spans="2:22" ht="28.8">
      <c r="B62" s="65">
        <v>56</v>
      </c>
      <c r="C62" s="31" t="s">
        <v>118</v>
      </c>
      <c r="D62" s="66">
        <v>10</v>
      </c>
      <c r="E62" s="67" t="s">
        <v>27</v>
      </c>
      <c r="F62" s="32" t="s">
        <v>119</v>
      </c>
      <c r="G62" s="116"/>
      <c r="H62" s="116"/>
      <c r="I62" s="113"/>
      <c r="J62" s="113"/>
      <c r="K62" s="113"/>
      <c r="L62" s="22">
        <f t="shared" si="7"/>
        <v>160</v>
      </c>
      <c r="M62" s="22">
        <f t="shared" si="8"/>
        <v>176</v>
      </c>
      <c r="N62" s="68">
        <v>16</v>
      </c>
      <c r="O62" s="22">
        <f t="shared" si="9"/>
        <v>17.6</v>
      </c>
      <c r="P62" s="42">
        <v>9.4</v>
      </c>
      <c r="Q62" s="43">
        <f t="shared" si="5"/>
        <v>94</v>
      </c>
      <c r="R62" s="44" t="str">
        <f t="shared" si="6"/>
        <v>VYHOVUJE</v>
      </c>
      <c r="S62" s="132"/>
      <c r="U62" s="63"/>
      <c r="V62" s="64"/>
    </row>
    <row r="63" spans="2:22" ht="78.75" customHeight="1">
      <c r="B63" s="65">
        <v>57</v>
      </c>
      <c r="C63" s="31" t="s">
        <v>120</v>
      </c>
      <c r="D63" s="66">
        <v>15</v>
      </c>
      <c r="E63" s="67" t="s">
        <v>18</v>
      </c>
      <c r="F63" s="32" t="s">
        <v>121</v>
      </c>
      <c r="G63" s="116"/>
      <c r="H63" s="116"/>
      <c r="I63" s="113"/>
      <c r="J63" s="113"/>
      <c r="K63" s="113"/>
      <c r="L63" s="22">
        <f t="shared" si="7"/>
        <v>720</v>
      </c>
      <c r="M63" s="22">
        <f t="shared" si="8"/>
        <v>792.0000000000001</v>
      </c>
      <c r="N63" s="68">
        <v>48</v>
      </c>
      <c r="O63" s="22">
        <f t="shared" si="9"/>
        <v>52.800000000000004</v>
      </c>
      <c r="P63" s="45">
        <v>36</v>
      </c>
      <c r="Q63" s="46">
        <f t="shared" si="5"/>
        <v>540</v>
      </c>
      <c r="R63" s="47" t="str">
        <f t="shared" si="6"/>
        <v>VYHOVUJE</v>
      </c>
      <c r="S63" s="132"/>
      <c r="U63" s="63"/>
      <c r="V63" s="64"/>
    </row>
    <row r="64" spans="2:22" ht="37.5" customHeight="1">
      <c r="B64" s="65">
        <v>58</v>
      </c>
      <c r="C64" s="31" t="s">
        <v>122</v>
      </c>
      <c r="D64" s="66">
        <v>1</v>
      </c>
      <c r="E64" s="67" t="s">
        <v>27</v>
      </c>
      <c r="F64" s="32" t="s">
        <v>123</v>
      </c>
      <c r="G64" s="116"/>
      <c r="H64" s="116"/>
      <c r="I64" s="113"/>
      <c r="J64" s="113"/>
      <c r="K64" s="113"/>
      <c r="L64" s="22">
        <f t="shared" si="7"/>
        <v>46</v>
      </c>
      <c r="M64" s="22">
        <f t="shared" si="8"/>
        <v>50.6</v>
      </c>
      <c r="N64" s="68">
        <v>46</v>
      </c>
      <c r="O64" s="22">
        <f t="shared" si="9"/>
        <v>50.6</v>
      </c>
      <c r="P64" s="45">
        <v>38.65</v>
      </c>
      <c r="Q64" s="46">
        <f t="shared" si="5"/>
        <v>38.65</v>
      </c>
      <c r="R64" s="47" t="str">
        <f t="shared" si="6"/>
        <v>VYHOVUJE</v>
      </c>
      <c r="S64" s="132"/>
      <c r="U64" s="63"/>
      <c r="V64" s="64"/>
    </row>
    <row r="65" spans="2:22" ht="50.25" customHeight="1">
      <c r="B65" s="65">
        <v>59</v>
      </c>
      <c r="C65" s="31" t="s">
        <v>63</v>
      </c>
      <c r="D65" s="66">
        <v>10</v>
      </c>
      <c r="E65" s="67" t="s">
        <v>18</v>
      </c>
      <c r="F65" s="32" t="s">
        <v>64</v>
      </c>
      <c r="G65" s="116"/>
      <c r="H65" s="116"/>
      <c r="I65" s="113"/>
      <c r="J65" s="113"/>
      <c r="K65" s="113"/>
      <c r="L65" s="22">
        <f t="shared" si="7"/>
        <v>30</v>
      </c>
      <c r="M65" s="22">
        <f t="shared" si="8"/>
        <v>33</v>
      </c>
      <c r="N65" s="68">
        <v>3</v>
      </c>
      <c r="O65" s="22">
        <f t="shared" si="9"/>
        <v>3.3000000000000003</v>
      </c>
      <c r="P65" s="42">
        <v>1.15</v>
      </c>
      <c r="Q65" s="43">
        <f t="shared" si="5"/>
        <v>11.5</v>
      </c>
      <c r="R65" s="44" t="str">
        <f t="shared" si="6"/>
        <v>VYHOVUJE</v>
      </c>
      <c r="S65" s="132"/>
      <c r="U65" s="63"/>
      <c r="V65" s="64"/>
    </row>
    <row r="66" spans="2:22" ht="21.75" customHeight="1">
      <c r="B66" s="65">
        <v>60</v>
      </c>
      <c r="C66" s="31" t="s">
        <v>124</v>
      </c>
      <c r="D66" s="66">
        <v>5</v>
      </c>
      <c r="E66" s="67" t="s">
        <v>18</v>
      </c>
      <c r="F66" s="32" t="s">
        <v>125</v>
      </c>
      <c r="G66" s="116"/>
      <c r="H66" s="116"/>
      <c r="I66" s="113"/>
      <c r="J66" s="113"/>
      <c r="K66" s="113"/>
      <c r="L66" s="22">
        <f t="shared" si="7"/>
        <v>50</v>
      </c>
      <c r="M66" s="22">
        <f t="shared" si="8"/>
        <v>55</v>
      </c>
      <c r="N66" s="68">
        <v>10</v>
      </c>
      <c r="O66" s="22">
        <f t="shared" si="9"/>
        <v>11</v>
      </c>
      <c r="P66" s="45">
        <v>10</v>
      </c>
      <c r="Q66" s="46">
        <f t="shared" si="5"/>
        <v>50</v>
      </c>
      <c r="R66" s="47" t="str">
        <f t="shared" si="6"/>
        <v>VYHOVUJE</v>
      </c>
      <c r="S66" s="132"/>
      <c r="U66" s="63"/>
      <c r="V66" s="64"/>
    </row>
    <row r="67" spans="2:22" ht="51" customHeight="1" thickBot="1">
      <c r="B67" s="70">
        <v>61</v>
      </c>
      <c r="C67" s="95" t="s">
        <v>126</v>
      </c>
      <c r="D67" s="81">
        <v>2</v>
      </c>
      <c r="E67" s="82" t="s">
        <v>18</v>
      </c>
      <c r="F67" s="83" t="s">
        <v>127</v>
      </c>
      <c r="G67" s="117"/>
      <c r="H67" s="117"/>
      <c r="I67" s="114"/>
      <c r="J67" s="114"/>
      <c r="K67" s="114"/>
      <c r="L67" s="23">
        <f t="shared" si="7"/>
        <v>140</v>
      </c>
      <c r="M67" s="23">
        <f t="shared" si="8"/>
        <v>154</v>
      </c>
      <c r="N67" s="23">
        <v>70</v>
      </c>
      <c r="O67" s="23">
        <f t="shared" si="9"/>
        <v>77</v>
      </c>
      <c r="P67" s="49">
        <v>36.6</v>
      </c>
      <c r="Q67" s="50">
        <f t="shared" si="5"/>
        <v>73.2</v>
      </c>
      <c r="R67" s="51" t="str">
        <f t="shared" si="6"/>
        <v>VYHOVUJE</v>
      </c>
      <c r="S67" s="133"/>
      <c r="U67" s="63"/>
      <c r="V67" s="64"/>
    </row>
    <row r="68" spans="1:22" ht="45.75" customHeight="1" thickTop="1">
      <c r="A68" s="96"/>
      <c r="B68" s="58">
        <v>62</v>
      </c>
      <c r="C68" s="97" t="s">
        <v>131</v>
      </c>
      <c r="D68" s="98">
        <v>10</v>
      </c>
      <c r="E68" s="99" t="s">
        <v>18</v>
      </c>
      <c r="F68" s="100" t="s">
        <v>132</v>
      </c>
      <c r="G68" s="115" t="s">
        <v>151</v>
      </c>
      <c r="H68" s="115"/>
      <c r="I68" s="112"/>
      <c r="J68" s="112" t="s">
        <v>145</v>
      </c>
      <c r="K68" s="112" t="s">
        <v>146</v>
      </c>
      <c r="L68" s="21">
        <f t="shared" si="7"/>
        <v>400</v>
      </c>
      <c r="M68" s="21">
        <f t="shared" si="8"/>
        <v>440</v>
      </c>
      <c r="N68" s="21">
        <v>40</v>
      </c>
      <c r="O68" s="21">
        <f t="shared" si="9"/>
        <v>44</v>
      </c>
      <c r="P68" s="42">
        <v>21.55</v>
      </c>
      <c r="Q68" s="43">
        <f t="shared" si="5"/>
        <v>215.5</v>
      </c>
      <c r="R68" s="44" t="str">
        <f t="shared" si="6"/>
        <v>VYHOVUJE</v>
      </c>
      <c r="S68" s="131"/>
      <c r="U68" s="63"/>
      <c r="V68" s="64"/>
    </row>
    <row r="69" spans="1:22" ht="28.8">
      <c r="A69" s="101"/>
      <c r="B69" s="65">
        <v>63</v>
      </c>
      <c r="C69" s="76" t="s">
        <v>133</v>
      </c>
      <c r="D69" s="77">
        <v>2</v>
      </c>
      <c r="E69" s="78" t="s">
        <v>18</v>
      </c>
      <c r="F69" s="79" t="s">
        <v>134</v>
      </c>
      <c r="G69" s="116"/>
      <c r="H69" s="116"/>
      <c r="I69" s="113"/>
      <c r="J69" s="113"/>
      <c r="K69" s="113"/>
      <c r="L69" s="22">
        <f t="shared" si="7"/>
        <v>36</v>
      </c>
      <c r="M69" s="22">
        <f t="shared" si="8"/>
        <v>39.6</v>
      </c>
      <c r="N69" s="22">
        <v>18</v>
      </c>
      <c r="O69" s="22">
        <f t="shared" si="9"/>
        <v>19.8</v>
      </c>
      <c r="P69" s="45">
        <v>9</v>
      </c>
      <c r="Q69" s="46">
        <f t="shared" si="5"/>
        <v>18</v>
      </c>
      <c r="R69" s="47" t="str">
        <f t="shared" si="6"/>
        <v>VYHOVUJE</v>
      </c>
      <c r="S69" s="132"/>
      <c r="U69" s="63"/>
      <c r="V69" s="64"/>
    </row>
    <row r="70" spans="2:22" ht="28.8">
      <c r="B70" s="65">
        <v>64</v>
      </c>
      <c r="C70" s="76" t="s">
        <v>135</v>
      </c>
      <c r="D70" s="77">
        <v>10</v>
      </c>
      <c r="E70" s="78" t="s">
        <v>18</v>
      </c>
      <c r="F70" s="79" t="s">
        <v>136</v>
      </c>
      <c r="G70" s="116"/>
      <c r="H70" s="116"/>
      <c r="I70" s="113"/>
      <c r="J70" s="113"/>
      <c r="K70" s="113"/>
      <c r="L70" s="22">
        <f t="shared" si="7"/>
        <v>70</v>
      </c>
      <c r="M70" s="22">
        <f t="shared" si="8"/>
        <v>77.00000000000001</v>
      </c>
      <c r="N70" s="22">
        <v>7</v>
      </c>
      <c r="O70" s="22">
        <f t="shared" si="9"/>
        <v>7.700000000000001</v>
      </c>
      <c r="P70" s="45">
        <v>3</v>
      </c>
      <c r="Q70" s="46">
        <f t="shared" si="5"/>
        <v>30</v>
      </c>
      <c r="R70" s="47" t="str">
        <f t="shared" si="6"/>
        <v>VYHOVUJE</v>
      </c>
      <c r="S70" s="132"/>
      <c r="U70" s="63"/>
      <c r="V70" s="64"/>
    </row>
    <row r="71" spans="2:22" ht="88.5" customHeight="1">
      <c r="B71" s="65">
        <v>65</v>
      </c>
      <c r="C71" s="76" t="s">
        <v>120</v>
      </c>
      <c r="D71" s="77">
        <v>10</v>
      </c>
      <c r="E71" s="78" t="s">
        <v>18</v>
      </c>
      <c r="F71" s="79" t="s">
        <v>121</v>
      </c>
      <c r="G71" s="116"/>
      <c r="H71" s="116"/>
      <c r="I71" s="113"/>
      <c r="J71" s="113"/>
      <c r="K71" s="113"/>
      <c r="L71" s="22">
        <f aca="true" t="shared" si="10" ref="L71:L76">D71*N71</f>
        <v>480</v>
      </c>
      <c r="M71" s="22">
        <f aca="true" t="shared" si="11" ref="M71:M76">D71*O71</f>
        <v>528</v>
      </c>
      <c r="N71" s="22">
        <v>48</v>
      </c>
      <c r="O71" s="22">
        <f t="shared" si="9"/>
        <v>52.800000000000004</v>
      </c>
      <c r="P71" s="42">
        <v>36</v>
      </c>
      <c r="Q71" s="43">
        <f t="shared" si="5"/>
        <v>360</v>
      </c>
      <c r="R71" s="44" t="str">
        <f t="shared" si="6"/>
        <v>VYHOVUJE</v>
      </c>
      <c r="S71" s="132"/>
      <c r="U71" s="63"/>
      <c r="V71" s="64"/>
    </row>
    <row r="72" spans="2:22" ht="96.75" customHeight="1">
      <c r="B72" s="65">
        <v>66</v>
      </c>
      <c r="C72" s="76" t="s">
        <v>137</v>
      </c>
      <c r="D72" s="77">
        <v>1</v>
      </c>
      <c r="E72" s="78" t="s">
        <v>27</v>
      </c>
      <c r="F72" s="79" t="s">
        <v>138</v>
      </c>
      <c r="G72" s="116"/>
      <c r="H72" s="116"/>
      <c r="I72" s="113"/>
      <c r="J72" s="113"/>
      <c r="K72" s="113"/>
      <c r="L72" s="22">
        <f t="shared" si="10"/>
        <v>750</v>
      </c>
      <c r="M72" s="22">
        <f t="shared" si="11"/>
        <v>825.0000000000001</v>
      </c>
      <c r="N72" s="22">
        <v>750</v>
      </c>
      <c r="O72" s="22">
        <f t="shared" si="9"/>
        <v>825.0000000000001</v>
      </c>
      <c r="P72" s="45">
        <v>476</v>
      </c>
      <c r="Q72" s="46">
        <f t="shared" si="5"/>
        <v>476</v>
      </c>
      <c r="R72" s="47" t="str">
        <f t="shared" si="6"/>
        <v>VYHOVUJE</v>
      </c>
      <c r="S72" s="132"/>
      <c r="U72" s="63"/>
      <c r="V72" s="64"/>
    </row>
    <row r="73" spans="2:22" ht="71.25" customHeight="1">
      <c r="B73" s="65">
        <v>67</v>
      </c>
      <c r="C73" s="76" t="s">
        <v>139</v>
      </c>
      <c r="D73" s="77">
        <v>1</v>
      </c>
      <c r="E73" s="78" t="s">
        <v>27</v>
      </c>
      <c r="F73" s="79" t="s">
        <v>140</v>
      </c>
      <c r="G73" s="116"/>
      <c r="H73" s="116"/>
      <c r="I73" s="113"/>
      <c r="J73" s="113"/>
      <c r="K73" s="113"/>
      <c r="L73" s="22">
        <f t="shared" si="10"/>
        <v>750</v>
      </c>
      <c r="M73" s="22">
        <f t="shared" si="11"/>
        <v>825.0000000000001</v>
      </c>
      <c r="N73" s="22">
        <v>750</v>
      </c>
      <c r="O73" s="22">
        <f t="shared" si="9"/>
        <v>825.0000000000001</v>
      </c>
      <c r="P73" s="45">
        <v>476</v>
      </c>
      <c r="Q73" s="46">
        <f t="shared" si="5"/>
        <v>476</v>
      </c>
      <c r="R73" s="47" t="str">
        <f t="shared" si="6"/>
        <v>VYHOVUJE</v>
      </c>
      <c r="S73" s="132"/>
      <c r="U73" s="63"/>
      <c r="V73" s="64"/>
    </row>
    <row r="74" spans="2:22" ht="63.75" customHeight="1">
      <c r="B74" s="65">
        <v>68</v>
      </c>
      <c r="C74" s="76" t="s">
        <v>141</v>
      </c>
      <c r="D74" s="77">
        <v>1</v>
      </c>
      <c r="E74" s="78" t="s">
        <v>27</v>
      </c>
      <c r="F74" s="79" t="s">
        <v>140</v>
      </c>
      <c r="G74" s="116"/>
      <c r="H74" s="116"/>
      <c r="I74" s="113"/>
      <c r="J74" s="113"/>
      <c r="K74" s="113"/>
      <c r="L74" s="22">
        <f t="shared" si="10"/>
        <v>800</v>
      </c>
      <c r="M74" s="22">
        <f t="shared" si="11"/>
        <v>880.0000000000001</v>
      </c>
      <c r="N74" s="22">
        <v>800</v>
      </c>
      <c r="O74" s="22">
        <f t="shared" si="9"/>
        <v>880.0000000000001</v>
      </c>
      <c r="P74" s="42">
        <v>476</v>
      </c>
      <c r="Q74" s="43">
        <f t="shared" si="5"/>
        <v>476</v>
      </c>
      <c r="R74" s="44" t="str">
        <f t="shared" si="6"/>
        <v>VYHOVUJE</v>
      </c>
      <c r="S74" s="132"/>
      <c r="U74" s="63"/>
      <c r="V74" s="64"/>
    </row>
    <row r="75" spans="2:22" ht="80.25" customHeight="1">
      <c r="B75" s="65">
        <v>69</v>
      </c>
      <c r="C75" s="76" t="s">
        <v>142</v>
      </c>
      <c r="D75" s="77">
        <v>1</v>
      </c>
      <c r="E75" s="78" t="s">
        <v>27</v>
      </c>
      <c r="F75" s="79" t="s">
        <v>140</v>
      </c>
      <c r="G75" s="116"/>
      <c r="H75" s="116"/>
      <c r="I75" s="113"/>
      <c r="J75" s="113"/>
      <c r="K75" s="113"/>
      <c r="L75" s="22">
        <f t="shared" si="10"/>
        <v>900</v>
      </c>
      <c r="M75" s="22">
        <f t="shared" si="11"/>
        <v>990.0000000000001</v>
      </c>
      <c r="N75" s="22">
        <v>900</v>
      </c>
      <c r="O75" s="22">
        <f t="shared" si="9"/>
        <v>990.0000000000001</v>
      </c>
      <c r="P75" s="45">
        <v>476</v>
      </c>
      <c r="Q75" s="46">
        <f t="shared" si="5"/>
        <v>476</v>
      </c>
      <c r="R75" s="47" t="str">
        <f t="shared" si="6"/>
        <v>VYHOVUJE</v>
      </c>
      <c r="S75" s="132"/>
      <c r="U75" s="63"/>
      <c r="V75" s="64"/>
    </row>
    <row r="76" spans="2:22" ht="219" customHeight="1" thickBot="1">
      <c r="B76" s="70">
        <v>70</v>
      </c>
      <c r="C76" s="80" t="s">
        <v>143</v>
      </c>
      <c r="D76" s="81">
        <v>1000</v>
      </c>
      <c r="E76" s="82" t="s">
        <v>18</v>
      </c>
      <c r="F76" s="102" t="s">
        <v>144</v>
      </c>
      <c r="G76" s="117"/>
      <c r="H76" s="117"/>
      <c r="I76" s="114"/>
      <c r="J76" s="114"/>
      <c r="K76" s="114"/>
      <c r="L76" s="23">
        <f t="shared" si="10"/>
        <v>8000</v>
      </c>
      <c r="M76" s="23">
        <f t="shared" si="11"/>
        <v>8800</v>
      </c>
      <c r="N76" s="23">
        <v>8</v>
      </c>
      <c r="O76" s="23">
        <f t="shared" si="9"/>
        <v>8.8</v>
      </c>
      <c r="P76" s="49">
        <v>6.75</v>
      </c>
      <c r="Q76" s="50">
        <f t="shared" si="5"/>
        <v>6750</v>
      </c>
      <c r="R76" s="51" t="str">
        <f t="shared" si="6"/>
        <v>VYHOVUJE</v>
      </c>
      <c r="S76" s="133"/>
      <c r="U76" s="63"/>
      <c r="V76" s="64"/>
    </row>
    <row r="77" spans="1:22" ht="13.5" customHeight="1" thickBot="1" thickTop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03"/>
      <c r="P77" s="29"/>
      <c r="Q77" s="29"/>
      <c r="R77" s="103"/>
      <c r="S77" s="29"/>
      <c r="U77" s="63"/>
      <c r="V77" s="64"/>
    </row>
    <row r="78" spans="1:18" ht="60.75" customHeight="1" thickBot="1" thickTop="1">
      <c r="A78" s="104"/>
      <c r="B78" s="130" t="s">
        <v>3</v>
      </c>
      <c r="C78" s="130"/>
      <c r="D78" s="130"/>
      <c r="E78" s="130"/>
      <c r="F78" s="130"/>
      <c r="G78" s="130"/>
      <c r="H78" s="130"/>
      <c r="I78" s="14"/>
      <c r="J78" s="105"/>
      <c r="K78" s="105"/>
      <c r="L78" s="105"/>
      <c r="M78" s="15"/>
      <c r="N78" s="39" t="s">
        <v>4</v>
      </c>
      <c r="O78" s="41" t="s">
        <v>5</v>
      </c>
      <c r="P78" s="118" t="s">
        <v>6</v>
      </c>
      <c r="Q78" s="119"/>
      <c r="R78" s="120"/>
    </row>
    <row r="79" spans="1:19" ht="33" customHeight="1" thickBot="1" thickTop="1">
      <c r="A79" s="104"/>
      <c r="B79" s="106" t="s">
        <v>7</v>
      </c>
      <c r="C79" s="106"/>
      <c r="D79" s="106"/>
      <c r="E79" s="106"/>
      <c r="F79" s="106"/>
      <c r="G79" s="106"/>
      <c r="J79" s="16"/>
      <c r="K79" s="16"/>
      <c r="L79" s="16"/>
      <c r="M79" s="17"/>
      <c r="N79" s="40">
        <f>SUM(L7:L76)</f>
        <v>30734.5</v>
      </c>
      <c r="O79" s="18">
        <f>SUM(M7:M76)</f>
        <v>34244.850000000006</v>
      </c>
      <c r="P79" s="121">
        <f>SUM(Q7:Q76)</f>
        <v>22688.699999999997</v>
      </c>
      <c r="Q79" s="122"/>
      <c r="R79" s="123"/>
      <c r="S79" s="107"/>
    </row>
    <row r="80" spans="1:19" ht="39.75" customHeight="1" thickTop="1">
      <c r="A80" s="104"/>
      <c r="H80" s="25"/>
      <c r="I80" s="25"/>
      <c r="J80" s="19"/>
      <c r="K80" s="19"/>
      <c r="L80" s="19"/>
      <c r="M80" s="108"/>
      <c r="N80" s="108"/>
      <c r="O80" s="108"/>
      <c r="P80" s="107"/>
      <c r="Q80" s="107"/>
      <c r="R80" s="107"/>
      <c r="S80" s="107"/>
    </row>
    <row r="81" spans="1:19" ht="19.95" customHeight="1">
      <c r="A81" s="104"/>
      <c r="J81" s="19"/>
      <c r="K81" s="19"/>
      <c r="L81" s="19"/>
      <c r="M81" s="108"/>
      <c r="N81" s="108"/>
      <c r="O81" s="20"/>
      <c r="P81" s="20"/>
      <c r="Q81" s="20"/>
      <c r="R81" s="107"/>
      <c r="S81" s="107"/>
    </row>
    <row r="82" spans="1:19" ht="71.25" customHeight="1">
      <c r="A82" s="104"/>
      <c r="J82" s="19"/>
      <c r="K82" s="19"/>
      <c r="L82" s="19"/>
      <c r="M82" s="108"/>
      <c r="N82" s="108"/>
      <c r="O82" s="20"/>
      <c r="P82" s="20"/>
      <c r="Q82" s="20"/>
      <c r="R82" s="107"/>
      <c r="S82" s="107"/>
    </row>
    <row r="83" spans="1:19" ht="36" customHeight="1">
      <c r="A83" s="104"/>
      <c r="J83" s="109"/>
      <c r="K83" s="109"/>
      <c r="L83" s="109"/>
      <c r="M83" s="109"/>
      <c r="N83" s="109"/>
      <c r="O83" s="108"/>
      <c r="P83" s="107"/>
      <c r="Q83" s="107"/>
      <c r="R83" s="107"/>
      <c r="S83" s="107"/>
    </row>
    <row r="84" spans="1:19" ht="14.25" customHeight="1">
      <c r="A84" s="104"/>
      <c r="B84" s="107"/>
      <c r="C84" s="108"/>
      <c r="D84" s="110"/>
      <c r="E84" s="111"/>
      <c r="F84" s="108"/>
      <c r="G84" s="108"/>
      <c r="H84" s="108"/>
      <c r="I84" s="107"/>
      <c r="J84" s="107"/>
      <c r="K84" s="107"/>
      <c r="L84" s="108"/>
      <c r="M84" s="108"/>
      <c r="N84" s="108"/>
      <c r="O84" s="108"/>
      <c r="P84" s="107"/>
      <c r="Q84" s="107"/>
      <c r="R84" s="107"/>
      <c r="S84" s="107"/>
    </row>
    <row r="85" spans="1:19" ht="14.25" customHeight="1">
      <c r="A85" s="104"/>
      <c r="B85" s="107"/>
      <c r="C85" s="108"/>
      <c r="D85" s="110"/>
      <c r="E85" s="111"/>
      <c r="F85" s="108"/>
      <c r="G85" s="108"/>
      <c r="H85" s="108"/>
      <c r="I85" s="107"/>
      <c r="J85" s="107"/>
      <c r="K85" s="107"/>
      <c r="L85" s="108"/>
      <c r="M85" s="108"/>
      <c r="N85" s="108"/>
      <c r="O85" s="108"/>
      <c r="P85" s="107"/>
      <c r="Q85" s="107"/>
      <c r="R85" s="107"/>
      <c r="S85" s="107"/>
    </row>
    <row r="86" spans="1:19" ht="14.25" customHeight="1">
      <c r="A86" s="104"/>
      <c r="B86" s="107"/>
      <c r="C86" s="108"/>
      <c r="D86" s="110"/>
      <c r="E86" s="111"/>
      <c r="F86" s="108"/>
      <c r="G86" s="108"/>
      <c r="H86" s="108"/>
      <c r="I86" s="107"/>
      <c r="J86" s="107"/>
      <c r="K86" s="107"/>
      <c r="L86" s="108"/>
      <c r="M86" s="108"/>
      <c r="N86" s="108"/>
      <c r="O86" s="108"/>
      <c r="P86" s="107"/>
      <c r="Q86" s="107"/>
      <c r="R86" s="107"/>
      <c r="S86" s="107"/>
    </row>
    <row r="87" spans="1:19" ht="14.25" customHeight="1">
      <c r="A87" s="104"/>
      <c r="B87" s="107"/>
      <c r="C87" s="108"/>
      <c r="D87" s="110"/>
      <c r="E87" s="111"/>
      <c r="F87" s="108"/>
      <c r="G87" s="108"/>
      <c r="H87" s="108"/>
      <c r="I87" s="107"/>
      <c r="J87" s="107"/>
      <c r="K87" s="107"/>
      <c r="L87" s="108"/>
      <c r="M87" s="108"/>
      <c r="N87" s="108"/>
      <c r="O87" s="108"/>
      <c r="P87" s="107"/>
      <c r="Q87" s="107"/>
      <c r="R87" s="107"/>
      <c r="S87" s="107"/>
    </row>
    <row r="88" spans="3:14" ht="15">
      <c r="C88" s="1"/>
      <c r="D88" s="1"/>
      <c r="E88" s="1"/>
      <c r="F88" s="1"/>
      <c r="G88" s="1"/>
      <c r="H88" s="1"/>
      <c r="K88" s="1"/>
      <c r="L88" s="1"/>
      <c r="M88" s="1"/>
      <c r="N88" s="1"/>
    </row>
    <row r="89" spans="3:14" ht="15">
      <c r="C89" s="1"/>
      <c r="D89" s="1"/>
      <c r="E89" s="1"/>
      <c r="F89" s="1"/>
      <c r="G89" s="1"/>
      <c r="H89" s="1"/>
      <c r="K89" s="1"/>
      <c r="L89" s="1"/>
      <c r="M89" s="1"/>
      <c r="N89" s="1"/>
    </row>
    <row r="90" spans="3:14" ht="15">
      <c r="C90" s="1"/>
      <c r="D90" s="1"/>
      <c r="E90" s="1"/>
      <c r="F90" s="1"/>
      <c r="G90" s="1"/>
      <c r="H90" s="1"/>
      <c r="K90" s="1"/>
      <c r="L90" s="1"/>
      <c r="M90" s="1"/>
      <c r="N90" s="1"/>
    </row>
    <row r="91" spans="3:14" ht="15">
      <c r="C91" s="1"/>
      <c r="D91" s="1"/>
      <c r="E91" s="1"/>
      <c r="F91" s="1"/>
      <c r="G91" s="1"/>
      <c r="H91" s="1"/>
      <c r="K91" s="1"/>
      <c r="L91" s="1"/>
      <c r="M91" s="1"/>
      <c r="N91" s="1"/>
    </row>
    <row r="92" spans="3:14" ht="15">
      <c r="C92" s="1"/>
      <c r="D92" s="1"/>
      <c r="E92" s="1"/>
      <c r="F92" s="1"/>
      <c r="G92" s="1"/>
      <c r="H92" s="1"/>
      <c r="K92" s="1"/>
      <c r="L92" s="1"/>
      <c r="M92" s="1"/>
      <c r="N92" s="1"/>
    </row>
    <row r="93" spans="3:14" ht="15">
      <c r="C93" s="1"/>
      <c r="D93" s="1"/>
      <c r="E93" s="1"/>
      <c r="F93" s="1"/>
      <c r="G93" s="1"/>
      <c r="H93" s="1"/>
      <c r="K93" s="1"/>
      <c r="L93" s="1"/>
      <c r="M93" s="1"/>
      <c r="N93" s="1"/>
    </row>
    <row r="94" spans="3:14" ht="15">
      <c r="C94" s="1"/>
      <c r="D94" s="1"/>
      <c r="E94" s="1"/>
      <c r="F94" s="1"/>
      <c r="G94" s="1"/>
      <c r="H94" s="1"/>
      <c r="K94" s="1"/>
      <c r="L94" s="1"/>
      <c r="M94" s="1"/>
      <c r="N94" s="1"/>
    </row>
    <row r="95" spans="3:14" ht="15">
      <c r="C95" s="1"/>
      <c r="D95" s="1"/>
      <c r="E95" s="1"/>
      <c r="F95" s="1"/>
      <c r="G95" s="1"/>
      <c r="H95" s="1"/>
      <c r="K95" s="1"/>
      <c r="L95" s="1"/>
      <c r="M95" s="1"/>
      <c r="N95" s="1"/>
    </row>
    <row r="96" spans="3:14" ht="15">
      <c r="C96" s="1"/>
      <c r="D96" s="1"/>
      <c r="E96" s="1"/>
      <c r="F96" s="1"/>
      <c r="G96" s="1"/>
      <c r="H96" s="1"/>
      <c r="K96" s="1"/>
      <c r="L96" s="1"/>
      <c r="M96" s="1"/>
      <c r="N96" s="1"/>
    </row>
    <row r="97" spans="3:14" ht="15">
      <c r="C97" s="1"/>
      <c r="D97" s="1"/>
      <c r="E97" s="1"/>
      <c r="F97" s="1"/>
      <c r="G97" s="1"/>
      <c r="H97" s="1"/>
      <c r="K97" s="1"/>
      <c r="L97" s="1"/>
      <c r="M97" s="1"/>
      <c r="N97" s="1"/>
    </row>
    <row r="98" spans="3:14" ht="15">
      <c r="C98" s="1"/>
      <c r="D98" s="1"/>
      <c r="E98" s="1"/>
      <c r="F98" s="1"/>
      <c r="G98" s="1"/>
      <c r="H98" s="1"/>
      <c r="K98" s="1"/>
      <c r="L98" s="1"/>
      <c r="M98" s="1"/>
      <c r="N98" s="1"/>
    </row>
    <row r="99" spans="3:14" ht="15">
      <c r="C99" s="1"/>
      <c r="D99" s="1"/>
      <c r="E99" s="1"/>
      <c r="F99" s="1"/>
      <c r="G99" s="1"/>
      <c r="H99" s="1"/>
      <c r="K99" s="1"/>
      <c r="L99" s="1"/>
      <c r="M99" s="1"/>
      <c r="N99" s="1"/>
    </row>
    <row r="100" spans="3:14" ht="15">
      <c r="C100" s="1"/>
      <c r="D100" s="1"/>
      <c r="E100" s="1"/>
      <c r="F100" s="1"/>
      <c r="G100" s="1"/>
      <c r="H100" s="1"/>
      <c r="K100" s="1"/>
      <c r="L100" s="1"/>
      <c r="M100" s="1"/>
      <c r="N100" s="1"/>
    </row>
    <row r="101" spans="3:14" ht="15">
      <c r="C101" s="1"/>
      <c r="D101" s="1"/>
      <c r="E101" s="1"/>
      <c r="F101" s="1"/>
      <c r="G101" s="1"/>
      <c r="H101" s="1"/>
      <c r="K101" s="1"/>
      <c r="L101" s="1"/>
      <c r="M101" s="1"/>
      <c r="N101" s="1"/>
    </row>
    <row r="102" spans="3:14" ht="15">
      <c r="C102" s="1"/>
      <c r="D102" s="1"/>
      <c r="E102" s="1"/>
      <c r="F102" s="1"/>
      <c r="G102" s="1"/>
      <c r="H102" s="1"/>
      <c r="K102" s="1"/>
      <c r="L102" s="1"/>
      <c r="M102" s="1"/>
      <c r="N102" s="1"/>
    </row>
    <row r="103" spans="3:14" ht="15">
      <c r="C103" s="1"/>
      <c r="D103" s="1"/>
      <c r="E103" s="1"/>
      <c r="F103" s="1"/>
      <c r="G103" s="1"/>
      <c r="H103" s="1"/>
      <c r="K103" s="1"/>
      <c r="L103" s="1"/>
      <c r="M103" s="1"/>
      <c r="N103" s="1"/>
    </row>
    <row r="104" spans="3:14" ht="15">
      <c r="C104" s="1"/>
      <c r="D104" s="1"/>
      <c r="E104" s="1"/>
      <c r="F104" s="1"/>
      <c r="G104" s="1"/>
      <c r="H104" s="1"/>
      <c r="K104" s="1"/>
      <c r="L104" s="1"/>
      <c r="M104" s="1"/>
      <c r="N104" s="1"/>
    </row>
    <row r="105" spans="3:14" ht="15">
      <c r="C105" s="1"/>
      <c r="D105" s="1"/>
      <c r="E105" s="1"/>
      <c r="F105" s="1"/>
      <c r="G105" s="1"/>
      <c r="H105" s="1"/>
      <c r="K105" s="1"/>
      <c r="L105" s="1"/>
      <c r="M105" s="1"/>
      <c r="N105" s="1"/>
    </row>
    <row r="106" spans="3:14" ht="15">
      <c r="C106" s="1"/>
      <c r="D106" s="1"/>
      <c r="E106" s="1"/>
      <c r="F106" s="1"/>
      <c r="G106" s="1"/>
      <c r="H106" s="1"/>
      <c r="K106" s="1"/>
      <c r="L106" s="1"/>
      <c r="M106" s="1"/>
      <c r="N106" s="1"/>
    </row>
    <row r="107" spans="3:14" ht="15">
      <c r="C107" s="1"/>
      <c r="D107" s="1"/>
      <c r="E107" s="1"/>
      <c r="F107" s="1"/>
      <c r="G107" s="1"/>
      <c r="H107" s="1"/>
      <c r="K107" s="1"/>
      <c r="L107" s="1"/>
      <c r="M107" s="1"/>
      <c r="N107" s="1"/>
    </row>
    <row r="108" spans="3:14" ht="15">
      <c r="C108" s="1"/>
      <c r="D108" s="1"/>
      <c r="E108" s="1"/>
      <c r="F108" s="1"/>
      <c r="G108" s="1"/>
      <c r="H108" s="1"/>
      <c r="K108" s="1"/>
      <c r="L108" s="1"/>
      <c r="M108" s="1"/>
      <c r="N108" s="1"/>
    </row>
    <row r="109" spans="3:14" ht="15">
      <c r="C109" s="1"/>
      <c r="D109" s="1"/>
      <c r="E109" s="1"/>
      <c r="F109" s="1"/>
      <c r="G109" s="1"/>
      <c r="H109" s="1"/>
      <c r="K109" s="1"/>
      <c r="L109" s="1"/>
      <c r="M109" s="1"/>
      <c r="N109" s="1"/>
    </row>
    <row r="110" spans="3:14" ht="15">
      <c r="C110" s="1"/>
      <c r="D110" s="1"/>
      <c r="E110" s="1"/>
      <c r="F110" s="1"/>
      <c r="G110" s="1"/>
      <c r="H110" s="1"/>
      <c r="K110" s="1"/>
      <c r="L110" s="1"/>
      <c r="M110" s="1"/>
      <c r="N110" s="1"/>
    </row>
    <row r="111" spans="3:14" ht="15">
      <c r="C111" s="1"/>
      <c r="D111" s="1"/>
      <c r="E111" s="1"/>
      <c r="F111" s="1"/>
      <c r="G111" s="1"/>
      <c r="H111" s="1"/>
      <c r="K111" s="1"/>
      <c r="L111" s="1"/>
      <c r="M111" s="1"/>
      <c r="N111" s="1"/>
    </row>
    <row r="112" spans="3:14" ht="15">
      <c r="C112" s="1"/>
      <c r="D112" s="1"/>
      <c r="E112" s="1"/>
      <c r="F112" s="1"/>
      <c r="G112" s="1"/>
      <c r="H112" s="1"/>
      <c r="K112" s="1"/>
      <c r="L112" s="1"/>
      <c r="M112" s="1"/>
      <c r="N112" s="1"/>
    </row>
    <row r="113" spans="3:14" ht="15">
      <c r="C113" s="1"/>
      <c r="D113" s="1"/>
      <c r="E113" s="1"/>
      <c r="F113" s="1"/>
      <c r="G113" s="1"/>
      <c r="H113" s="1"/>
      <c r="K113" s="1"/>
      <c r="L113" s="1"/>
      <c r="M113" s="1"/>
      <c r="N113" s="1"/>
    </row>
    <row r="114" spans="3:14" ht="15">
      <c r="C114" s="1"/>
      <c r="D114" s="1"/>
      <c r="E114" s="1"/>
      <c r="F114" s="1"/>
      <c r="G114" s="1"/>
      <c r="H114" s="1"/>
      <c r="K114" s="1"/>
      <c r="L114" s="1"/>
      <c r="M114" s="1"/>
      <c r="N114" s="1"/>
    </row>
    <row r="115" spans="3:14" ht="15">
      <c r="C115" s="1"/>
      <c r="D115" s="1"/>
      <c r="E115" s="1"/>
      <c r="F115" s="1"/>
      <c r="G115" s="1"/>
      <c r="H115" s="1"/>
      <c r="K115" s="1"/>
      <c r="L115" s="1"/>
      <c r="M115" s="1"/>
      <c r="N115" s="1"/>
    </row>
    <row r="116" spans="3:14" ht="15">
      <c r="C116" s="1"/>
      <c r="D116" s="1"/>
      <c r="E116" s="1"/>
      <c r="F116" s="1"/>
      <c r="G116" s="1"/>
      <c r="H116" s="1"/>
      <c r="K116" s="1"/>
      <c r="L116" s="1"/>
      <c r="M116" s="1"/>
      <c r="N116" s="1"/>
    </row>
    <row r="117" spans="3:14" ht="15">
      <c r="C117" s="1"/>
      <c r="D117" s="1"/>
      <c r="E117" s="1"/>
      <c r="F117" s="1"/>
      <c r="G117" s="1"/>
      <c r="H117" s="1"/>
      <c r="K117" s="1"/>
      <c r="L117" s="1"/>
      <c r="M117" s="1"/>
      <c r="N117" s="1"/>
    </row>
    <row r="118" spans="3:14" ht="15">
      <c r="C118" s="1"/>
      <c r="D118" s="1"/>
      <c r="E118" s="1"/>
      <c r="F118" s="1"/>
      <c r="G118" s="1"/>
      <c r="H118" s="1"/>
      <c r="K118" s="1"/>
      <c r="L118" s="1"/>
      <c r="M118" s="1"/>
      <c r="N118" s="1"/>
    </row>
    <row r="119" spans="3:14" ht="15">
      <c r="C119" s="1"/>
      <c r="D119" s="1"/>
      <c r="E119" s="1"/>
      <c r="F119" s="1"/>
      <c r="G119" s="1"/>
      <c r="H119" s="1"/>
      <c r="K119" s="1"/>
      <c r="L119" s="1"/>
      <c r="M119" s="1"/>
      <c r="N119" s="1"/>
    </row>
    <row r="120" spans="3:14" ht="15">
      <c r="C120" s="1"/>
      <c r="D120" s="1"/>
      <c r="E120" s="1"/>
      <c r="F120" s="1"/>
      <c r="G120" s="1"/>
      <c r="H120" s="1"/>
      <c r="K120" s="1"/>
      <c r="L120" s="1"/>
      <c r="M120" s="1"/>
      <c r="N120" s="1"/>
    </row>
    <row r="121" spans="3:14" ht="15">
      <c r="C121" s="1"/>
      <c r="D121" s="1"/>
      <c r="E121" s="1"/>
      <c r="F121" s="1"/>
      <c r="G121" s="1"/>
      <c r="H121" s="1"/>
      <c r="K121" s="1"/>
      <c r="L121" s="1"/>
      <c r="M121" s="1"/>
      <c r="N121" s="1"/>
    </row>
    <row r="122" spans="3:14" ht="15">
      <c r="C122" s="1"/>
      <c r="D122" s="1"/>
      <c r="E122" s="1"/>
      <c r="F122" s="1"/>
      <c r="G122" s="1"/>
      <c r="H122" s="1"/>
      <c r="K122" s="1"/>
      <c r="L122" s="1"/>
      <c r="M122" s="1"/>
      <c r="N122" s="1"/>
    </row>
    <row r="123" spans="3:14" ht="15">
      <c r="C123" s="1"/>
      <c r="D123" s="1"/>
      <c r="E123" s="1"/>
      <c r="F123" s="1"/>
      <c r="G123" s="1"/>
      <c r="H123" s="1"/>
      <c r="K123" s="1"/>
      <c r="L123" s="1"/>
      <c r="M123" s="1"/>
      <c r="N123" s="1"/>
    </row>
    <row r="124" spans="3:14" ht="15">
      <c r="C124" s="1"/>
      <c r="D124" s="1"/>
      <c r="E124" s="1"/>
      <c r="F124" s="1"/>
      <c r="G124" s="1"/>
      <c r="H124" s="1"/>
      <c r="K124" s="1"/>
      <c r="L124" s="1"/>
      <c r="M124" s="1"/>
      <c r="N124" s="1"/>
    </row>
    <row r="125" spans="3:14" ht="15">
      <c r="C125" s="1"/>
      <c r="D125" s="1"/>
      <c r="E125" s="1"/>
      <c r="F125" s="1"/>
      <c r="G125" s="1"/>
      <c r="H125" s="1"/>
      <c r="K125" s="1"/>
      <c r="L125" s="1"/>
      <c r="M125" s="1"/>
      <c r="N125" s="1"/>
    </row>
    <row r="126" spans="3:14" ht="15">
      <c r="C126" s="1"/>
      <c r="D126" s="1"/>
      <c r="E126" s="1"/>
      <c r="F126" s="1"/>
      <c r="G126" s="1"/>
      <c r="H126" s="1"/>
      <c r="K126" s="1"/>
      <c r="L126" s="1"/>
      <c r="M126" s="1"/>
      <c r="N126" s="1"/>
    </row>
    <row r="127" spans="3:14" ht="15">
      <c r="C127" s="1"/>
      <c r="D127" s="1"/>
      <c r="E127" s="1"/>
      <c r="F127" s="1"/>
      <c r="G127" s="1"/>
      <c r="H127" s="1"/>
      <c r="K127" s="1"/>
      <c r="L127" s="1"/>
      <c r="M127" s="1"/>
      <c r="N127" s="1"/>
    </row>
    <row r="128" spans="3:14" ht="15">
      <c r="C128" s="1"/>
      <c r="D128" s="1"/>
      <c r="E128" s="1"/>
      <c r="F128" s="1"/>
      <c r="G128" s="1"/>
      <c r="H128" s="1"/>
      <c r="K128" s="1"/>
      <c r="L128" s="1"/>
      <c r="M128" s="1"/>
      <c r="N128" s="1"/>
    </row>
    <row r="129" spans="3:14" ht="15">
      <c r="C129" s="1"/>
      <c r="D129" s="1"/>
      <c r="E129" s="1"/>
      <c r="F129" s="1"/>
      <c r="G129" s="1"/>
      <c r="H129" s="1"/>
      <c r="K129" s="1"/>
      <c r="L129" s="1"/>
      <c r="M129" s="1"/>
      <c r="N129" s="1"/>
    </row>
    <row r="130" spans="3:14" ht="15">
      <c r="C130" s="1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3:14" ht="15"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3:14" ht="15"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3:14" ht="15"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3:14" ht="15"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3:14" ht="15"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3:14" ht="15"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3:14" ht="15"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3:14" ht="15"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3:14" ht="15"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3:14" ht="15"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3:14" ht="15"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3:14" ht="15"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3:14" ht="15"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3:14" ht="15"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3:14" ht="15">
      <c r="C170" s="1"/>
      <c r="D170" s="1"/>
      <c r="E170" s="1"/>
      <c r="F170" s="1"/>
      <c r="G170" s="1"/>
      <c r="H170" s="1"/>
      <c r="K170" s="1"/>
      <c r="L170" s="1"/>
      <c r="M170" s="1"/>
      <c r="N170" s="1"/>
    </row>
    <row r="171" spans="3:14" ht="15">
      <c r="C171" s="1"/>
      <c r="D171" s="1"/>
      <c r="E171" s="1"/>
      <c r="F171" s="1"/>
      <c r="G171" s="1"/>
      <c r="H171" s="1"/>
      <c r="K171" s="1"/>
      <c r="L171" s="1"/>
      <c r="M171" s="1"/>
      <c r="N171" s="1"/>
    </row>
    <row r="172" spans="3:14" ht="15">
      <c r="C172" s="1"/>
      <c r="D172" s="1"/>
      <c r="E172" s="1"/>
      <c r="F172" s="1"/>
      <c r="G172" s="1"/>
      <c r="H172" s="1"/>
      <c r="K172" s="1"/>
      <c r="L172" s="1"/>
      <c r="M172" s="1"/>
      <c r="N172" s="1"/>
    </row>
    <row r="173" spans="3:14" ht="15">
      <c r="C173" s="1"/>
      <c r="D173" s="1"/>
      <c r="E173" s="1"/>
      <c r="F173" s="1"/>
      <c r="G173" s="1"/>
      <c r="H173" s="1"/>
      <c r="K173" s="1"/>
      <c r="L173" s="1"/>
      <c r="M173" s="1"/>
      <c r="N173" s="1"/>
    </row>
    <row r="174" spans="3:14" ht="15">
      <c r="C174" s="1"/>
      <c r="D174" s="1"/>
      <c r="E174" s="1"/>
      <c r="F174" s="1"/>
      <c r="G174" s="1"/>
      <c r="H174" s="1"/>
      <c r="K174" s="1"/>
      <c r="L174" s="1"/>
      <c r="M174" s="1"/>
      <c r="N174" s="1"/>
    </row>
    <row r="175" spans="3:14" ht="15">
      <c r="C175" s="1"/>
      <c r="D175" s="1"/>
      <c r="E175" s="1"/>
      <c r="F175" s="1"/>
      <c r="G175" s="1"/>
      <c r="H175" s="1"/>
      <c r="K175" s="1"/>
      <c r="L175" s="1"/>
      <c r="M175" s="1"/>
      <c r="N175" s="1"/>
    </row>
    <row r="176" spans="3:14" ht="15">
      <c r="C176" s="1"/>
      <c r="D176" s="1"/>
      <c r="E176" s="1"/>
      <c r="F176" s="1"/>
      <c r="G176" s="1"/>
      <c r="H176" s="1"/>
      <c r="K176" s="1"/>
      <c r="L176" s="1"/>
      <c r="M176" s="1"/>
      <c r="N176" s="1"/>
    </row>
    <row r="177" spans="3:14" ht="15">
      <c r="C177" s="1"/>
      <c r="D177" s="1"/>
      <c r="E177" s="1"/>
      <c r="F177" s="1"/>
      <c r="G177" s="1"/>
      <c r="H177" s="1"/>
      <c r="K177" s="1"/>
      <c r="L177" s="1"/>
      <c r="M177" s="1"/>
      <c r="N177" s="1"/>
    </row>
    <row r="178" spans="3:14" ht="15">
      <c r="C178" s="1"/>
      <c r="D178" s="1"/>
      <c r="E178" s="1"/>
      <c r="F178" s="1"/>
      <c r="G178" s="1"/>
      <c r="H178" s="1"/>
      <c r="K178" s="1"/>
      <c r="L178" s="1"/>
      <c r="M178" s="1"/>
      <c r="N178" s="1"/>
    </row>
    <row r="179" spans="3:14" ht="15">
      <c r="C179" s="1"/>
      <c r="D179" s="1"/>
      <c r="E179" s="1"/>
      <c r="F179" s="1"/>
      <c r="G179" s="1"/>
      <c r="H179" s="1"/>
      <c r="K179" s="1"/>
      <c r="L179" s="1"/>
      <c r="M179" s="1"/>
      <c r="N179" s="1"/>
    </row>
    <row r="180" spans="3:14" ht="15">
      <c r="C180" s="1"/>
      <c r="D180" s="1"/>
      <c r="E180" s="1"/>
      <c r="F180" s="1"/>
      <c r="G180" s="1"/>
      <c r="H180" s="1"/>
      <c r="K180" s="1"/>
      <c r="L180" s="1"/>
      <c r="M180" s="1"/>
      <c r="N180" s="1"/>
    </row>
    <row r="181" spans="3:14" ht="15">
      <c r="C181" s="1"/>
      <c r="D181" s="1"/>
      <c r="E181" s="1"/>
      <c r="F181" s="1"/>
      <c r="G181" s="1"/>
      <c r="H181" s="1"/>
      <c r="K181" s="1"/>
      <c r="L181" s="1"/>
      <c r="M181" s="1"/>
      <c r="N181" s="1"/>
    </row>
    <row r="182" spans="3:14" ht="15">
      <c r="C182" s="1"/>
      <c r="D182" s="1"/>
      <c r="E182" s="1"/>
      <c r="F182" s="1"/>
      <c r="G182" s="1"/>
      <c r="H182" s="1"/>
      <c r="K182" s="1"/>
      <c r="L182" s="1"/>
      <c r="M182" s="1"/>
      <c r="N182" s="1"/>
    </row>
    <row r="183" spans="3:14" ht="15">
      <c r="C183" s="1"/>
      <c r="D183" s="1"/>
      <c r="E183" s="1"/>
      <c r="F183" s="1"/>
      <c r="G183" s="1"/>
      <c r="H183" s="1"/>
      <c r="K183" s="1"/>
      <c r="L183" s="1"/>
      <c r="M183" s="1"/>
      <c r="N183" s="1"/>
    </row>
    <row r="184" spans="3:14" ht="15">
      <c r="C184" s="1"/>
      <c r="D184" s="1"/>
      <c r="E184" s="1"/>
      <c r="F184" s="1"/>
      <c r="G184" s="1"/>
      <c r="H184" s="1"/>
      <c r="K184" s="1"/>
      <c r="L184" s="1"/>
      <c r="M184" s="1"/>
      <c r="N184" s="1"/>
    </row>
    <row r="185" spans="3:14" ht="15">
      <c r="C185" s="1"/>
      <c r="D185" s="1"/>
      <c r="E185" s="1"/>
      <c r="F185" s="1"/>
      <c r="G185" s="1"/>
      <c r="H185" s="1"/>
      <c r="K185" s="1"/>
      <c r="L185" s="1"/>
      <c r="M185" s="1"/>
      <c r="N185" s="1"/>
    </row>
    <row r="186" spans="3:14" ht="15">
      <c r="C186" s="1"/>
      <c r="D186" s="1"/>
      <c r="E186" s="1"/>
      <c r="F186" s="1"/>
      <c r="G186" s="1"/>
      <c r="H186" s="1"/>
      <c r="K186" s="1"/>
      <c r="L186" s="1"/>
      <c r="M186" s="1"/>
      <c r="N186" s="1"/>
    </row>
    <row r="187" spans="3:14" ht="15">
      <c r="C187" s="1"/>
      <c r="D187" s="1"/>
      <c r="E187" s="1"/>
      <c r="F187" s="1"/>
      <c r="G187" s="1"/>
      <c r="H187" s="1"/>
      <c r="K187" s="1"/>
      <c r="L187" s="1"/>
      <c r="M187" s="1"/>
      <c r="N187" s="1"/>
    </row>
    <row r="188" spans="3:14" ht="15">
      <c r="C188" s="1"/>
      <c r="D188" s="1"/>
      <c r="E188" s="1"/>
      <c r="F188" s="1"/>
      <c r="G188" s="1"/>
      <c r="H188" s="1"/>
      <c r="K188" s="1"/>
      <c r="L188" s="1"/>
      <c r="M188" s="1"/>
      <c r="N188" s="1"/>
    </row>
    <row r="189" spans="3:14" ht="15">
      <c r="C189" s="1"/>
      <c r="D189" s="1"/>
      <c r="E189" s="1"/>
      <c r="F189" s="1"/>
      <c r="G189" s="1"/>
      <c r="H189" s="1"/>
      <c r="K189" s="1"/>
      <c r="L189" s="1"/>
      <c r="M189" s="1"/>
      <c r="N189" s="1"/>
    </row>
    <row r="190" spans="3:14" ht="15">
      <c r="C190" s="1"/>
      <c r="D190" s="1"/>
      <c r="E190" s="1"/>
      <c r="F190" s="1"/>
      <c r="G190" s="1"/>
      <c r="H190" s="1"/>
      <c r="K190" s="1"/>
      <c r="L190" s="1"/>
      <c r="M190" s="1"/>
      <c r="N190" s="1"/>
    </row>
    <row r="191" spans="3:14" ht="15">
      <c r="C191" s="1"/>
      <c r="D191" s="1"/>
      <c r="E191" s="1"/>
      <c r="F191" s="1"/>
      <c r="G191" s="1"/>
      <c r="H191" s="1"/>
      <c r="K191" s="1"/>
      <c r="L191" s="1"/>
      <c r="M191" s="1"/>
      <c r="N191" s="1"/>
    </row>
    <row r="192" spans="3:14" ht="15">
      <c r="C192" s="1"/>
      <c r="D192" s="1"/>
      <c r="E192" s="1"/>
      <c r="F192" s="1"/>
      <c r="G192" s="1"/>
      <c r="H192" s="1"/>
      <c r="K192" s="1"/>
      <c r="L192" s="1"/>
      <c r="M192" s="1"/>
      <c r="N192" s="1"/>
    </row>
    <row r="193" spans="3:14" ht="15">
      <c r="C193" s="1"/>
      <c r="D193" s="1"/>
      <c r="E193" s="1"/>
      <c r="F193" s="1"/>
      <c r="G193" s="1"/>
      <c r="H193" s="1"/>
      <c r="K193" s="1"/>
      <c r="L193" s="1"/>
      <c r="M193" s="1"/>
      <c r="N193" s="1"/>
    </row>
    <row r="194" spans="3:14" ht="15">
      <c r="C194" s="1"/>
      <c r="D194" s="1"/>
      <c r="E194" s="1"/>
      <c r="F194" s="1"/>
      <c r="G194" s="1"/>
      <c r="H194" s="1"/>
      <c r="K194" s="1"/>
      <c r="L194" s="1"/>
      <c r="M194" s="1"/>
      <c r="N194" s="1"/>
    </row>
    <row r="195" spans="3:14" ht="15">
      <c r="C195" s="1"/>
      <c r="D195" s="1"/>
      <c r="E195" s="1"/>
      <c r="F195" s="1"/>
      <c r="G195" s="1"/>
      <c r="H195" s="1"/>
      <c r="K195" s="1"/>
      <c r="L195" s="1"/>
      <c r="M195" s="1"/>
      <c r="N195" s="1"/>
    </row>
    <row r="196" spans="3:14" ht="15">
      <c r="C196" s="1"/>
      <c r="D196" s="1"/>
      <c r="E196" s="1"/>
      <c r="F196" s="1"/>
      <c r="G196" s="1"/>
      <c r="H196" s="1"/>
      <c r="K196" s="1"/>
      <c r="L196" s="1"/>
      <c r="M196" s="1"/>
      <c r="N196" s="1"/>
    </row>
    <row r="197" spans="3:14" ht="15">
      <c r="C197" s="1"/>
      <c r="D197" s="1"/>
      <c r="E197" s="1"/>
      <c r="F197" s="1"/>
      <c r="G197" s="1"/>
      <c r="H197" s="1"/>
      <c r="K197" s="1"/>
      <c r="L197" s="1"/>
      <c r="M197" s="1"/>
      <c r="N197" s="1"/>
    </row>
    <row r="198" spans="3:14" ht="15">
      <c r="C198" s="1"/>
      <c r="D198" s="1"/>
      <c r="E198" s="1"/>
      <c r="F198" s="1"/>
      <c r="G198" s="1"/>
      <c r="H198" s="1"/>
      <c r="K198" s="1"/>
      <c r="L198" s="1"/>
      <c r="M198" s="1"/>
      <c r="N198" s="1"/>
    </row>
    <row r="199" spans="3:14" ht="15">
      <c r="C199" s="1"/>
      <c r="D199" s="1"/>
      <c r="E199" s="1"/>
      <c r="F199" s="1"/>
      <c r="G199" s="1"/>
      <c r="H199" s="1"/>
      <c r="K199" s="1"/>
      <c r="L199" s="1"/>
      <c r="M199" s="1"/>
      <c r="N199" s="1"/>
    </row>
    <row r="200" spans="3:14" ht="15">
      <c r="C200" s="1"/>
      <c r="D200" s="1"/>
      <c r="E200" s="1"/>
      <c r="F200" s="1"/>
      <c r="G200" s="1"/>
      <c r="H200" s="1"/>
      <c r="K200" s="1"/>
      <c r="L200" s="1"/>
      <c r="M200" s="1"/>
      <c r="N200" s="1"/>
    </row>
    <row r="201" spans="3:14" ht="15">
      <c r="C201" s="1"/>
      <c r="D201" s="1"/>
      <c r="E201" s="1"/>
      <c r="F201" s="1"/>
      <c r="G201" s="1"/>
      <c r="H201" s="1"/>
      <c r="K201" s="1"/>
      <c r="L201" s="1"/>
      <c r="M201" s="1"/>
      <c r="N201" s="1"/>
    </row>
    <row r="202" spans="3:14" ht="15">
      <c r="C202" s="1"/>
      <c r="D202" s="1"/>
      <c r="E202" s="1"/>
      <c r="F202" s="1"/>
      <c r="G202" s="1"/>
      <c r="H202" s="1"/>
      <c r="K202" s="1"/>
      <c r="L202" s="1"/>
      <c r="M202" s="1"/>
      <c r="N202" s="1"/>
    </row>
    <row r="203" spans="3:14" ht="15">
      <c r="C203" s="1"/>
      <c r="D203" s="1"/>
      <c r="E203" s="1"/>
      <c r="F203" s="1"/>
      <c r="G203" s="1"/>
      <c r="H203" s="1"/>
      <c r="K203" s="1"/>
      <c r="L203" s="1"/>
      <c r="M203" s="1"/>
      <c r="N203" s="1"/>
    </row>
    <row r="204" spans="3:14" ht="15">
      <c r="C204" s="1"/>
      <c r="D204" s="1"/>
      <c r="E204" s="1"/>
      <c r="F204" s="1"/>
      <c r="G204" s="1"/>
      <c r="H204" s="1"/>
      <c r="K204" s="1"/>
      <c r="L204" s="1"/>
      <c r="M204" s="1"/>
      <c r="N204" s="1"/>
    </row>
    <row r="205" spans="3:14" ht="15">
      <c r="C205" s="1"/>
      <c r="D205" s="1"/>
      <c r="E205" s="1"/>
      <c r="F205" s="1"/>
      <c r="G205" s="1"/>
      <c r="H205" s="1"/>
      <c r="K205" s="1"/>
      <c r="L205" s="1"/>
      <c r="M205" s="1"/>
      <c r="N205" s="1"/>
    </row>
    <row r="206" spans="3:14" ht="15">
      <c r="C206" s="1"/>
      <c r="D206" s="1"/>
      <c r="E206" s="1"/>
      <c r="F206" s="1"/>
      <c r="G206" s="1"/>
      <c r="H206" s="1"/>
      <c r="K206" s="1"/>
      <c r="L206" s="1"/>
      <c r="M206" s="1"/>
      <c r="N206" s="1"/>
    </row>
    <row r="207" spans="3:14" ht="15">
      <c r="C207" s="1"/>
      <c r="D207" s="1"/>
      <c r="E207" s="1"/>
      <c r="F207" s="1"/>
      <c r="G207" s="1"/>
      <c r="H207" s="1"/>
      <c r="K207" s="1"/>
      <c r="L207" s="1"/>
      <c r="M207" s="1"/>
      <c r="N207" s="1"/>
    </row>
    <row r="208" spans="3:14" ht="15">
      <c r="C208" s="1"/>
      <c r="D208" s="1"/>
      <c r="E208" s="1"/>
      <c r="F208" s="1"/>
      <c r="G208" s="1"/>
      <c r="H208" s="1"/>
      <c r="K208" s="1"/>
      <c r="L208" s="1"/>
      <c r="M208" s="1"/>
      <c r="N208" s="1"/>
    </row>
    <row r="209" spans="3:14" ht="15">
      <c r="C209" s="1"/>
      <c r="D209" s="1"/>
      <c r="E209" s="1"/>
      <c r="F209" s="1"/>
      <c r="G209" s="1"/>
      <c r="H209" s="1"/>
      <c r="K209" s="1"/>
      <c r="L209" s="1"/>
      <c r="M209" s="1"/>
      <c r="N209" s="1"/>
    </row>
    <row r="210" spans="3:14" ht="15">
      <c r="C210" s="1"/>
      <c r="D210" s="1"/>
      <c r="E210" s="1"/>
      <c r="F210" s="1"/>
      <c r="G210" s="1"/>
      <c r="H210" s="1"/>
      <c r="K210" s="1"/>
      <c r="L210" s="1"/>
      <c r="M210" s="1"/>
      <c r="N210" s="1"/>
    </row>
    <row r="211" spans="3:14" ht="15">
      <c r="C211" s="1"/>
      <c r="D211" s="1"/>
      <c r="E211" s="1"/>
      <c r="F211" s="1"/>
      <c r="G211" s="1"/>
      <c r="H211" s="1"/>
      <c r="K211" s="1"/>
      <c r="L211" s="1"/>
      <c r="M211" s="1"/>
      <c r="N211" s="1"/>
    </row>
    <row r="212" spans="3:14" ht="15">
      <c r="C212" s="1"/>
      <c r="D212" s="1"/>
      <c r="E212" s="1"/>
      <c r="F212" s="1"/>
      <c r="G212" s="1"/>
      <c r="H212" s="1"/>
      <c r="K212" s="1"/>
      <c r="L212" s="1"/>
      <c r="M212" s="1"/>
      <c r="N212" s="1"/>
    </row>
    <row r="213" spans="3:14" ht="15">
      <c r="C213" s="1"/>
      <c r="D213" s="1"/>
      <c r="E213" s="1"/>
      <c r="F213" s="1"/>
      <c r="G213" s="1"/>
      <c r="H213" s="1"/>
      <c r="K213" s="1"/>
      <c r="L213" s="1"/>
      <c r="M213" s="1"/>
      <c r="N213" s="1"/>
    </row>
    <row r="214" spans="3:14" ht="15">
      <c r="C214" s="1"/>
      <c r="D214" s="1"/>
      <c r="E214" s="1"/>
      <c r="F214" s="1"/>
      <c r="G214" s="1"/>
      <c r="H214" s="1"/>
      <c r="K214" s="1"/>
      <c r="L214" s="1"/>
      <c r="M214" s="1"/>
      <c r="N214" s="1"/>
    </row>
    <row r="215" spans="3:14" ht="15">
      <c r="C215" s="1"/>
      <c r="D215" s="1"/>
      <c r="E215" s="1"/>
      <c r="F215" s="1"/>
      <c r="G215" s="1"/>
      <c r="H215" s="1"/>
      <c r="K215" s="1"/>
      <c r="L215" s="1"/>
      <c r="M215" s="1"/>
      <c r="N215" s="1"/>
    </row>
    <row r="216" spans="3:14" ht="15">
      <c r="C216" s="1"/>
      <c r="D216" s="1"/>
      <c r="E216" s="1"/>
      <c r="F216" s="1"/>
      <c r="G216" s="1"/>
      <c r="H216" s="1"/>
      <c r="K216" s="1"/>
      <c r="L216" s="1"/>
      <c r="M216" s="1"/>
      <c r="N216" s="1"/>
    </row>
    <row r="217" spans="3:14" ht="15">
      <c r="C217" s="1"/>
      <c r="D217" s="1"/>
      <c r="E217" s="1"/>
      <c r="F217" s="1"/>
      <c r="G217" s="1"/>
      <c r="H217" s="1"/>
      <c r="K217" s="1"/>
      <c r="L217" s="1"/>
      <c r="M217" s="1"/>
      <c r="N217" s="1"/>
    </row>
    <row r="218" spans="3:14" ht="15">
      <c r="C218" s="1"/>
      <c r="D218" s="1"/>
      <c r="E218" s="1"/>
      <c r="F218" s="1"/>
      <c r="G218" s="1"/>
      <c r="H218" s="1"/>
      <c r="K218" s="1"/>
      <c r="L218" s="1"/>
      <c r="M218" s="1"/>
      <c r="N218" s="1"/>
    </row>
    <row r="219" spans="3:14" ht="15">
      <c r="C219" s="1"/>
      <c r="D219" s="1"/>
      <c r="E219" s="1"/>
      <c r="F219" s="1"/>
      <c r="G219" s="1"/>
      <c r="H219" s="1"/>
      <c r="K219" s="1"/>
      <c r="L219" s="1"/>
      <c r="M219" s="1"/>
      <c r="N219" s="1"/>
    </row>
  </sheetData>
  <sheetProtection password="F79C" sheet="1" objects="1" scenarios="1" selectLockedCells="1"/>
  <mergeCells count="44">
    <mergeCell ref="B3:C3"/>
    <mergeCell ref="D3:E3"/>
    <mergeCell ref="Q1:S1"/>
    <mergeCell ref="F3:O3"/>
    <mergeCell ref="J19:J34"/>
    <mergeCell ref="K19:K34"/>
    <mergeCell ref="I19:I34"/>
    <mergeCell ref="H19:H34"/>
    <mergeCell ref="G7:G9"/>
    <mergeCell ref="G10:G18"/>
    <mergeCell ref="G19:G34"/>
    <mergeCell ref="H7:H9"/>
    <mergeCell ref="I7:I9"/>
    <mergeCell ref="I10:I18"/>
    <mergeCell ref="H10:H18"/>
    <mergeCell ref="S19:S34"/>
    <mergeCell ref="S7:S9"/>
    <mergeCell ref="K10:K18"/>
    <mergeCell ref="J10:J18"/>
    <mergeCell ref="S10:S18"/>
    <mergeCell ref="J7:J9"/>
    <mergeCell ref="K7:K9"/>
    <mergeCell ref="I39:I67"/>
    <mergeCell ref="B78:H78"/>
    <mergeCell ref="G35:G38"/>
    <mergeCell ref="G39:G67"/>
    <mergeCell ref="S68:S76"/>
    <mergeCell ref="J68:J76"/>
    <mergeCell ref="J39:J67"/>
    <mergeCell ref="S39:S67"/>
    <mergeCell ref="K39:K67"/>
    <mergeCell ref="H39:H67"/>
    <mergeCell ref="I68:I76"/>
    <mergeCell ref="S35:S38"/>
    <mergeCell ref="F35:F38"/>
    <mergeCell ref="J35:J38"/>
    <mergeCell ref="K35:K38"/>
    <mergeCell ref="I35:I38"/>
    <mergeCell ref="H35:H38"/>
    <mergeCell ref="K68:K76"/>
    <mergeCell ref="G68:G76"/>
    <mergeCell ref="H68:H76"/>
    <mergeCell ref="P78:R78"/>
    <mergeCell ref="P79:R79"/>
  </mergeCells>
  <conditionalFormatting sqref="R11:R12 R14:R15 R17:R18 R20:R21 R23:R24 R26:R27 R29:R30 R32:R33 R35:R36 R38:R39 R41:R42 R44:R45 R47:R48 R50:R51 R53:R54 R56:R57 R59:R60 R62:R63 R65:R66 R68:R69 R71:R72 R74:R75">
    <cfRule type="cellIs" priority="34" dxfId="18" operator="equal">
      <formula>"NEVYHOVUJE"</formula>
    </cfRule>
    <cfRule type="cellIs" priority="35" dxfId="17" operator="equal">
      <formula>"VYHOVUJE"</formula>
    </cfRule>
  </conditionalFormatting>
  <conditionalFormatting sqref="P11:P12 P14:P15 P17:P18 P20:P21 P23:P24 P26:P27 P29:P30 P32:P33 P35:P36 P38:P39 P41:P42 P44:P45 P47:P48 P50:P51 P53:P54 P56:P57 P59:P60 P62:P63 P65:P66 P68:P69 P71:P72 P74:P75">
    <cfRule type="notContainsBlanks" priority="32" dxfId="16">
      <formula>LEN(TRIM(P11))&gt;0</formula>
    </cfRule>
    <cfRule type="containsBlanks" priority="33" dxfId="15">
      <formula>LEN(TRIM(P11))=0</formula>
    </cfRule>
  </conditionalFormatting>
  <conditionalFormatting sqref="P11:P12 P14:P15 P17:P18 P20:P21 P23:P24 P26:P27 P29:P30 P32:P33 P35:P36 P38:P39 P41:P42 P44:P45 P47:P48 P50:P51 P53:P54 P56:P57 P59:P60 P62:P63 P65:P66 P68:P69 P71:P72 P74:P75">
    <cfRule type="notContainsBlanks" priority="31" dxfId="14">
      <formula>LEN(TRIM(P11))&gt;0</formula>
    </cfRule>
  </conditionalFormatting>
  <conditionalFormatting sqref="R13 R16 R19 R22 R25 R28 R31 R34 R37 R40 R43 R46 R49 R52 R55 R58 R61 R64 R67 R70 R73 R76">
    <cfRule type="cellIs" priority="29" dxfId="18" operator="equal">
      <formula>"NEVYHOVUJE"</formula>
    </cfRule>
    <cfRule type="cellIs" priority="30" dxfId="17" operator="equal">
      <formula>"VYHOVUJE"</formula>
    </cfRule>
  </conditionalFormatting>
  <conditionalFormatting sqref="P13 P16 P19 P22 P25 P28 P31 P34 P37 P40 P43 P46 P49 P52 P55 P58 P61 P64 P67 P70 P73 P76">
    <cfRule type="notContainsBlanks" priority="27" dxfId="16">
      <formula>LEN(TRIM(P13))&gt;0</formula>
    </cfRule>
    <cfRule type="containsBlanks" priority="28" dxfId="15">
      <formula>LEN(TRIM(P13))=0</formula>
    </cfRule>
  </conditionalFormatting>
  <conditionalFormatting sqref="P13 P16 P19 P22 P25 P28 P31 P34 P37 P40 P43 P46 P49 P52 P55 P58 P61 P64 P67 P70 P73 P76">
    <cfRule type="notContainsBlanks" priority="26" dxfId="14">
      <formula>LEN(TRIM(P13))&gt;0</formula>
    </cfRule>
  </conditionalFormatting>
  <conditionalFormatting sqref="R10">
    <cfRule type="cellIs" priority="14" dxfId="18" operator="equal">
      <formula>"NEVYHOVUJE"</formula>
    </cfRule>
    <cfRule type="cellIs" priority="15" dxfId="17" operator="equal">
      <formula>"VYHOVUJE"</formula>
    </cfRule>
  </conditionalFormatting>
  <conditionalFormatting sqref="P10">
    <cfRule type="notContainsBlanks" priority="12" dxfId="16">
      <formula>LEN(TRIM(P10))&gt;0</formula>
    </cfRule>
    <cfRule type="containsBlanks" priority="13" dxfId="15">
      <formula>LEN(TRIM(P10))=0</formula>
    </cfRule>
  </conditionalFormatting>
  <conditionalFormatting sqref="P10">
    <cfRule type="notContainsBlanks" priority="11" dxfId="14">
      <formula>LEN(TRIM(P10))&gt;0</formula>
    </cfRule>
  </conditionalFormatting>
  <conditionalFormatting sqref="R8:R9">
    <cfRule type="cellIs" priority="9" dxfId="18" operator="equal">
      <formula>"NEVYHOVUJE"</formula>
    </cfRule>
    <cfRule type="cellIs" priority="10" dxfId="17" operator="equal">
      <formula>"VYHOVUJE"</formula>
    </cfRule>
  </conditionalFormatting>
  <conditionalFormatting sqref="P8:P9">
    <cfRule type="notContainsBlanks" priority="7" dxfId="16">
      <formula>LEN(TRIM(P8))&gt;0</formula>
    </cfRule>
    <cfRule type="containsBlanks" priority="8" dxfId="15">
      <formula>LEN(TRIM(P8))=0</formula>
    </cfRule>
  </conditionalFormatting>
  <conditionalFormatting sqref="P8:P9">
    <cfRule type="notContainsBlanks" priority="6" dxfId="14">
      <formula>LEN(TRIM(P8))&gt;0</formula>
    </cfRule>
  </conditionalFormatting>
  <conditionalFormatting sqref="R7">
    <cfRule type="cellIs" priority="4" dxfId="18" operator="equal">
      <formula>"NEVYHOVUJE"</formula>
    </cfRule>
    <cfRule type="cellIs" priority="5" dxfId="17" operator="equal">
      <formula>"VYHOVUJE"</formula>
    </cfRule>
  </conditionalFormatting>
  <conditionalFormatting sqref="P7">
    <cfRule type="notContainsBlanks" priority="2" dxfId="16">
      <formula>LEN(TRIM(P7))&gt;0</formula>
    </cfRule>
    <cfRule type="containsBlanks" priority="3" dxfId="15">
      <formula>LEN(TRIM(P7))=0</formula>
    </cfRule>
  </conditionalFormatting>
  <conditionalFormatting sqref="P7">
    <cfRule type="notContainsBlanks" priority="1" dxfId="14">
      <formula>LEN(TRIM(P7))&gt;0</formula>
    </cfRule>
  </conditionalFormatting>
  <conditionalFormatting sqref="B7:B76">
    <cfRule type="containsBlanks" priority="67" dxfId="0">
      <formula>LEN(TRIM(B7))=0</formula>
    </cfRule>
  </conditionalFormatting>
  <conditionalFormatting sqref="B7:B76">
    <cfRule type="cellIs" priority="62" dxfId="12" operator="greaterThanOrEqual">
      <formula>1</formula>
    </cfRule>
  </conditionalFormatting>
  <conditionalFormatting sqref="D7:D9">
    <cfRule type="containsBlanks" priority="47" dxfId="0">
      <formula>LEN(TRIM(D7))=0</formula>
    </cfRule>
  </conditionalFormatting>
  <conditionalFormatting sqref="D10:D18">
    <cfRule type="containsBlanks" priority="46" dxfId="0">
      <formula>LEN(TRIM(D10))=0</formula>
    </cfRule>
  </conditionalFormatting>
  <conditionalFormatting sqref="D30:D34 D19:D28">
    <cfRule type="containsBlanks" priority="45" dxfId="0">
      <formula>LEN(TRIM(D19))=0</formula>
    </cfRule>
  </conditionalFormatting>
  <conditionalFormatting sqref="D29">
    <cfRule type="containsBlanks" priority="44" dxfId="0">
      <formula>LEN(TRIM(D29))=0</formula>
    </cfRule>
  </conditionalFormatting>
  <conditionalFormatting sqref="D35:D38">
    <cfRule type="containsBlanks" priority="43" dxfId="0">
      <formula>LEN(TRIM(D35))=0</formula>
    </cfRule>
  </conditionalFormatting>
  <conditionalFormatting sqref="E35:E38">
    <cfRule type="containsBlanks" priority="42" dxfId="0">
      <formula>LEN(TRIM(E35))=0</formula>
    </cfRule>
  </conditionalFormatting>
  <conditionalFormatting sqref="D39:D67">
    <cfRule type="containsBlanks" priority="41" dxfId="0">
      <formula>LEN(TRIM(D39))=0</formula>
    </cfRule>
  </conditionalFormatting>
  <conditionalFormatting sqref="D59">
    <cfRule type="containsBlanks" priority="40" dxfId="0">
      <formula>LEN(TRIM(D59))=0</formula>
    </cfRule>
  </conditionalFormatting>
  <conditionalFormatting sqref="D65">
    <cfRule type="containsBlanks" priority="39" dxfId="0">
      <formula>LEN(TRIM(D65))=0</formula>
    </cfRule>
  </conditionalFormatting>
  <conditionalFormatting sqref="D57">
    <cfRule type="containsBlanks" priority="38" dxfId="0">
      <formula>LEN(TRIM(D57))=0</formula>
    </cfRule>
  </conditionalFormatting>
  <conditionalFormatting sqref="D63">
    <cfRule type="containsBlanks" priority="37" dxfId="0">
      <formula>LEN(TRIM(D63))=0</formula>
    </cfRule>
  </conditionalFormatting>
  <conditionalFormatting sqref="D68:D76">
    <cfRule type="containsBlanks" priority="36" dxfId="0">
      <formula>LEN(TRIM(D68))=0</formula>
    </cfRule>
  </conditionalFormatting>
  <dataValidations count="2">
    <dataValidation type="list" showInputMessage="1" showErrorMessage="1" sqref="H19 H7 H10 H35 H39 H68">
      <formula1>"ANO,NE"</formula1>
    </dataValidation>
    <dataValidation type="list" showInputMessage="1" showErrorMessage="1" sqref="E7:E76">
      <formula1>"ks,bal,sada,"</formula1>
    </dataValidation>
  </dataValidations>
  <printOptions/>
  <pageMargins left="0.16" right="0.24" top="0.7874015748031497" bottom="0.7874015748031497" header="0.31496062992125984" footer="0.31496062992125984"/>
  <pageSetup fitToHeight="0" horizontalDpi="600" verticalDpi="600" orientation="landscape" paperSize="9" scale="45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WjdKrjkfl5jGou9NjD/uX7L/G+A=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BicuwpmYYzJri8zYH1LPP11i4GA=</DigestValue>
    </Reference>
  </SignedInfo>
  <SignatureValue>CDzUDCl3zi9Q50nM/9rRhFryjsemKzpx8CGBh1P/OJ7AUT9/zUxtqBenX2QxpYKTTq2VbITJR5QD
7QYgXVs2mhtxN9FxQV8HrRdXzC3vjjy5+Xni5uaOXNhr1eHnJRZo9bErqJ2nn581X++Kb47MscNh
0GVRbM2f838gLvUdNg99UHSzHGntWhf6VHE73YDMJlitBq3Uzf/eu4V+qTLT1JB8J7wqTFYYKW8p
yW01tgY1Xe0BD2UbJvZ1irTBTYBLq5nd3ECTJKC43D0c24yaJxl3Gbk6tWalA0XAFu90o++M+neC
TeK+wMAP7/ECKP+2AbrzEIKHk9JOkc4Msa4NHA==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vxUMD5e7eQ1r2RoLZRgyq6QkYFM=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media/image2.jpeg?ContentType=image/jpeg">
        <DigestMethod Algorithm="http://www.w3.org/2000/09/xmldsig#sha1"/>
        <DigestValue>fLrq1crSihCSaVTY066BgF65KkI=</DigestValue>
      </Reference>
      <Reference URI="/xl/calcChain.xml?ContentType=application/vnd.openxmlformats-officedocument.spreadsheetml.calcChain+xml">
        <DigestMethod Algorithm="http://www.w3.org/2000/09/xmldsig#sha1"/>
        <DigestValue>7zPmjXlVeuunzcy6pLBaq4J1Q/M=</DigestValue>
      </Reference>
      <Reference URI="/xl/worksheets/sheet1.xml?ContentType=application/vnd.openxmlformats-officedocument.spreadsheetml.worksheet+xml">
        <DigestMethod Algorithm="http://www.w3.org/2000/09/xmldsig#sha1"/>
        <DigestValue>+Sc7LscDKqjkSXcUKwkfJItybsI=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s8xOJlS9pbRMdW0XxTsWUHBE5YQ=</DigestValue>
      </Reference>
      <Reference URI="/xl/styles.xml?ContentType=application/vnd.openxmlformats-officedocument.spreadsheetml.styles+xml">
        <DigestMethod Algorithm="http://www.w3.org/2000/09/xmldsig#sha1"/>
        <DigestValue>792NxPc+ibXvV/nhitGxasCbzWQ=</DigestValue>
      </Reference>
      <Reference URI="/xl/sharedStrings.xml?ContentType=application/vnd.openxmlformats-officedocument.spreadsheetml.sharedStrings+xml">
        <DigestMethod Algorithm="http://www.w3.org/2000/09/xmldsig#sha1"/>
        <DigestValue>e7pAW2f7Sn9UHNJmPy4hYZ6YDVA=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FT7qkB/jCoiNYmnsYWmXCDLiNzE=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2016-08-19T08:03:06Z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2016-08-19T08:03:06Z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2016-08-02T05:58:46Z</cp:lastPrinted>
  <dcterms:created xsi:type="dcterms:W3CDTF">2014-03-05T12:43:32Z</dcterms:created>
  <dcterms:modified xsi:type="dcterms:W3CDTF">2016-08-19T08:03:05Z</dcterms:modified>
  <cp:category/>
  <cp:version/>
  <cp:contentType/>
  <cp:contentStatus/>
</cp:coreProperties>
</file>