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405" yWindow="2325" windowWidth="14400" windowHeight="3795" tabRatio="592" activeTab="0"/>
  </bookViews>
  <sheets>
    <sheet name="Kancelářské potřeby" sheetId="22" r:id="rId1"/>
  </sheets>
  <definedNames>
    <definedName name="_xlnm.Print_Area" localSheetId="0">'Kancelářské potřeby'!$B:$L</definedName>
  </definedNames>
  <calcPr calcId="125725"/>
</workbook>
</file>

<file path=xl/sharedStrings.xml><?xml version="1.0" encoding="utf-8"?>
<sst xmlns="http://schemas.openxmlformats.org/spreadsheetml/2006/main" count="557" uniqueCount="378">
  <si>
    <t>Množství</t>
  </si>
  <si>
    <t>Položka</t>
  </si>
  <si>
    <t>Obchodní název + typ</t>
  </si>
  <si>
    <t>[DOPLNÍ UCHAZEČ]</t>
  </si>
  <si>
    <t>Vyplní uchazeč (po vyplnění se buňka podbarví žlutou barvou)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</si>
  <si>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</si>
  <si>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</si>
  <si>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</si>
  <si>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</si>
  <si>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</si>
  <si>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</si>
  <si>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</si>
  <si>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</si>
  <si>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</si>
  <si>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</si>
  <si>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</si>
  <si>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</si>
  <si>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</si>
  <si>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</si>
  <si>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blok poznámkový, slepený</t>
  </si>
  <si>
    <t>euroobaly</t>
  </si>
  <si>
    <t>karton kreslící</t>
  </si>
  <si>
    <t>lepidlo</t>
  </si>
  <si>
    <t>lepidlo tekuté</t>
  </si>
  <si>
    <t>mikrotužka</t>
  </si>
  <si>
    <t xml:space="preserve">rychlouzavírací sáčky  </t>
  </si>
  <si>
    <t xml:space="preserve">rychlouzavírací sáčky </t>
  </si>
  <si>
    <t xml:space="preserve">popisovač  </t>
  </si>
  <si>
    <t xml:space="preserve">Blok A5 spirála </t>
  </si>
  <si>
    <t>Euroobal A4 48 mic čiré krupička</t>
  </si>
  <si>
    <t>Karton kreslící A4/220 g/200 listů</t>
  </si>
  <si>
    <t>Lepicí páska 19x66m čirá</t>
  </si>
  <si>
    <t>Rychlouzavírací sáčky 25x35/100 ks</t>
  </si>
  <si>
    <t>Pořadač pákový 50 prešpánový barevný</t>
  </si>
  <si>
    <t>Klip rám A4 kulaté rohy</t>
  </si>
  <si>
    <t>Deska clip 60listů</t>
  </si>
  <si>
    <t>ks</t>
  </si>
  <si>
    <t>bal</t>
  </si>
  <si>
    <t>sada</t>
  </si>
  <si>
    <t>blok - špalík 9x9x5</t>
  </si>
  <si>
    <t>Blok A5 čistý, 50 listů, lepená vazba</t>
  </si>
  <si>
    <t>Euroobaly A4 50 čiré hladké/100ks</t>
  </si>
  <si>
    <t>karton kreslící A4/250g/200list</t>
  </si>
  <si>
    <t>Lepicí tyčinka  40g</t>
  </si>
  <si>
    <t>Lepidlo  250 g, tekuté</t>
  </si>
  <si>
    <t>Rychlouzavírací sáčky 4x6/100ks</t>
  </si>
  <si>
    <t>Rychlouzavírací sáčky 8x12/100ks</t>
  </si>
  <si>
    <t>Rychlouzavírací sáčky 15x22/100ks</t>
  </si>
  <si>
    <t>Rychlouzavírací sáčky 20x30/100ks</t>
  </si>
  <si>
    <t>popisovač voděodolný černý, 0,5mm</t>
  </si>
  <si>
    <t>linka</t>
  </si>
  <si>
    <t>formát A4, plastové desky se sponou ze speciální oceli, průhledná přední a barevná zadní strana, snadné a rychlé zakládání dokumentů</t>
  </si>
  <si>
    <t>papír xerox "B" formát A4, 1 bal/500 list</t>
  </si>
  <si>
    <t>gramáž 80±2; tlouštka 160±3; vlhost 3,9-5,3%;opacita min.90; bělost 151±CIE;  hrubost dle Bendsena 200±50 cm3/min; permeabilita &lt;1250cm3/min</t>
  </si>
  <si>
    <t>Euroobaly A4 48 mic. čiré krupička/100ks</t>
  </si>
  <si>
    <t>Rychlouzavírací sáčky 25x35/100ks</t>
  </si>
  <si>
    <t>voděodolný, otěruvzdorný inkoust • plastický hrot • šíře stopy 0,6 mm • na fólie, filmy, sklo, plasty • ergonomický úchop • ventilační uzávěr</t>
  </si>
  <si>
    <t>Popisovač /sada 4 ks</t>
  </si>
  <si>
    <t>umožňuje snadnou výměnu dokumentů, proti poškození</t>
  </si>
  <si>
    <t>formát A4 • páková mechanika • karton z vnější strany potažený prešpánem • z vnitřní strany hladký papír • uzavírací kroužky proti náhodnému otevření • kovová ochranná lišta pro delší životnost pořadače • hřbetní kroužek - červená barva</t>
  </si>
  <si>
    <t>ANO</t>
  </si>
  <si>
    <t>Před neolitem: Kontextuální analýza environmentální dynamiky v průběhu postglaciální transformace střední Evropy, 13-08169S, panelu č. P504</t>
  </si>
  <si>
    <t>SP405, Sedláčkova 15,Plzeň</t>
  </si>
  <si>
    <t>KAR - S. Mattová,702020897</t>
  </si>
  <si>
    <t>Kostka lepená bílá</t>
  </si>
  <si>
    <t>85 x 85x mm - výška 4 cm - bílá</t>
  </si>
  <si>
    <t>formát A4 U, hladké, čiré, 100 ks v bal.</t>
  </si>
  <si>
    <t>Euroobaly A4 s chlopní</t>
  </si>
  <si>
    <t>obal otevřený z boční strany s klopou, 10 ks v balení, euroděrování</t>
  </si>
  <si>
    <t xml:space="preserve">Euroobaly A4 U Maxi </t>
  </si>
  <si>
    <t>obal A4 otevírání U, rozměř 220 x 300 mm, vkládání na výšku, 50 ks v balení</t>
  </si>
  <si>
    <t>4 barvy, hrot 0,5 mm, sada 4 ks</t>
  </si>
  <si>
    <t>Kalíšek na psací potřeby černý</t>
  </si>
  <si>
    <t>drátěný, výška 10 cm, černý</t>
  </si>
  <si>
    <t>šíře 4,2 mm, vyměnitelná náplň</t>
  </si>
  <si>
    <t>šíře 4,2 mm,strojek</t>
  </si>
  <si>
    <t>Krepová lepisí páska 15 mm x 50 m</t>
  </si>
  <si>
    <t>papírová páska, šíře x návin: 15 mm x 50 m</t>
  </si>
  <si>
    <t>modrý inkoust, jehlový hrot 0,5 mm pro extra jemné psaní</t>
  </si>
  <si>
    <t>univerzální lepicí guma, lze opakovaně použít, předsekané čtverečky, balení 65 čtverečků</t>
  </si>
  <si>
    <t>Lepicí páska 25 mm x 66 M transparentní</t>
  </si>
  <si>
    <t>barva - transparentní, rozměr 25 mm x 66 m</t>
  </si>
  <si>
    <t>šíře 19 mm, návin 7,5 m, transparentní, s ručním plastovým zásobníkem, popisovatelná</t>
  </si>
  <si>
    <t>Mapa odkládací bez klop - červená</t>
  </si>
  <si>
    <t>formát A4, eko karton 240 g, červená</t>
  </si>
  <si>
    <t>Mapa odkládací bez klop - modrá</t>
  </si>
  <si>
    <t>formát A4, eko karton 240 g, modrá</t>
  </si>
  <si>
    <t>Mapa odkládací tříklopá - oranžová</t>
  </si>
  <si>
    <t>formát A4, tři klopy, oranžová</t>
  </si>
  <si>
    <t>Mapa odkládací tříklopá - žlutá</t>
  </si>
  <si>
    <t>motouz jutový, díla 500 x 3, hmotnost 100, návin 67 m</t>
  </si>
  <si>
    <t>Ořezávátko se zásobníkem</t>
  </si>
  <si>
    <t>pro silnou i tenkou tužku, plastové se zásobníkem na odpad</t>
  </si>
  <si>
    <t>4 barvy, stopa 0,3 mm</t>
  </si>
  <si>
    <t>4 barvy, stíratelný, šíře stopy 2,5 mm</t>
  </si>
  <si>
    <t>černý, stíratelný, šíře stopy 1 - 4,5 mm</t>
  </si>
  <si>
    <t>Veleslavínova 42, Plzeň, VC327</t>
  </si>
  <si>
    <t>NE</t>
  </si>
  <si>
    <t>DFPE - Bc. Gabriela Hrubá, 377 636 021</t>
  </si>
  <si>
    <t>Gelové pero  sada 4 ks</t>
  </si>
  <si>
    <t>Korekční strojek Roller 4,2mm</t>
  </si>
  <si>
    <t>Kuličkové pero  bílé</t>
  </si>
  <si>
    <t>Kuličkové pero modré</t>
  </si>
  <si>
    <t xml:space="preserve">Lepicí guma </t>
  </si>
  <si>
    <t xml:space="preserve">Lepicí páska </t>
  </si>
  <si>
    <t>Lepí papír, kartón, fotografie. Slepované díly je možno ještě po určitou dobu posouvat</t>
  </si>
  <si>
    <t>Lepicí tyčinka 20 g</t>
  </si>
  <si>
    <t xml:space="preserve">Motouz jutový  100 g </t>
  </si>
  <si>
    <t>Samolepicí bloky 38 x 51 mm/12 ks</t>
  </si>
  <si>
    <t>samolepicí bloky - zářivé neonové barvy, 100 lístků v balení x 12 ks</t>
  </si>
  <si>
    <t>Spojovače č. 10</t>
  </si>
  <si>
    <t>spojovače č. 10, 1000 ks v balení</t>
  </si>
  <si>
    <t>klínový hrot, šíře stopy 1 - 4 mm, sada 4 barev</t>
  </si>
  <si>
    <t>tvrdost HB, 12 tuh v pouzdře - bal, síla 0,5 mm</t>
  </si>
  <si>
    <t>Zvýrazňovač sada 4 ks</t>
  </si>
  <si>
    <t>pořadač A4, potah mramorovaný papír, šíře hřberu 75 mm, vnitřní archivační kapsa</t>
  </si>
  <si>
    <t>Pryž</t>
  </si>
  <si>
    <t>na grafitové tužky</t>
  </si>
  <si>
    <t>Pravítko transparentní 30 cm</t>
  </si>
  <si>
    <t>pravítko transparentní 30 cm</t>
  </si>
  <si>
    <t>Příjmový pokladní doklad číslovaný samokopírovací</t>
  </si>
  <si>
    <t>příjmový pokladní doklad číslovaný samokopírovací  (1originál + 1 kopie)</t>
  </si>
  <si>
    <t>Rychlovazač obyčejný celý prešpán - červený</t>
  </si>
  <si>
    <t>formát A4, rychlovazač červený, prešpán</t>
  </si>
  <si>
    <t>Rychlovazač obyčejný celý prešpán - modrý</t>
  </si>
  <si>
    <t>formát A4, rychlovazač modrý, prešpán</t>
  </si>
  <si>
    <t>Rychlovazač obyčejný celý prešpán - zelený</t>
  </si>
  <si>
    <t>formát A4, rychlovazač zelený, prešpán</t>
  </si>
  <si>
    <t>Rychlovazač obyčejný celý prešpán - oranžový</t>
  </si>
  <si>
    <t>formát A4, rychlovazač oranžový, prešpán</t>
  </si>
  <si>
    <t>Samolepicí blok 450 lístků</t>
  </si>
  <si>
    <t>samolepicí blok 76 x 76 mm, neonové barvy</t>
  </si>
  <si>
    <t>pořadač A4, šíře 75 mm, páková mechanika, 20 ks v balení,Kartonový pořadač</t>
  </si>
  <si>
    <t>Pořadač archivační  s barevným hřbetem - červený</t>
  </si>
  <si>
    <t>Pořadač archivační s barevným hřbetem - modrý</t>
  </si>
  <si>
    <t>Pořadač archivační s barevným hřbetem - žlutý</t>
  </si>
  <si>
    <t>Pořadač archivační  s barevným hřbetem - zelený</t>
  </si>
  <si>
    <t>Pořadač archivační  s barevným hřbetem - černý</t>
  </si>
  <si>
    <t>Tuhy do automatické tužky 0,5 mm</t>
  </si>
  <si>
    <t>papír xerox "B" formát A3, 1 bal/500 list</t>
  </si>
  <si>
    <t>Popisovač  - sada 4 ks</t>
  </si>
  <si>
    <t>Popisovač tabulové silné - sada 4 ks</t>
  </si>
  <si>
    <t>Popisovač černý</t>
  </si>
  <si>
    <t xml:space="preserve">Pořadač pákový </t>
  </si>
  <si>
    <t>plakátové rámy, profil 25 mm,oblé rohy, rozměr 625 x 451, výška 625 mm</t>
  </si>
  <si>
    <t>plakátové rámy, profil 25 mm,oblé rohy, rozměr 1220 x 872, výška 1220 mm</t>
  </si>
  <si>
    <t>Tylova 59, Plzeň</t>
  </si>
  <si>
    <t>FZS - Bílá Veronika, popř.Hemrová Alena Tel: 37763 3701,37763 3703</t>
  </si>
  <si>
    <t>papír xerox "C" formát A4, 1 bal /500 list</t>
  </si>
  <si>
    <t>gramáž 80±2; tlouštka 106±3; vlhost 3,9-5,3%;opacita min.90; bělost 146±CIE;  hrubost dle Bendsena 220±50 cm3/min; permeabilita &lt;1250cm3/min</t>
  </si>
  <si>
    <t xml:space="preserve">KGE - pí Blechová,tel:37763 3069 </t>
  </si>
  <si>
    <t>Tylova 18,Plzeň</t>
  </si>
  <si>
    <t>samostatná faktura</t>
  </si>
  <si>
    <t>Technické pero 0,18mm</t>
  </si>
  <si>
    <t>Technické pero 0,25mm</t>
  </si>
  <si>
    <t>Tuš černá</t>
  </si>
  <si>
    <t>tuš černá pro technická pera 18g</t>
  </si>
  <si>
    <t>S.Mattová (702020897)</t>
  </si>
  <si>
    <t>Sedláčkova 31, Plzeň, ST501</t>
  </si>
  <si>
    <t>alternativní Centrograf 9070. Technická trubičková pera s kvalitní funkčností, odpovídající normám ISO, DIN a ČSN</t>
  </si>
  <si>
    <t>lepící tyčinka, 40 g</t>
  </si>
  <si>
    <t>obálky C5, bílé</t>
  </si>
  <si>
    <t>desky na dokumenty s chlopněmi a gumou, A4, modré</t>
  </si>
  <si>
    <t>desky na dokumenty s chlopněmi a gumou, A4, oranžové</t>
  </si>
  <si>
    <t>desky na dokumenty s chlopněmi a gumou, A4, zelené</t>
  </si>
  <si>
    <t>hřbety plastové, černé 25 mm, 50 ks = bal</t>
  </si>
  <si>
    <t>hřbety plastové, černé 19 mm, 100 ks = bal</t>
  </si>
  <si>
    <t>kuličkové pero, šíře stopy: 0,3 mm, červená náplň</t>
  </si>
  <si>
    <t>prospektové obaly A4, klasické, čiré, tloušťka obalu min. 40 mikronu, 1 balení 100ks</t>
  </si>
  <si>
    <t>pořadač pákový, kartonový, hřbet 7,5 cm,červený</t>
  </si>
  <si>
    <t>pořadač pákový, kartonový, hřbet 7,5 cm, žlutý</t>
  </si>
  <si>
    <t>pořadač pákový, kartonový, hřbet 7,5 cm, bordo</t>
  </si>
  <si>
    <t>pořadač pákový, kartonový, hřbet 7,5 cm, modrý</t>
  </si>
  <si>
    <t>roller gelový s výměnnou náplní, jemné psaní, šíře stopy: 0,3 mm, černý</t>
  </si>
  <si>
    <t>roller gelový s výměnnou náplní, jemné psaní, šíře stopy: 0,3 mm, modrý</t>
  </si>
  <si>
    <t>roller gelový s výměnnou náplní, jemné psaní, šíře stopy: 0,3 mm, červený</t>
  </si>
  <si>
    <t>zavírací desky s klipem A4, modré</t>
  </si>
  <si>
    <t>jednodeska s klipem A4, tyrkysová/modrá</t>
  </si>
  <si>
    <t>jednodeska s klipem A4, zelená</t>
  </si>
  <si>
    <t>Lepí papír, kartón, fotografie. Slepované díly je možno ještě po určitou dobu posouvat,nevysychá</t>
  </si>
  <si>
    <t>Polypropylenové desky se třemi chlopněmi a uzavíráním na gumičku.Tloušťka materiálu 0,5 mm</t>
  </si>
  <si>
    <t>Kancelářský papír  využijete ve všech kopírkách i tiskárnách, v balení 10 x 50 listů,Balení obsahuje papíry intenzivních barev: žlutá, modrá, zelená, červená a pastelových barev: žlutá, modrá, zelená, růžová, krémová, šeříkově fialová</t>
  </si>
  <si>
    <t>Velmi kvalitní xerografický papír pro oboustranný barevný laserový tisk a kopírování.Satinovaný povrch papíru zaručuje perfektní rozlišení a věrnost barev. Neprůhledný kancelářský papír s vysokou bělostí.</t>
  </si>
  <si>
    <t>Šíře stopy: 0,3 mm,plastová propiska s gumovým úchopem</t>
  </si>
  <si>
    <t>Obchodní tašky s křížovým dnem a textilní výztuží - B4, hnědé, 10 ks</t>
  </si>
  <si>
    <t>popisovač na inkoustové bázi, hrot v kovovém pouzdru, červený,  10 ks = sada</t>
  </si>
  <si>
    <t>Gelový roller s originálním tvarem vyrobený z PET lahví</t>
  </si>
  <si>
    <t>Pevná podložka pro psaní s laminovaným povrchem v zářivých barvách . Vyrobena z extra pevné lepenky 2,5 mm.Kovový klip; kapacita 100 listů</t>
  </si>
  <si>
    <t>FEK, Husova 11, Plzeň, HJ212</t>
  </si>
  <si>
    <t>SPA -Jarmila Ircingová, 377633610</t>
  </si>
  <si>
    <t>Priloha_1_KS_technicka_specifikace_KP-024-2015</t>
  </si>
  <si>
    <t>Kancelářské potřeby - 024 - 2015</t>
  </si>
  <si>
    <t>Mramorovaný kancelářský pákový pořadač z kartonu,Na barevném hřbetu nechybí etiketa pro nadepsání složky, ani kroužek pro snadné vytahování z polic.Díky ochrannému lemování na spodku pořadače nepoškodí své kancelářské vybavení</t>
  </si>
  <si>
    <t>Modré desky formátu A4 s klipem slouží k uchycení dokumentů.S deskami se můžete pohybovat a využít je jako podložku pro zapisování údajů nebo poznámek.Kapacita klipu 25 listu</t>
  </si>
  <si>
    <t>tuhy do mikrotužky 0,5,B</t>
  </si>
  <si>
    <t>Mikro tužka 0,5 plast. tělo, guma, výsuvný hrot</t>
  </si>
  <si>
    <t>blok A5 lepená vazba</t>
  </si>
  <si>
    <t>tuhy do mikrotužky 0,5 HB</t>
  </si>
  <si>
    <t>náplň do Korekčního strojku Roller 4,2mm</t>
  </si>
  <si>
    <t>samolepící obálky bílé, uvnitř obálky klasický vnitřní potisk,</t>
  </si>
  <si>
    <t>barevný papír, mix barev, A4, 
500 listu/bal</t>
  </si>
  <si>
    <t>papír bílý, A4, gramáž 200 g/m2, 
500 listu/bal</t>
  </si>
  <si>
    <t>hřbety plastové, černé 25 mm, 
50 ks /bal</t>
  </si>
  <si>
    <t>hřbety plastové, černé 19 mm, 
100 ks/ bal</t>
  </si>
  <si>
    <t>prospektové obaly A4, klasické, čiré, tloušťka obalu min. 40 mikronu,  100ks/bal</t>
  </si>
  <si>
    <t>velké pevné obálky,10 ks/bal</t>
  </si>
  <si>
    <t>grafitová tužka s pryží,  tvrdost č. 2/HB</t>
  </si>
  <si>
    <t>tužka HB s gumou</t>
  </si>
  <si>
    <t>transparentní  barevné,  délka: 30 cm</t>
  </si>
  <si>
    <t>pravítko 30cm</t>
  </si>
  <si>
    <t xml:space="preserve">formát A4 , eko karton 240 g ,mix  barev </t>
  </si>
  <si>
    <t>rychlovazač papírový nezávěsný</t>
  </si>
  <si>
    <t>formát A6 , 2 x 50 listů , číslovaný , přímopropisovací</t>
  </si>
  <si>
    <t>přijmový pokladní doklad</t>
  </si>
  <si>
    <t>formát A6 , 100 listů , přímopropisovací</t>
  </si>
  <si>
    <t>Výdajový pokladní doklad/100lis</t>
  </si>
  <si>
    <t>žlutá barva,1bal - 100lis</t>
  </si>
  <si>
    <t>samolepící bločky 76x76/100lis</t>
  </si>
  <si>
    <t>rozměry 38 x 51 mm, tradiční žlutá barva , 3 x 100 lístků , 3 bloky v balení</t>
  </si>
  <si>
    <t>samolepící bločky 38x51/3ks</t>
  </si>
  <si>
    <t>vysoce kvalitní nůžky , nožnice vyrobené z tvrzené japonské oceli s nerezovou úpravou ,ergonomické držení - měkký dotek, délka nůžek: 21,5cm</t>
  </si>
  <si>
    <t>Nůžky kancelářské</t>
  </si>
  <si>
    <t>děruje až 30 listů najednou , celokovová,posuvný příložník pro formáty A6 až A3</t>
  </si>
  <si>
    <t>děrovačka</t>
  </si>
  <si>
    <t>sešije až 20 listů , spojovače 24/6 a 26/6, pevná sešívačka, kovový mechanismus, vhodná i pro nástěnkové a otevřené sešívání, mix 2barev</t>
  </si>
  <si>
    <t>sešívačka</t>
  </si>
  <si>
    <t>klip se spínacím špendlíkem, formát 57 x 92 mm, čiré PVC , možnost vložit vlastní vizitku ,50 ks v balení</t>
  </si>
  <si>
    <t>jmenovka s klipem</t>
  </si>
  <si>
    <t>formát A4 , páková mechanika , karton z vnější strany potažený plastem , z vnitřní strany hladký papír, barevná povrchová úprava, hřbetní kapsa se štítkem na popisky , uzavírací kroužek proti náhodnému otevření , kovová ochranná lišta, mix 4barev</t>
  </si>
  <si>
    <t>pořadač pákový s mechanikou 5cm</t>
  </si>
  <si>
    <t>pořadač pákový s mechanikou 7,5cm</t>
  </si>
  <si>
    <t>pryž na grafitové tužky</t>
  </si>
  <si>
    <t xml:space="preserve">pryž </t>
  </si>
  <si>
    <t>návin 66 m , barva: transparentní , šíře  19mm -20mm/66</t>
  </si>
  <si>
    <t>lepící páska 19/66 čirá</t>
  </si>
  <si>
    <t>návin 66 m , barva: transparentní , šíře  48mm -50mm/66</t>
  </si>
  <si>
    <t>lepící páska 48/66 čirá</t>
  </si>
  <si>
    <t>extra silná fólie 180 mic., zavírání na klopu s drukem , mix 3 barev , průhledný odolný polypropylen ,formát: A5</t>
  </si>
  <si>
    <t>Obálka plastovás A5 drukem -patent</t>
  </si>
  <si>
    <t>extra silná fólie 180 mic., zavírání na klopu s drukem , mix 4 barev, průhledný odolný polypropylen ,formát: A4</t>
  </si>
  <si>
    <t>Obálka plastovás A4 drukem -patent</t>
  </si>
  <si>
    <t>formát A4 , flexibilní kapacita 5-30 mm dokumentů, tříklopá , polypropylen , 400 mic., zajišťovací gumičky, transparentní,vhodné pro archivaci dokumentů, potiskovatelné mix 3barev</t>
  </si>
  <si>
    <t>Mapa tříklopá průhledná barevná s gumičkou</t>
  </si>
  <si>
    <t>formát A4 , eko karton 250 g , bez klop ,mix  3barev</t>
  </si>
  <si>
    <t>papírové desky bez klop A4</t>
  </si>
  <si>
    <t>formát A4 , eko karton 250 g , tři klopy ,mix  4barev</t>
  </si>
  <si>
    <t>papírové desky A4 - 3klopy</t>
  </si>
  <si>
    <t>hladké PVC , vkládání na šířku i na výšku,nezávěsné</t>
  </si>
  <si>
    <t>obaly A4 PVC "L" 150mic</t>
  </si>
  <si>
    <t xml:space="preserve">vyměnitelná náplň F-411 ,modrý inkoust , jehlový hrot 0,5 mm pro extra jemné psaní, plastové tělo ,pogumovaný úchop pro příjemnější držení , stiskací mechanismus,kovový hrot ,mix barev </t>
  </si>
  <si>
    <t>propisky</t>
  </si>
  <si>
    <t>gramáž 80±1,5; tlouštka 107±2; vlhost 3,9-5,3%;opacita min.92; bělost 168±CIE; hladkost max.200 ml/min, tuhost dlouhá 125/20mN; tuhost příčná 60/10mN; prodyšnost max.1250ml/min.</t>
  </si>
  <si>
    <t>papír xerox "A" formát A4, 1 bal/500 list</t>
  </si>
  <si>
    <t>Univerzitní 22, Plzeň</t>
  </si>
  <si>
    <t>PS - NVZ Ottová tel:37 763 1332</t>
  </si>
  <si>
    <t>vyrobené z polymerového materiálu • 12 tuh v pouzdře - balení,síla: 0,5 mm • tvrdost: HB</t>
  </si>
  <si>
    <t>vyrobené z polymerového materiálu • 12 tuh v pouzdře - balení,síla: 0,5 mm • tvrdost: B</t>
  </si>
  <si>
    <r>
      <t>materiál: rám hliník, vnitřní prostor plast
•profil rámu: 25 mm
•způsob otevírání: odklopením profilů
•barva: rám stříbrný, vnitřní prostor šedý
•dodávka včetně montážního materiálu.
Ilustrační obr. viz příloha:</t>
    </r>
    <r>
      <rPr>
        <b/>
        <sz val="11"/>
        <color rgb="FFFF0000"/>
        <rFont val="Calibri"/>
        <family val="2"/>
        <scheme val="minor"/>
      </rPr>
      <t xml:space="preserve"> Priloha_2_KS_ramy_KP-024-2015.jpg</t>
    </r>
  </si>
  <si>
    <r>
      <t xml:space="preserve">materiál: rám hliník, vnitřní prostor plast
•profil rámu: 25 mm
•způsob otevírání: odklopením profilů
•barva: rám stříbrný, vnitřní prostor šedý
•dodávka včetně montážního materiálu.
Ilustrační obr. viz příloha: </t>
    </r>
    <r>
      <rPr>
        <b/>
        <sz val="11"/>
        <color rgb="FFFF0000"/>
        <rFont val="Calibri"/>
        <family val="2"/>
        <scheme val="minor"/>
      </rPr>
      <t>Priloha_2_KS_ramy_KP-024-2015.jpg</t>
    </r>
  </si>
  <si>
    <t>Název</t>
  </si>
  <si>
    <t xml:space="preserve">Měrná jednotka [MJ] </t>
  </si>
  <si>
    <t>Popis</t>
  </si>
  <si>
    <t>Fakturace</t>
  </si>
  <si>
    <t xml:space="preserve">Financováno
 z projektových finančních prostředků </t>
  </si>
  <si>
    <r>
      <t>V případě, kdy je zboží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UCHAZEČ</t>
    </r>
    <r>
      <rPr>
        <b/>
        <sz val="11"/>
        <rFont val="Calibri"/>
        <family val="2"/>
        <scheme val="minor"/>
      </rPr>
      <t xml:space="preserve"> uvede na faktuře NÁZEV A ČÍSLO DOTAČNÍHO PROJEKTU:</t>
    </r>
  </si>
  <si>
    <t>Zakl.obal U A4 závěsný transp.-sklovitý (100ks)</t>
  </si>
  <si>
    <t>Jmenovka 9x5,5 cm  s klipem +</t>
  </si>
  <si>
    <t>Špalíček 9x9x5cm lepený, papír</t>
  </si>
  <si>
    <t>Ořezávátko MAPED Shaker dvojité, mix barev</t>
  </si>
  <si>
    <t>Xeropapír XEROX Business A3-80gr (500l.)</t>
  </si>
  <si>
    <t>Papír XEROX Business A4-80g 3R91820 (5ks)</t>
  </si>
  <si>
    <t>Pravítko rovné 30 cm, čiré</t>
  </si>
  <si>
    <t>KT Solidly 0,5</t>
  </si>
  <si>
    <t>Pryž kancelářská měkká</t>
  </si>
  <si>
    <t>Kancelářský sešívač 24/6 20 listů</t>
  </si>
  <si>
    <t>Tuha F-C  0,5 mm  HB</t>
  </si>
  <si>
    <t>College blok A5 linka - 50 listů</t>
  </si>
  <si>
    <t>Děrovačka MAPED Essentials Metal 30/35</t>
  </si>
  <si>
    <t>Durable, plastový rychlovazač A4,60 listů, černý</t>
  </si>
  <si>
    <t>Tříchlopňové desky s gumou ColorOffice - modré</t>
  </si>
  <si>
    <t>Tříchlopňové desky s gumou ColorOffice - oranžové</t>
  </si>
  <si>
    <t>Desky OPALINE Economy (3 chlop.+ gumička) zelené</t>
  </si>
  <si>
    <t>Zakl.obal U A4 závěsný transp.(100ks)</t>
  </si>
  <si>
    <t>Zakl.obal D A4 transp.závěs. s chlopní (10ks)</t>
  </si>
  <si>
    <t>Zakládací obal U Maxi-transparentní (50ks)</t>
  </si>
  <si>
    <t>Hřbet pro kr. vazbu 19 mm -černý  100 ks</t>
  </si>
  <si>
    <t>Hřbet pro kr. vazbu 25mm -černý  50 ks</t>
  </si>
  <si>
    <t>Jednodeska TITAN A4 + klip - tm.modrá</t>
  </si>
  <si>
    <t>Jednodeska TITAN A4 + klip - zelená</t>
  </si>
  <si>
    <t>Kalíšek velký 95mm</t>
  </si>
  <si>
    <t>Kreslící karton A4/220gr (200ks)</t>
  </si>
  <si>
    <t>Korekt.páska KORES Roll-on (4,2mm x 15 m)</t>
  </si>
  <si>
    <t>Krepová páska 15mm/50m</t>
  </si>
  <si>
    <t>Kuličkové pero K2 Pen ,hrot F-0,5 mm - modrá</t>
  </si>
  <si>
    <t>KT Stabilo Marathon, červená</t>
  </si>
  <si>
    <t>Lepicí guma PRITT- oboustr. (65 ks)</t>
  </si>
  <si>
    <t>Isolepa SCOTCH Magic-105  19mm x 7,5m   BL</t>
  </si>
  <si>
    <t>Isolepa Scotch 500/508  19mm x 66m transp.</t>
  </si>
  <si>
    <t>Bal.páska SCOTCH 25 mm x 66 m - transparent</t>
  </si>
  <si>
    <t>Bal.páska 48 mm x 66 m - transparent</t>
  </si>
  <si>
    <t>Lep.tyčinka PRITT 20g</t>
  </si>
  <si>
    <t>Lep.tyčinka Pritt 40 g</t>
  </si>
  <si>
    <t>Lep.tyčinka KORES 40 gr.</t>
  </si>
  <si>
    <t>Lepidlo universální Herkules 250 gr.</t>
  </si>
  <si>
    <t>Desky papírové 250 E bez chlop. červená</t>
  </si>
  <si>
    <t>Desky papírové 250 E bez chlop.  modré</t>
  </si>
  <si>
    <t>Desky papírové 253 E 3 chlopně</t>
  </si>
  <si>
    <t>Desky papírové 253 E  3 chlopně  žluté</t>
  </si>
  <si>
    <t>Tříchlopňové desky s gumou ColorOffice - čiré</t>
  </si>
  <si>
    <t>Mikrotužka D.RECT 0,5 mm  assort</t>
  </si>
  <si>
    <t>Náhradní korekční páska 10mx4,2mm</t>
  </si>
  <si>
    <t>Nůžky STANDARD 21cm</t>
  </si>
  <si>
    <t>Zakládací obal A4 "L" - čirý (10ks)</t>
  </si>
  <si>
    <t>Xero-papír Color Copy A4-200g (250l.)</t>
  </si>
  <si>
    <t>Klap rám A0 kulaté rohy,profil 25mm</t>
  </si>
  <si>
    <t>Klap rám A2 kulaté rohy (R)</t>
  </si>
  <si>
    <t>Mikrofix CENTROPEN Liner - 2631     0,5mm  - černý</t>
  </si>
  <si>
    <t>Liner Centropen 4611 - souprava 4 ks</t>
  </si>
  <si>
    <t>OHP-Marker CENTROPEN 2636 F perm. - (4 ks)</t>
  </si>
  <si>
    <t>W.B. Marker CENTROPEN 8569 - černý</t>
  </si>
  <si>
    <t>Liner Stabilo Point 88 , 0,4mm - (10 ks)</t>
  </si>
  <si>
    <t>W.B. Marker CENTROPEN 8559 - (4 ks)</t>
  </si>
  <si>
    <t>Archivní pořadač EMBA s kapsou, složený - černá</t>
  </si>
  <si>
    <t>Archivní pořadač EMBA s kapsou ,složený  - červená</t>
  </si>
  <si>
    <t>Archivní pořadač EMBA s kapsou , složený - zelená</t>
  </si>
  <si>
    <t>Archivní pořadač EMBA s kapsou ,složený - modrá</t>
  </si>
  <si>
    <t>Archivní pořadač EMBA s kapsou ,složený  - žlutá</t>
  </si>
  <si>
    <t>Pořadač ESSELTE Econ. 75mm - černý</t>
  </si>
  <si>
    <t>Poř.pákový A4 Mramor 75 mm červený</t>
  </si>
  <si>
    <t>Příjm.pokl.doklad 2x50 NCR - samopropis</t>
  </si>
  <si>
    <t>Roller PILOT B2P - černý</t>
  </si>
  <si>
    <t>Roller PILOT B2P - červený</t>
  </si>
  <si>
    <t>Roller PILOT B2P - modrý</t>
  </si>
  <si>
    <t>Rychlouzavírací sáčky 20x30   (100ks)</t>
  </si>
  <si>
    <t>Rychlouzavírací sáčky 8x12   (100ks)</t>
  </si>
  <si>
    <t>Rychlouzavírací sáčky 15x22 (100ks)</t>
  </si>
  <si>
    <t>Rychlouzavírací sáčky 25x35  (100ks)</t>
  </si>
  <si>
    <t>ROC A4 EKO -prešpán.nezávěs. červený</t>
  </si>
  <si>
    <t>ROC A4 EKO -prešpán.nezávěs. modrý</t>
  </si>
  <si>
    <t>ROC A4 EKO -prešpán.nezávěs. oranžový</t>
  </si>
  <si>
    <t>ROC A4 EKO -prešpán.nezávěs. zelený</t>
  </si>
  <si>
    <t>Bloček CORPEX/HOPAX žlutý 100L   38x51 mm (3ks)</t>
  </si>
  <si>
    <t>Bloček STAPLES žlutý 100L   76x76 mm</t>
  </si>
  <si>
    <t>Bloček TARTAN rainbow-neon 38x51mm 12 ks-mix barev</t>
  </si>
  <si>
    <t>Drátky MAPED No. 10, 1000 ks</t>
  </si>
  <si>
    <t>Tuhy do mikrotužky 0,5mm HB</t>
  </si>
  <si>
    <t>Tuhy ROTRING B 0,5 mm</t>
  </si>
  <si>
    <t>KIN Tuš černá 20 g</t>
  </si>
  <si>
    <t>Tužka dřevěná s pryží HB -1 ks</t>
  </si>
  <si>
    <t>Taška B4 s kříž.dnem-textil (10ks)</t>
  </si>
  <si>
    <t>Výdajový pokl.doklad NCR - samopropis</t>
  </si>
  <si>
    <t>Desky TITAN A4 uzaviratelné  s klipem - tm.modré</t>
  </si>
  <si>
    <t>Pořadač pákový BASIC 70 mm - černý</t>
  </si>
  <si>
    <t>Pořadač ESSELTE Econ. 50mm - červený</t>
  </si>
  <si>
    <t>Poř.pákový A4 Mramor 75 mm modrý</t>
  </si>
  <si>
    <t>Poř.pákový A4 Mramor 75 mm žlutý</t>
  </si>
  <si>
    <t>Rychlouzavírací sáčky 4x6 (100ks)</t>
  </si>
  <si>
    <t>Zvýrazňovač CENTROPEN 8722 - (4 ks)</t>
  </si>
  <si>
    <t>Pravítko MAPED Geometric Color s úchytem 30cm, BL</t>
  </si>
  <si>
    <t>Klap rám A4 kulaté rohy (R)</t>
  </si>
  <si>
    <t>Obálka CF - C 5 samolep. s KP bílá 90g, VT</t>
  </si>
  <si>
    <t>Post-it kostka 2028-B Aquarelle Blue - 76x76/450</t>
  </si>
  <si>
    <t>Kartonový pořadač Rainbow 50mm červený</t>
  </si>
  <si>
    <t>Poznámkový blok A5, 50 listů - čistý</t>
  </si>
  <si>
    <t>Kreslící karton A4 (200ks)</t>
  </si>
  <si>
    <t>Špalíček  lepený, papír</t>
  </si>
  <si>
    <t>Gelové pero sada 4 ks</t>
  </si>
  <si>
    <t>Motouz  7800/Z, 100 gr</t>
  </si>
  <si>
    <t xml:space="preserve">XEROX Performer A4-80g 3R90649 </t>
  </si>
  <si>
    <t xml:space="preserve">  Centrograf 9070</t>
  </si>
  <si>
    <t xml:space="preserve">   Centrograf 9070</t>
  </si>
  <si>
    <t xml:space="preserve">papír A4 mix barev </t>
  </si>
  <si>
    <t xml:space="preserve">Papír XEROX Premier FSC  A4-80g 3R98760 </t>
  </si>
  <si>
    <t xml:space="preserve">Desky papírové 253 E  3 chlopně  </t>
  </si>
  <si>
    <t xml:space="preserve">Desky papírové 250 E bez chlop.  </t>
  </si>
  <si>
    <t xml:space="preserve">Spisovka FOLDERMATE A4 </t>
  </si>
  <si>
    <t xml:space="preserve">Spisovka FOLDERMATE A5 (220x180mm) </t>
  </si>
  <si>
    <t>Rychlovazač ROC EKO -papír.nezáv.</t>
  </si>
</sst>
</file>

<file path=xl/styles.xml><?xml version="1.0" encoding="utf-8"?>
<styleSheet xmlns="http://schemas.openxmlformats.org/spreadsheetml/2006/main">
  <numFmts count="4">
    <numFmt numFmtId="164" formatCode="#,##0.00\ &quot;Kč&quot;"/>
    <numFmt numFmtId="177" formatCode="General"/>
    <numFmt numFmtId="178" formatCode="#,##0"/>
    <numFmt numFmtId="179" formatCode="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Unicode MS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/>
    </border>
    <border>
      <left style="thick"/>
      <right/>
      <top style="thick"/>
      <bottom/>
    </border>
    <border>
      <left style="thick"/>
      <right style="medium"/>
      <top style="thick"/>
      <bottom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 style="medium"/>
      <top style="thick"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ck"/>
      <right/>
      <top style="thick"/>
      <bottom style="thick"/>
    </border>
    <border>
      <left style="thick"/>
      <right style="medium"/>
      <top style="thick"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 style="thick"/>
      <top style="thin"/>
      <bottom style="thick"/>
    </border>
    <border diagonalUp="1">
      <left style="medium"/>
      <right style="medium"/>
      <top style="thick"/>
      <bottom style="thick"/>
      <diagonal style="thin"/>
    </border>
    <border>
      <left style="medium"/>
      <right style="medium"/>
      <top/>
      <bottom style="thick"/>
    </border>
    <border diagonalUp="1">
      <left style="medium"/>
      <right style="medium"/>
      <top style="thick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thick"/>
      <diagonal style="thin"/>
    </border>
    <border diagonalUp="1">
      <left style="medium"/>
      <right style="medium"/>
      <top style="thick"/>
      <bottom style="thin"/>
      <diagonal style="thin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thin"/>
      <bottom style="thick"/>
      <diagonal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</cellStyleXfs>
  <cellXfs count="190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6" fillId="0" borderId="0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49" fontId="4" fillId="2" borderId="4" xfId="0" applyNumberFormat="1" applyFont="1" applyFill="1" applyBorder="1" applyAlignment="1" applyProtection="1">
      <alignment horizontal="center" vertical="center" wrapText="1"/>
      <protection/>
    </xf>
    <xf numFmtId="49" fontId="3" fillId="2" borderId="4" xfId="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horizontal="left" vertical="center" wrapText="1"/>
      <protection/>
    </xf>
    <xf numFmtId="4" fontId="5" fillId="0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left" vertical="center" wrapText="1"/>
      <protection/>
    </xf>
    <xf numFmtId="0" fontId="5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49" fontId="3" fillId="2" borderId="8" xfId="0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164" fontId="0" fillId="0" borderId="11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 vertical="center"/>
      <protection/>
    </xf>
    <xf numFmtId="49" fontId="4" fillId="4" borderId="4" xfId="0" applyNumberFormat="1" applyFont="1" applyFill="1" applyBorder="1" applyAlignment="1" applyProtection="1">
      <alignment horizontal="center" vertical="center" wrapText="1"/>
      <protection/>
    </xf>
    <xf numFmtId="49" fontId="3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right" vertical="center" indent="1"/>
      <protection/>
    </xf>
    <xf numFmtId="164" fontId="5" fillId="0" borderId="5" xfId="0" applyNumberFormat="1" applyFont="1" applyFill="1" applyBorder="1" applyAlignment="1" applyProtection="1">
      <alignment horizontal="right" vertical="center" indent="1"/>
      <protection/>
    </xf>
    <xf numFmtId="164" fontId="5" fillId="0" borderId="6" xfId="0" applyNumberFormat="1" applyFont="1" applyFill="1" applyBorder="1" applyAlignment="1" applyProtection="1">
      <alignment horizontal="right" vertical="center" indent="1"/>
      <protection/>
    </xf>
    <xf numFmtId="164" fontId="5" fillId="0" borderId="7" xfId="0" applyNumberFormat="1" applyFont="1" applyFill="1" applyBorder="1" applyAlignment="1" applyProtection="1">
      <alignment horizontal="right" vertical="center" indent="1"/>
      <protection/>
    </xf>
    <xf numFmtId="49" fontId="4" fillId="4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4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7" fillId="2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49" fontId="14" fillId="0" borderId="18" xfId="21" applyNumberFormat="1" applyFont="1" applyFill="1" applyBorder="1" applyAlignment="1" applyProtection="1">
      <alignment horizontal="left" vertical="center" wrapText="1"/>
      <protection/>
    </xf>
    <xf numFmtId="3" fontId="14" fillId="0" borderId="2" xfId="21" applyNumberFormat="1" applyFill="1" applyBorder="1" applyAlignment="1" applyProtection="1">
      <alignment horizontal="right" vertical="center" wrapText="1" indent="2"/>
      <protection/>
    </xf>
    <xf numFmtId="49" fontId="14" fillId="0" borderId="2" xfId="21" applyNumberFormat="1" applyFont="1" applyFill="1" applyBorder="1" applyAlignment="1" applyProtection="1">
      <alignment horizontal="center" vertical="center" wrapText="1"/>
      <protection/>
    </xf>
    <xf numFmtId="49" fontId="14" fillId="0" borderId="2" xfId="21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Protection="1"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49" fontId="14" fillId="0" borderId="20" xfId="21" applyNumberFormat="1" applyFont="1" applyFill="1" applyBorder="1" applyAlignment="1" applyProtection="1">
      <alignment horizontal="left" vertical="center" wrapText="1"/>
      <protection/>
    </xf>
    <xf numFmtId="3" fontId="14" fillId="0" borderId="3" xfId="21" applyNumberFormat="1" applyFill="1" applyBorder="1" applyAlignment="1" applyProtection="1">
      <alignment horizontal="right" vertical="center" wrapText="1" indent="2"/>
      <protection/>
    </xf>
    <xf numFmtId="49" fontId="14" fillId="0" borderId="3" xfId="21" applyNumberFormat="1" applyFont="1" applyFill="1" applyBorder="1" applyAlignment="1" applyProtection="1">
      <alignment horizontal="center" vertical="center" wrapText="1"/>
      <protection/>
    </xf>
    <xf numFmtId="49" fontId="14" fillId="0" borderId="3" xfId="21" applyNumberFormat="1" applyFont="1" applyFill="1" applyBorder="1" applyAlignment="1" applyProtection="1">
      <alignment horizontal="left" vertical="center" wrapText="1"/>
      <protection/>
    </xf>
    <xf numFmtId="49" fontId="15" fillId="0" borderId="20" xfId="21" applyNumberFormat="1" applyFont="1" applyFill="1" applyBorder="1" applyAlignment="1" applyProtection="1">
      <alignment horizontal="left" vertical="center" wrapText="1"/>
      <protection/>
    </xf>
    <xf numFmtId="49" fontId="15" fillId="0" borderId="3" xfId="21" applyNumberFormat="1" applyFont="1" applyFill="1" applyBorder="1" applyAlignment="1" applyProtection="1">
      <alignment horizontal="center" vertical="center" wrapText="1"/>
      <protection/>
    </xf>
    <xf numFmtId="49" fontId="15" fillId="0" borderId="3" xfId="21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49" fontId="15" fillId="0" borderId="22" xfId="21" applyNumberFormat="1" applyFont="1" applyFill="1" applyBorder="1" applyAlignment="1" applyProtection="1">
      <alignment horizontal="left" vertical="center" wrapText="1"/>
      <protection/>
    </xf>
    <xf numFmtId="3" fontId="14" fillId="0" borderId="5" xfId="21" applyNumberFormat="1" applyFill="1" applyBorder="1" applyAlignment="1" applyProtection="1">
      <alignment horizontal="right" vertical="center" wrapText="1" indent="2"/>
      <protection/>
    </xf>
    <xf numFmtId="49" fontId="14" fillId="0" borderId="5" xfId="21" applyNumberFormat="1" applyFont="1" applyFill="1" applyBorder="1" applyAlignment="1" applyProtection="1">
      <alignment horizontal="center" vertical="center" wrapText="1"/>
      <protection/>
    </xf>
    <xf numFmtId="49" fontId="15" fillId="0" borderId="5" xfId="21" applyNumberFormat="1" applyFont="1" applyFill="1" applyBorder="1" applyAlignment="1" applyProtection="1">
      <alignment horizontal="left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ill="1" applyBorder="1" applyAlignment="1" applyProtection="1">
      <alignment horizontal="right" vertical="center" wrapText="1" indent="2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3" fontId="0" fillId="0" borderId="3" xfId="0" applyNumberFormat="1" applyFill="1" applyBorder="1" applyAlignment="1" applyProtection="1">
      <alignment horizontal="right" vertical="center" wrapText="1" indent="2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NumberFormat="1" applyFont="1" applyFill="1" applyBorder="1" applyAlignment="1" applyProtection="1">
      <alignment horizontal="left" vertical="center" wrapText="1"/>
      <protection/>
    </xf>
    <xf numFmtId="3" fontId="0" fillId="0" borderId="5" xfId="0" applyNumberFormat="1" applyFill="1" applyBorder="1" applyAlignment="1" applyProtection="1">
      <alignment horizontal="right" vertical="center" wrapText="1" indent="2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0" fillId="0" borderId="5" xfId="0" applyFont="1" applyFill="1" applyBorder="1" applyAlignment="1" applyProtection="1">
      <alignment horizontal="left" vertical="center" wrapText="1"/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3" fontId="0" fillId="0" borderId="6" xfId="0" applyNumberFormat="1" applyFill="1" applyBorder="1" applyAlignment="1" applyProtection="1">
      <alignment horizontal="right" vertical="center" wrapText="1" indent="2"/>
      <protection/>
    </xf>
    <xf numFmtId="49" fontId="0" fillId="0" borderId="6" xfId="0" applyNumberForma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3" fontId="0" fillId="0" borderId="25" xfId="0" applyNumberForma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3" fontId="0" fillId="0" borderId="7" xfId="0" applyNumberFormat="1" applyFill="1" applyBorder="1" applyAlignment="1" applyProtection="1">
      <alignment horizontal="right" vertical="center" wrapText="1" indent="2"/>
      <protection/>
    </xf>
    <xf numFmtId="49" fontId="0" fillId="0" borderId="7" xfId="0" applyNumberForma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0" fillId="0" borderId="3" xfId="0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20" xfId="20" applyFont="1" applyFill="1" applyBorder="1" applyAlignment="1" applyProtection="1">
      <alignment horizontal="left" vertical="center" wrapText="1"/>
      <protection/>
    </xf>
    <xf numFmtId="0" fontId="0" fillId="0" borderId="20" xfId="20" applyFill="1" applyBorder="1" applyAlignment="1" applyProtection="1">
      <alignment horizontal="left" vertical="center" wrapText="1"/>
      <protection/>
    </xf>
    <xf numFmtId="3" fontId="0" fillId="0" borderId="27" xfId="0" applyNumberFormat="1" applyFill="1" applyBorder="1" applyAlignment="1" applyProtection="1">
      <alignment horizontal="center" vertical="center" wrapText="1"/>
      <protection/>
    </xf>
    <xf numFmtId="0" fontId="0" fillId="0" borderId="5" xfId="0" applyFill="1" applyBorder="1" applyProtection="1"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ill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4" fontId="0" fillId="0" borderId="0" xfId="0" applyNumberForma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wrapText="1"/>
      <protection/>
    </xf>
    <xf numFmtId="49" fontId="4" fillId="5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49" fontId="4" fillId="4" borderId="24" xfId="0" applyNumberFormat="1" applyFont="1" applyFill="1" applyBorder="1" applyAlignment="1" applyProtection="1">
      <alignment horizontal="center" vertical="center" wrapText="1"/>
      <protection/>
    </xf>
    <xf numFmtId="164" fontId="8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18" fillId="0" borderId="16" xfId="32" applyFont="1" applyFill="1" applyBorder="1" applyAlignment="1" applyProtection="1">
      <alignment wrapText="1"/>
      <protection locked="0"/>
    </xf>
    <xf numFmtId="0" fontId="19" fillId="0" borderId="0" xfId="0" applyFont="1" applyFill="1" applyProtection="1">
      <protection locked="0"/>
    </xf>
    <xf numFmtId="0" fontId="18" fillId="0" borderId="16" xfId="22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 applyProtection="1">
      <alignment horizontal="center" vertical="center" wrapText="1"/>
      <protection/>
    </xf>
    <xf numFmtId="49" fontId="0" fillId="0" borderId="3" xfId="0" applyNumberFormat="1" applyFill="1" applyBorder="1" applyAlignment="1" applyProtection="1">
      <alignment horizontal="center" vertical="center" wrapText="1"/>
      <protection/>
    </xf>
    <xf numFmtId="49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49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164" fontId="6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Excel Built-in Normal" xfId="21"/>
    <cellStyle name="normální_List1_1" xfId="22"/>
    <cellStyle name="normální 4" xfId="23"/>
    <cellStyle name="Hypertextový odkaz 2" xfId="24"/>
    <cellStyle name="normální 2" xfId="25"/>
    <cellStyle name="normální 3 3" xfId="26"/>
    <cellStyle name="normální 3 2" xfId="27"/>
    <cellStyle name="normální 5" xfId="28"/>
    <cellStyle name="normální 3 4" xfId="29"/>
    <cellStyle name="normální 6" xfId="30"/>
    <cellStyle name="normální 4 2" xfId="31"/>
    <cellStyle name="normální_List1_2" xfId="32"/>
  </cellStyles>
  <dxfs count="38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 patternType="solid">
          <fgColor indexed="29"/>
          <bgColor indexed="45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  <dxf>
      <fill>
        <patternFill patternType="solid">
          <fgColor indexed="29"/>
          <bgColor indexed="45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  <dxf>
      <numFmt numFmtId="179" formatCode="@"/>
      <fill>
        <patternFill>
          <bgColor rgb="FFFF9F9F"/>
        </patternFill>
      </fill>
      <border/>
    </dxf>
    <dxf>
      <numFmt numFmtId="179" formatCode="@"/>
      <fill>
        <patternFill>
          <bgColor rgb="FFFF9F9F"/>
        </patternFill>
      </fill>
      <border/>
    </dxf>
    <dxf>
      <numFmt numFmtId="179" formatCode="@"/>
      <fill>
        <patternFill>
          <bgColor rgb="FFFF9F9F"/>
        </patternFill>
      </fill>
      <border/>
    </dxf>
    <dxf>
      <numFmt numFmtId="179" formatCode="@"/>
      <fill>
        <patternFill>
          <bgColor rgb="FFFF9F9F"/>
        </patternFill>
      </fill>
      <border/>
    </dxf>
    <dxf>
      <numFmt numFmtId="179" formatCode="@"/>
      <fill>
        <patternFill>
          <bgColor rgb="FFFF9F9F"/>
        </patternFill>
      </fill>
      <border/>
    </dxf>
    <dxf>
      <numFmt numFmtId="179" formatCode="@"/>
      <fill>
        <patternFill>
          <bgColor rgb="FFFF9F9F"/>
        </patternFill>
      </fill>
      <border/>
    </dxf>
    <dxf>
      <fill>
        <patternFill patternType="solid">
          <fgColor indexed="29"/>
          <bgColor indexed="45"/>
        </patternFill>
      </fill>
      <border/>
    </dxf>
    <dxf>
      <fill>
        <patternFill patternType="solid">
          <fgColor indexed="29"/>
          <bgColor indexed="45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9525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9525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1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9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0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190500</xdr:colOff>
      <xdr:row>144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28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8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190500</xdr:colOff>
      <xdr:row>147</xdr:row>
      <xdr:rowOff>180975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046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2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4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190500</xdr:colOff>
      <xdr:row>152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80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190500</xdr:colOff>
      <xdr:row>154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1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9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9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1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3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5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164</xdr:row>
      <xdr:rowOff>0</xdr:rowOff>
    </xdr:from>
    <xdr:to>
      <xdr:col>19</xdr:col>
      <xdr:colOff>190500</xdr:colOff>
      <xdr:row>165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28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164</xdr:row>
      <xdr:rowOff>0</xdr:rowOff>
    </xdr:from>
    <xdr:to>
      <xdr:col>19</xdr:col>
      <xdr:colOff>190500</xdr:colOff>
      <xdr:row>165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28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165</xdr:row>
      <xdr:rowOff>0</xdr:rowOff>
    </xdr:from>
    <xdr:to>
      <xdr:col>19</xdr:col>
      <xdr:colOff>190500</xdr:colOff>
      <xdr:row>166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4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66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8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180975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046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23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42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9525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9525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9525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337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95250</xdr:colOff>
      <xdr:row>130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95250</xdr:colOff>
      <xdr:row>130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95250</xdr:colOff>
      <xdr:row>130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95250</xdr:colOff>
      <xdr:row>130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95250</xdr:colOff>
      <xdr:row>142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903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95250</xdr:colOff>
      <xdr:row>143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09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95250</xdr:colOff>
      <xdr:row>144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28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95250</xdr:colOff>
      <xdr:row>146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66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95250</xdr:colOff>
      <xdr:row>148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04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95250</xdr:colOff>
      <xdr:row>149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23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95250</xdr:colOff>
      <xdr:row>150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42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95250</xdr:colOff>
      <xdr:row>151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6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95250</xdr:colOff>
      <xdr:row>152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80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95250</xdr:colOff>
      <xdr:row>153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99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95250</xdr:colOff>
      <xdr:row>154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18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95250</xdr:colOff>
      <xdr:row>155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37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95250</xdr:colOff>
      <xdr:row>156</xdr:row>
      <xdr:rowOff>180975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76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95250</xdr:colOff>
      <xdr:row>158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95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95250</xdr:colOff>
      <xdr:row>159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14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95250</xdr:colOff>
      <xdr:row>160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33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95250</xdr:colOff>
      <xdr:row>161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52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95250</xdr:colOff>
      <xdr:row>163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9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164</xdr:row>
      <xdr:rowOff>0</xdr:rowOff>
    </xdr:from>
    <xdr:to>
      <xdr:col>19</xdr:col>
      <xdr:colOff>95250</xdr:colOff>
      <xdr:row>165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284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165</xdr:row>
      <xdr:rowOff>0</xdr:rowOff>
    </xdr:from>
    <xdr:to>
      <xdr:col>19</xdr:col>
      <xdr:colOff>95250</xdr:colOff>
      <xdr:row>166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47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165</xdr:row>
      <xdr:rowOff>0</xdr:rowOff>
    </xdr:from>
    <xdr:to>
      <xdr:col>19</xdr:col>
      <xdr:colOff>95250</xdr:colOff>
      <xdr:row>166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47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169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04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169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04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95250</xdr:colOff>
      <xdr:row>170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23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95250</xdr:colOff>
      <xdr:row>171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42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38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38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95250</xdr:colOff>
      <xdr:row>177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57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761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95250</xdr:colOff>
      <xdr:row>179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95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95250</xdr:colOff>
      <xdr:row>180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14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95250</xdr:colOff>
      <xdr:row>181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33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95250</xdr:colOff>
      <xdr:row>182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52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95250</xdr:colOff>
      <xdr:row>183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71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95250</xdr:colOff>
      <xdr:row>140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143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95250</xdr:colOff>
      <xdr:row>130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95250</xdr:colOff>
      <xdr:row>130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95250</xdr:colOff>
      <xdr:row>130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95250</xdr:colOff>
      <xdr:row>130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95250</xdr:colOff>
      <xdr:row>130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95250</xdr:colOff>
      <xdr:row>130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95250</xdr:colOff>
      <xdr:row>133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337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95250</xdr:colOff>
      <xdr:row>137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95250</xdr:colOff>
      <xdr:row>5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190500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138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9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0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190500</xdr:colOff>
      <xdr:row>144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28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190500</xdr:colOff>
      <xdr:row>148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2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4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6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190500</xdr:colOff>
      <xdr:row>152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80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190500</xdr:colOff>
      <xdr:row>153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99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190500</xdr:colOff>
      <xdr:row>154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1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156</xdr:row>
      <xdr:rowOff>180975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76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9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1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3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52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9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164</xdr:row>
      <xdr:rowOff>0</xdr:rowOff>
    </xdr:from>
    <xdr:to>
      <xdr:col>19</xdr:col>
      <xdr:colOff>190500</xdr:colOff>
      <xdr:row>165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28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165</xdr:row>
      <xdr:rowOff>0</xdr:rowOff>
    </xdr:from>
    <xdr:to>
      <xdr:col>19</xdr:col>
      <xdr:colOff>190500</xdr:colOff>
      <xdr:row>166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4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165</xdr:row>
      <xdr:rowOff>0</xdr:rowOff>
    </xdr:from>
    <xdr:to>
      <xdr:col>19</xdr:col>
      <xdr:colOff>190500</xdr:colOff>
      <xdr:row>166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4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0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0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23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42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3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3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57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76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9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1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3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5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7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190500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138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8</xdr:row>
      <xdr:rowOff>123825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190500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171450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3379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138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190500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138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8</xdr:row>
      <xdr:rowOff>123825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190500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171450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3379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138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190500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171450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3379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138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17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138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190500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138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8</xdr:row>
      <xdr:rowOff>123825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190500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171450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3379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138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171450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3379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138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138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190500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8</xdr:row>
      <xdr:rowOff>123825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190500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190500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138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9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0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190500</xdr:colOff>
      <xdr:row>144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28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190500</xdr:colOff>
      <xdr:row>148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2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4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6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190500</xdr:colOff>
      <xdr:row>152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80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190500</xdr:colOff>
      <xdr:row>153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99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190500</xdr:colOff>
      <xdr:row>154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1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156</xdr:row>
      <xdr:rowOff>180975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76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9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1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3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52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9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164</xdr:row>
      <xdr:rowOff>0</xdr:rowOff>
    </xdr:from>
    <xdr:to>
      <xdr:col>19</xdr:col>
      <xdr:colOff>190500</xdr:colOff>
      <xdr:row>165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28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165</xdr:row>
      <xdr:rowOff>0</xdr:rowOff>
    </xdr:from>
    <xdr:to>
      <xdr:col>19</xdr:col>
      <xdr:colOff>190500</xdr:colOff>
      <xdr:row>166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4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165</xdr:row>
      <xdr:rowOff>0</xdr:rowOff>
    </xdr:from>
    <xdr:to>
      <xdr:col>19</xdr:col>
      <xdr:colOff>190500</xdr:colOff>
      <xdr:row>166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4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0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0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23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42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3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3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57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76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9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1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3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5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7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8</xdr:row>
      <xdr:rowOff>123825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190500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171450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3379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138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190500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138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5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8</xdr:row>
      <xdr:rowOff>123825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190500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171450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134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3379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138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17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9525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9525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9525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3379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133</xdr:row>
      <xdr:rowOff>0</xdr:rowOff>
    </xdr:from>
    <xdr:to>
      <xdr:col>19</xdr:col>
      <xdr:colOff>190500</xdr:colOff>
      <xdr:row>133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3379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1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9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0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4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8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190500</xdr:colOff>
      <xdr:row>148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2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4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6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190500</xdr:colOff>
      <xdr:row>152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80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190500</xdr:colOff>
      <xdr:row>153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99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190500</xdr:colOff>
      <xdr:row>154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1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155</xdr:row>
      <xdr:rowOff>0</xdr:rowOff>
    </xdr:from>
    <xdr:to>
      <xdr:col>19</xdr:col>
      <xdr:colOff>190500</xdr:colOff>
      <xdr:row>156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5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156</xdr:row>
      <xdr:rowOff>180975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76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9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1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3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190500</xdr:colOff>
      <xdr:row>162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7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09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164</xdr:row>
      <xdr:rowOff>0</xdr:rowOff>
    </xdr:from>
    <xdr:to>
      <xdr:col>19</xdr:col>
      <xdr:colOff>190500</xdr:colOff>
      <xdr:row>165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28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164</xdr:row>
      <xdr:rowOff>0</xdr:rowOff>
    </xdr:from>
    <xdr:to>
      <xdr:col>19</xdr:col>
      <xdr:colOff>190500</xdr:colOff>
      <xdr:row>165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28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8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8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0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23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42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1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1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3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57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76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9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1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3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5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1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1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1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1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1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1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1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1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1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1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1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1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137</xdr:row>
      <xdr:rowOff>0</xdr:rowOff>
    </xdr:from>
    <xdr:to>
      <xdr:col>19</xdr:col>
      <xdr:colOff>190500</xdr:colOff>
      <xdr:row>138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17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138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7</xdr:row>
      <xdr:rowOff>190500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190500</xdr:colOff>
      <xdr:row>6</xdr:row>
      <xdr:rowOff>171450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2428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129</xdr:row>
      <xdr:rowOff>0</xdr:rowOff>
    </xdr:from>
    <xdr:to>
      <xdr:col>19</xdr:col>
      <xdr:colOff>190500</xdr:colOff>
      <xdr:row>130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1512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143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138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136</xdr:row>
      <xdr:rowOff>0</xdr:rowOff>
    </xdr:from>
    <xdr:to>
      <xdr:col>19</xdr:col>
      <xdr:colOff>190500</xdr:colOff>
      <xdr:row>137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9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0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190500</xdr:colOff>
      <xdr:row>144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28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190500</xdr:colOff>
      <xdr:row>148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04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2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4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6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190500</xdr:colOff>
      <xdr:row>152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80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190500</xdr:colOff>
      <xdr:row>153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99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190500</xdr:colOff>
      <xdr:row>154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1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156</xdr:row>
      <xdr:rowOff>180975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76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9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1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3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52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9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164</xdr:row>
      <xdr:rowOff>0</xdr:rowOff>
    </xdr:from>
    <xdr:to>
      <xdr:col>19</xdr:col>
      <xdr:colOff>190500</xdr:colOff>
      <xdr:row>165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28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165</xdr:row>
      <xdr:rowOff>0</xdr:rowOff>
    </xdr:from>
    <xdr:to>
      <xdr:col>19</xdr:col>
      <xdr:colOff>190500</xdr:colOff>
      <xdr:row>166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4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165</xdr:row>
      <xdr:rowOff>0</xdr:rowOff>
    </xdr:from>
    <xdr:to>
      <xdr:col>19</xdr:col>
      <xdr:colOff>190500</xdr:colOff>
      <xdr:row>166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4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0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0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23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42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3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3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57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76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9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1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3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52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7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95250</xdr:colOff>
      <xdr:row>142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903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95250</xdr:colOff>
      <xdr:row>142</xdr:row>
      <xdr:rowOff>180975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09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95250</xdr:colOff>
      <xdr:row>145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47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95250</xdr:colOff>
      <xdr:row>146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66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95250</xdr:colOff>
      <xdr:row>147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85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95250</xdr:colOff>
      <xdr:row>147</xdr:row>
      <xdr:rowOff>180975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04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95250</xdr:colOff>
      <xdr:row>149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23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95250</xdr:colOff>
      <xdr:row>149</xdr:row>
      <xdr:rowOff>180975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427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95250</xdr:colOff>
      <xdr:row>151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61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95250</xdr:colOff>
      <xdr:row>154</xdr:row>
      <xdr:rowOff>180975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37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155</xdr:row>
      <xdr:rowOff>0</xdr:rowOff>
    </xdr:from>
    <xdr:to>
      <xdr:col>19</xdr:col>
      <xdr:colOff>95250</xdr:colOff>
      <xdr:row>156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5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95250</xdr:colOff>
      <xdr:row>156</xdr:row>
      <xdr:rowOff>180975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76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95250</xdr:colOff>
      <xdr:row>158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95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95250</xdr:colOff>
      <xdr:row>159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14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95250</xdr:colOff>
      <xdr:row>161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5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95250</xdr:colOff>
      <xdr:row>161</xdr:row>
      <xdr:rowOff>180975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71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95250</xdr:colOff>
      <xdr:row>163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90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95250</xdr:colOff>
      <xdr:row>163</xdr:row>
      <xdr:rowOff>180975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094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66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046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95250</xdr:colOff>
      <xdr:row>170</xdr:row>
      <xdr:rowOff>180975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42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95250</xdr:colOff>
      <xdr:row>173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80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99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95250</xdr:colOff>
      <xdr:row>175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18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175</xdr:row>
      <xdr:rowOff>180975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380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95250</xdr:colOff>
      <xdr:row>177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570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95250</xdr:colOff>
      <xdr:row>179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95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95250</xdr:colOff>
      <xdr:row>180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14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95250</xdr:colOff>
      <xdr:row>181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33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95250</xdr:colOff>
      <xdr:row>182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52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95250</xdr:colOff>
      <xdr:row>184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90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95250</xdr:colOff>
      <xdr:row>184</xdr:row>
      <xdr:rowOff>180975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09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95250</xdr:colOff>
      <xdr:row>186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28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95250</xdr:colOff>
      <xdr:row>187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47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95250</xdr:colOff>
      <xdr:row>188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66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95250</xdr:colOff>
      <xdr:row>189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85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95250</xdr:colOff>
      <xdr:row>191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23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95250</xdr:colOff>
      <xdr:row>193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61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95250</xdr:colOff>
      <xdr:row>194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80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95250</xdr:colOff>
      <xdr:row>195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99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95250</xdr:colOff>
      <xdr:row>196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1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95250</xdr:colOff>
      <xdr:row>196</xdr:row>
      <xdr:rowOff>180975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380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95250</xdr:colOff>
      <xdr:row>198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571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95250</xdr:colOff>
      <xdr:row>198</xdr:row>
      <xdr:rowOff>180975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761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95250</xdr:colOff>
      <xdr:row>200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95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95250</xdr:colOff>
      <xdr:row>202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33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95250</xdr:colOff>
      <xdr:row>203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52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95250</xdr:colOff>
      <xdr:row>203</xdr:row>
      <xdr:rowOff>180975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714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95250</xdr:colOff>
      <xdr:row>205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90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95250</xdr:colOff>
      <xdr:row>205</xdr:row>
      <xdr:rowOff>180975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8095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95250</xdr:colOff>
      <xdr:row>208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847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95250</xdr:colOff>
      <xdr:row>210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885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95250</xdr:colOff>
      <xdr:row>210</xdr:row>
      <xdr:rowOff>180975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0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95250</xdr:colOff>
      <xdr:row>210</xdr:row>
      <xdr:rowOff>180975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0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95250</xdr:colOff>
      <xdr:row>214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61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95250</xdr:colOff>
      <xdr:row>214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61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95250</xdr:colOff>
      <xdr:row>215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80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95250</xdr:colOff>
      <xdr:row>216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00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95250</xdr:colOff>
      <xdr:row>217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19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95250</xdr:colOff>
      <xdr:row>221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95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95250</xdr:colOff>
      <xdr:row>221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95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221</xdr:row>
      <xdr:rowOff>0</xdr:rowOff>
    </xdr:from>
    <xdr:to>
      <xdr:col>19</xdr:col>
      <xdr:colOff>95250</xdr:colOff>
      <xdr:row>222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14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222</xdr:row>
      <xdr:rowOff>0</xdr:rowOff>
    </xdr:from>
    <xdr:to>
      <xdr:col>19</xdr:col>
      <xdr:colOff>95250</xdr:colOff>
      <xdr:row>223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33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223</xdr:row>
      <xdr:rowOff>0</xdr:rowOff>
    </xdr:from>
    <xdr:to>
      <xdr:col>19</xdr:col>
      <xdr:colOff>95250</xdr:colOff>
      <xdr:row>224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52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224</xdr:row>
      <xdr:rowOff>0</xdr:rowOff>
    </xdr:from>
    <xdr:to>
      <xdr:col>19</xdr:col>
      <xdr:colOff>95250</xdr:colOff>
      <xdr:row>224</xdr:row>
      <xdr:rowOff>180975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71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225</xdr:row>
      <xdr:rowOff>0</xdr:rowOff>
    </xdr:from>
    <xdr:to>
      <xdr:col>19</xdr:col>
      <xdr:colOff>95250</xdr:colOff>
      <xdr:row>226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90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226</xdr:row>
      <xdr:rowOff>0</xdr:rowOff>
    </xdr:from>
    <xdr:to>
      <xdr:col>19</xdr:col>
      <xdr:colOff>95250</xdr:colOff>
      <xdr:row>226</xdr:row>
      <xdr:rowOff>180975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2095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227</xdr:row>
      <xdr:rowOff>0</xdr:rowOff>
    </xdr:from>
    <xdr:to>
      <xdr:col>19</xdr:col>
      <xdr:colOff>95250</xdr:colOff>
      <xdr:row>228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228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143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141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95250</xdr:colOff>
      <xdr:row>140</xdr:row>
      <xdr:rowOff>180975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95250</xdr:colOff>
      <xdr:row>172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144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9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0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4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8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190500</xdr:colOff>
      <xdr:row>148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2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4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6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155</xdr:row>
      <xdr:rowOff>0</xdr:rowOff>
    </xdr:from>
    <xdr:to>
      <xdr:col>19</xdr:col>
      <xdr:colOff>190500</xdr:colOff>
      <xdr:row>156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5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156</xdr:row>
      <xdr:rowOff>180975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76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9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1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52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190500</xdr:colOff>
      <xdr:row>162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7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9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09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66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0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42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8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9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1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3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57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9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1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3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5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9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0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2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4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66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190500</xdr:colOff>
      <xdr:row>189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8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190500</xdr:colOff>
      <xdr:row>191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2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61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8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9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1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190500</xdr:colOff>
      <xdr:row>197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38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5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198</xdr:row>
      <xdr:rowOff>180975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761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9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3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5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7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190500</xdr:colOff>
      <xdr:row>205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9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80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84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88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0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0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6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6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190500</xdr:colOff>
      <xdr:row>215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8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0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1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190500</xdr:colOff>
      <xdr:row>221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190500</xdr:colOff>
      <xdr:row>221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221</xdr:row>
      <xdr:rowOff>0</xdr:rowOff>
    </xdr:from>
    <xdr:to>
      <xdr:col>19</xdr:col>
      <xdr:colOff>190500</xdr:colOff>
      <xdr:row>222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14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222</xdr:row>
      <xdr:rowOff>0</xdr:rowOff>
    </xdr:from>
    <xdr:to>
      <xdr:col>19</xdr:col>
      <xdr:colOff>190500</xdr:colOff>
      <xdr:row>223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3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223</xdr:row>
      <xdr:rowOff>0</xdr:rowOff>
    </xdr:from>
    <xdr:to>
      <xdr:col>19</xdr:col>
      <xdr:colOff>190500</xdr:colOff>
      <xdr:row>224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52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224</xdr:row>
      <xdr:rowOff>0</xdr:rowOff>
    </xdr:from>
    <xdr:to>
      <xdr:col>19</xdr:col>
      <xdr:colOff>190500</xdr:colOff>
      <xdr:row>225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7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225</xdr:row>
      <xdr:rowOff>0</xdr:rowOff>
    </xdr:from>
    <xdr:to>
      <xdr:col>19</xdr:col>
      <xdr:colOff>190500</xdr:colOff>
      <xdr:row>226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9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226</xdr:row>
      <xdr:rowOff>0</xdr:rowOff>
    </xdr:from>
    <xdr:to>
      <xdr:col>19</xdr:col>
      <xdr:colOff>190500</xdr:colOff>
      <xdr:row>227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209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227</xdr:row>
      <xdr:rowOff>0</xdr:rowOff>
    </xdr:from>
    <xdr:to>
      <xdr:col>19</xdr:col>
      <xdr:colOff>190500</xdr:colOff>
      <xdr:row>228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22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144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144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144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144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9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0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4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8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190500</xdr:colOff>
      <xdr:row>148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2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4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6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155</xdr:row>
      <xdr:rowOff>0</xdr:rowOff>
    </xdr:from>
    <xdr:to>
      <xdr:col>19</xdr:col>
      <xdr:colOff>190500</xdr:colOff>
      <xdr:row>156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5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156</xdr:row>
      <xdr:rowOff>180975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76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9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1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52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190500</xdr:colOff>
      <xdr:row>162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7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9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09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66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0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42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8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9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1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3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57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9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1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3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144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144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0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4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8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4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6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151</xdr:row>
      <xdr:rowOff>0</xdr:rowOff>
    </xdr:from>
    <xdr:to>
      <xdr:col>19</xdr:col>
      <xdr:colOff>190500</xdr:colOff>
      <xdr:row>152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80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152</xdr:row>
      <xdr:rowOff>0</xdr:rowOff>
    </xdr:from>
    <xdr:to>
      <xdr:col>19</xdr:col>
      <xdr:colOff>190500</xdr:colOff>
      <xdr:row>153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99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156</xdr:row>
      <xdr:rowOff>180975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76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1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3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52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9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165</xdr:row>
      <xdr:rowOff>0</xdr:rowOff>
    </xdr:from>
    <xdr:to>
      <xdr:col>19</xdr:col>
      <xdr:colOff>190500</xdr:colOff>
      <xdr:row>166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4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66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0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42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8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1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144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144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144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144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144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144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9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0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4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8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190500</xdr:colOff>
      <xdr:row>148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2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4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6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155</xdr:row>
      <xdr:rowOff>0</xdr:rowOff>
    </xdr:from>
    <xdr:to>
      <xdr:col>19</xdr:col>
      <xdr:colOff>190500</xdr:colOff>
      <xdr:row>156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5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156</xdr:row>
      <xdr:rowOff>180975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76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9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1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52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190500</xdr:colOff>
      <xdr:row>162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7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9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09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66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0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42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8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9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1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3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57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9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1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3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5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9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0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2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4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66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190500</xdr:colOff>
      <xdr:row>189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8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190500</xdr:colOff>
      <xdr:row>191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2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61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8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9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1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190500</xdr:colOff>
      <xdr:row>197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38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5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198</xdr:row>
      <xdr:rowOff>180975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761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9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3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5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7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190500</xdr:colOff>
      <xdr:row>205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9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80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84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88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0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0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6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6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190500</xdr:colOff>
      <xdr:row>215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8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0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1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190500</xdr:colOff>
      <xdr:row>221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190500</xdr:colOff>
      <xdr:row>221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221</xdr:row>
      <xdr:rowOff>0</xdr:rowOff>
    </xdr:from>
    <xdr:to>
      <xdr:col>19</xdr:col>
      <xdr:colOff>190500</xdr:colOff>
      <xdr:row>222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14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222</xdr:row>
      <xdr:rowOff>0</xdr:rowOff>
    </xdr:from>
    <xdr:to>
      <xdr:col>19</xdr:col>
      <xdr:colOff>190500</xdr:colOff>
      <xdr:row>223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3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223</xdr:row>
      <xdr:rowOff>0</xdr:rowOff>
    </xdr:from>
    <xdr:to>
      <xdr:col>19</xdr:col>
      <xdr:colOff>190500</xdr:colOff>
      <xdr:row>224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52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224</xdr:row>
      <xdr:rowOff>0</xdr:rowOff>
    </xdr:from>
    <xdr:to>
      <xdr:col>19</xdr:col>
      <xdr:colOff>190500</xdr:colOff>
      <xdr:row>225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7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225</xdr:row>
      <xdr:rowOff>0</xdr:rowOff>
    </xdr:from>
    <xdr:to>
      <xdr:col>19</xdr:col>
      <xdr:colOff>190500</xdr:colOff>
      <xdr:row>226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9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226</xdr:row>
      <xdr:rowOff>0</xdr:rowOff>
    </xdr:from>
    <xdr:to>
      <xdr:col>19</xdr:col>
      <xdr:colOff>190500</xdr:colOff>
      <xdr:row>227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209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227</xdr:row>
      <xdr:rowOff>0</xdr:rowOff>
    </xdr:from>
    <xdr:to>
      <xdr:col>19</xdr:col>
      <xdr:colOff>190500</xdr:colOff>
      <xdr:row>228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22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144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144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144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144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144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9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19</xdr:col>
      <xdr:colOff>190500</xdr:colOff>
      <xdr:row>144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28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4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66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8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190500</xdr:colOff>
      <xdr:row>148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04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2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42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153</xdr:row>
      <xdr:rowOff>0</xdr:rowOff>
    </xdr:from>
    <xdr:to>
      <xdr:col>19</xdr:col>
      <xdr:colOff>190500</xdr:colOff>
      <xdr:row>154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1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155</xdr:row>
      <xdr:rowOff>0</xdr:rowOff>
    </xdr:from>
    <xdr:to>
      <xdr:col>19</xdr:col>
      <xdr:colOff>190500</xdr:colOff>
      <xdr:row>156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5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157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76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9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19</xdr:col>
      <xdr:colOff>190500</xdr:colOff>
      <xdr:row>160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33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52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190500</xdr:colOff>
      <xdr:row>162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7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9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165</xdr:row>
      <xdr:rowOff>0</xdr:rowOff>
    </xdr:from>
    <xdr:to>
      <xdr:col>19</xdr:col>
      <xdr:colOff>190500</xdr:colOff>
      <xdr:row>166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47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167</xdr:row>
      <xdr:rowOff>0</xdr:rowOff>
    </xdr:from>
    <xdr:to>
      <xdr:col>19</xdr:col>
      <xdr:colOff>190500</xdr:colOff>
      <xdr:row>168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85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169</xdr:row>
      <xdr:rowOff>0</xdr:rowOff>
    </xdr:from>
    <xdr:to>
      <xdr:col>19</xdr:col>
      <xdr:colOff>190500</xdr:colOff>
      <xdr:row>170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23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42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8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9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1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175</xdr:row>
      <xdr:rowOff>180975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38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76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9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14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3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71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9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0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28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4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66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190500</xdr:colOff>
      <xdr:row>190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0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4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61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8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9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1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190500</xdr:colOff>
      <xdr:row>197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38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5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199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7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200</xdr:row>
      <xdr:rowOff>0</xdr:rowOff>
    </xdr:from>
    <xdr:to>
      <xdr:col>19</xdr:col>
      <xdr:colOff>190500</xdr:colOff>
      <xdr:row>201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14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3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52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7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190500</xdr:colOff>
      <xdr:row>205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9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190500</xdr:colOff>
      <xdr:row>207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82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86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88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88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4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4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6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190500</xdr:colOff>
      <xdr:row>215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8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0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219</xdr:row>
      <xdr:rowOff>0</xdr:rowOff>
    </xdr:from>
    <xdr:to>
      <xdr:col>19</xdr:col>
      <xdr:colOff>190500</xdr:colOff>
      <xdr:row>219</xdr:row>
      <xdr:rowOff>180975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762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219</xdr:row>
      <xdr:rowOff>0</xdr:rowOff>
    </xdr:from>
    <xdr:to>
      <xdr:col>19</xdr:col>
      <xdr:colOff>190500</xdr:colOff>
      <xdr:row>219</xdr:row>
      <xdr:rowOff>180975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762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190500</xdr:colOff>
      <xdr:row>221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221</xdr:row>
      <xdr:rowOff>0</xdr:rowOff>
    </xdr:from>
    <xdr:to>
      <xdr:col>19</xdr:col>
      <xdr:colOff>190500</xdr:colOff>
      <xdr:row>222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14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222</xdr:row>
      <xdr:rowOff>0</xdr:rowOff>
    </xdr:from>
    <xdr:to>
      <xdr:col>19</xdr:col>
      <xdr:colOff>190500</xdr:colOff>
      <xdr:row>223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3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223</xdr:row>
      <xdr:rowOff>0</xdr:rowOff>
    </xdr:from>
    <xdr:to>
      <xdr:col>19</xdr:col>
      <xdr:colOff>190500</xdr:colOff>
      <xdr:row>224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52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224</xdr:row>
      <xdr:rowOff>0</xdr:rowOff>
    </xdr:from>
    <xdr:to>
      <xdr:col>19</xdr:col>
      <xdr:colOff>190500</xdr:colOff>
      <xdr:row>225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7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225</xdr:row>
      <xdr:rowOff>0</xdr:rowOff>
    </xdr:from>
    <xdr:to>
      <xdr:col>19</xdr:col>
      <xdr:colOff>190500</xdr:colOff>
      <xdr:row>226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9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226</xdr:row>
      <xdr:rowOff>0</xdr:rowOff>
    </xdr:from>
    <xdr:to>
      <xdr:col>19</xdr:col>
      <xdr:colOff>190500</xdr:colOff>
      <xdr:row>227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209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144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146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141</xdr:row>
      <xdr:rowOff>0</xdr:rowOff>
    </xdr:from>
    <xdr:to>
      <xdr:col>19</xdr:col>
      <xdr:colOff>190500</xdr:colOff>
      <xdr:row>142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9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142</xdr:row>
      <xdr:rowOff>0</xdr:rowOff>
    </xdr:from>
    <xdr:to>
      <xdr:col>19</xdr:col>
      <xdr:colOff>190500</xdr:colOff>
      <xdr:row>143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0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144</xdr:row>
      <xdr:rowOff>0</xdr:rowOff>
    </xdr:from>
    <xdr:to>
      <xdr:col>19</xdr:col>
      <xdr:colOff>190500</xdr:colOff>
      <xdr:row>145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4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145</xdr:row>
      <xdr:rowOff>0</xdr:rowOff>
    </xdr:from>
    <xdr:to>
      <xdr:col>19</xdr:col>
      <xdr:colOff>190500</xdr:colOff>
      <xdr:row>146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6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19</xdr:col>
      <xdr:colOff>190500</xdr:colOff>
      <xdr:row>147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685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147</xdr:row>
      <xdr:rowOff>0</xdr:rowOff>
    </xdr:from>
    <xdr:to>
      <xdr:col>19</xdr:col>
      <xdr:colOff>190500</xdr:colOff>
      <xdr:row>148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0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148</xdr:row>
      <xdr:rowOff>0</xdr:rowOff>
    </xdr:from>
    <xdr:to>
      <xdr:col>19</xdr:col>
      <xdr:colOff>190500</xdr:colOff>
      <xdr:row>149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23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149</xdr:row>
      <xdr:rowOff>0</xdr:rowOff>
    </xdr:from>
    <xdr:to>
      <xdr:col>19</xdr:col>
      <xdr:colOff>190500</xdr:colOff>
      <xdr:row>150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42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150</xdr:row>
      <xdr:rowOff>0</xdr:rowOff>
    </xdr:from>
    <xdr:to>
      <xdr:col>19</xdr:col>
      <xdr:colOff>190500</xdr:colOff>
      <xdr:row>151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761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154</xdr:row>
      <xdr:rowOff>0</xdr:rowOff>
    </xdr:from>
    <xdr:to>
      <xdr:col>19</xdr:col>
      <xdr:colOff>190500</xdr:colOff>
      <xdr:row>155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37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155</xdr:row>
      <xdr:rowOff>0</xdr:rowOff>
    </xdr:from>
    <xdr:to>
      <xdr:col>19</xdr:col>
      <xdr:colOff>190500</xdr:colOff>
      <xdr:row>156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5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19</xdr:col>
      <xdr:colOff>190500</xdr:colOff>
      <xdr:row>156</xdr:row>
      <xdr:rowOff>180975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76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157</xdr:row>
      <xdr:rowOff>0</xdr:rowOff>
    </xdr:from>
    <xdr:to>
      <xdr:col>19</xdr:col>
      <xdr:colOff>190500</xdr:colOff>
      <xdr:row>158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895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158</xdr:row>
      <xdr:rowOff>0</xdr:rowOff>
    </xdr:from>
    <xdr:to>
      <xdr:col>19</xdr:col>
      <xdr:colOff>190500</xdr:colOff>
      <xdr:row>159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1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160</xdr:row>
      <xdr:rowOff>0</xdr:rowOff>
    </xdr:from>
    <xdr:to>
      <xdr:col>19</xdr:col>
      <xdr:colOff>190500</xdr:colOff>
      <xdr:row>161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52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161</xdr:row>
      <xdr:rowOff>0</xdr:rowOff>
    </xdr:from>
    <xdr:to>
      <xdr:col>19</xdr:col>
      <xdr:colOff>190500</xdr:colOff>
      <xdr:row>162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71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162</xdr:row>
      <xdr:rowOff>0</xdr:rowOff>
    </xdr:from>
    <xdr:to>
      <xdr:col>19</xdr:col>
      <xdr:colOff>190500</xdr:colOff>
      <xdr:row>163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990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163</xdr:row>
      <xdr:rowOff>0</xdr:rowOff>
    </xdr:from>
    <xdr:to>
      <xdr:col>19</xdr:col>
      <xdr:colOff>190500</xdr:colOff>
      <xdr:row>164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09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066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04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42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171</xdr:row>
      <xdr:rowOff>0</xdr:rowOff>
    </xdr:from>
    <xdr:to>
      <xdr:col>19</xdr:col>
      <xdr:colOff>190500</xdr:colOff>
      <xdr:row>172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6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80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19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18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38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57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295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14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33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5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390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0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28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4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66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190500</xdr:colOff>
      <xdr:row>189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48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190500</xdr:colOff>
      <xdr:row>191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2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6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8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59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1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190500</xdr:colOff>
      <xdr:row>197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38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5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198</xdr:row>
      <xdr:rowOff>180975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761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69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3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5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7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190500</xdr:colOff>
      <xdr:row>205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79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80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84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88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0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0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6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6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190500</xdr:colOff>
      <xdr:row>215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798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0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1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190500</xdr:colOff>
      <xdr:row>221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190500</xdr:colOff>
      <xdr:row>221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09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221</xdr:row>
      <xdr:rowOff>0</xdr:rowOff>
    </xdr:from>
    <xdr:to>
      <xdr:col>19</xdr:col>
      <xdr:colOff>190500</xdr:colOff>
      <xdr:row>222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14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222</xdr:row>
      <xdr:rowOff>0</xdr:rowOff>
    </xdr:from>
    <xdr:to>
      <xdr:col>19</xdr:col>
      <xdr:colOff>190500</xdr:colOff>
      <xdr:row>223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3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223</xdr:row>
      <xdr:rowOff>0</xdr:rowOff>
    </xdr:from>
    <xdr:to>
      <xdr:col>19</xdr:col>
      <xdr:colOff>190500</xdr:colOff>
      <xdr:row>224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52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224</xdr:row>
      <xdr:rowOff>0</xdr:rowOff>
    </xdr:from>
    <xdr:to>
      <xdr:col>19</xdr:col>
      <xdr:colOff>190500</xdr:colOff>
      <xdr:row>225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7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225</xdr:row>
      <xdr:rowOff>0</xdr:rowOff>
    </xdr:from>
    <xdr:to>
      <xdr:col>19</xdr:col>
      <xdr:colOff>190500</xdr:colOff>
      <xdr:row>226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19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226</xdr:row>
      <xdr:rowOff>0</xdr:rowOff>
    </xdr:from>
    <xdr:to>
      <xdr:col>19</xdr:col>
      <xdr:colOff>190500</xdr:colOff>
      <xdr:row>227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209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227</xdr:row>
      <xdr:rowOff>0</xdr:rowOff>
    </xdr:from>
    <xdr:to>
      <xdr:col>19</xdr:col>
      <xdr:colOff>190500</xdr:colOff>
      <xdr:row>228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822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143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142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141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140</xdr:row>
      <xdr:rowOff>0</xdr:rowOff>
    </xdr:from>
    <xdr:to>
      <xdr:col>19</xdr:col>
      <xdr:colOff>190500</xdr:colOff>
      <xdr:row>140</xdr:row>
      <xdr:rowOff>180975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140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470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90575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140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37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3793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379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379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379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379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379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379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379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379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379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136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498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140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470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140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23875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5712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140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470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140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90575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140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57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131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131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131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131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131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131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131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131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131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131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135</xdr:row>
      <xdr:rowOff>200025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53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95250</xdr:colOff>
      <xdr:row>131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95250</xdr:colOff>
      <xdr:row>131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95250</xdr:colOff>
      <xdr:row>131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95250</xdr:colOff>
      <xdr:row>131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95250</xdr:colOff>
      <xdr:row>131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95250</xdr:colOff>
      <xdr:row>131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95250</xdr:colOff>
      <xdr:row>131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95250</xdr:colOff>
      <xdr:row>131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95250</xdr:colOff>
      <xdr:row>131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95250</xdr:colOff>
      <xdr:row>131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95250</xdr:colOff>
      <xdr:row>135</xdr:row>
      <xdr:rowOff>180975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531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95250</xdr:colOff>
      <xdr:row>139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200025</xdr:colOff>
      <xdr:row>133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140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140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104775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531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140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140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104775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531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140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104775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531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140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140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104775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531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140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104775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531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140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140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104775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531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140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140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136</xdr:row>
      <xdr:rowOff>104775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531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140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131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131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131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135</xdr:row>
      <xdr:rowOff>209550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531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135</xdr:row>
      <xdr:rowOff>0</xdr:rowOff>
    </xdr:from>
    <xdr:to>
      <xdr:col>19</xdr:col>
      <xdr:colOff>190500</xdr:colOff>
      <xdr:row>135</xdr:row>
      <xdr:rowOff>209550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4531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139</xdr:row>
      <xdr:rowOff>0</xdr:rowOff>
    </xdr:from>
    <xdr:to>
      <xdr:col>19</xdr:col>
      <xdr:colOff>190500</xdr:colOff>
      <xdr:row>140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5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133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131</xdr:row>
      <xdr:rowOff>0</xdr:rowOff>
    </xdr:from>
    <xdr:to>
      <xdr:col>19</xdr:col>
      <xdr:colOff>190500</xdr:colOff>
      <xdr:row>132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2455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140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138</xdr:row>
      <xdr:rowOff>0</xdr:rowOff>
    </xdr:from>
    <xdr:to>
      <xdr:col>19</xdr:col>
      <xdr:colOff>190500</xdr:colOff>
      <xdr:row>139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535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133</xdr:row>
      <xdr:rowOff>171450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63550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132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2874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132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2874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132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2874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132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2874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132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2874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132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2874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132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2874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132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2874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132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2874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132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2874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132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2874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134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88350" y="6362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1</xdr:row>
      <xdr:rowOff>247650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383750" y="6096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2"/>
  <sheetViews>
    <sheetView showGridLines="0" tabSelected="1" workbookViewId="0" topLeftCell="I1">
      <selection activeCell="G127" sqref="G127"/>
    </sheetView>
  </sheetViews>
  <sheetFormatPr defaultColWidth="8.8515625" defaultRowHeight="15"/>
  <cols>
    <col min="1" max="1" width="2.140625" style="1" customWidth="1"/>
    <col min="2" max="2" width="9.7109375" style="1" customWidth="1"/>
    <col min="3" max="3" width="37.8515625" style="38" customWidth="1"/>
    <col min="4" max="4" width="11.421875" style="37" customWidth="1"/>
    <col min="5" max="5" width="9.00390625" style="36" customWidth="1"/>
    <col min="6" max="6" width="40.7109375" style="38" customWidth="1"/>
    <col min="7" max="7" width="29.140625" style="2" customWidth="1"/>
    <col min="8" max="8" width="23.57421875" style="2" customWidth="1"/>
    <col min="9" max="9" width="20.8515625" style="2" customWidth="1"/>
    <col min="10" max="10" width="30.8515625" style="44" customWidth="1"/>
    <col min="11" max="11" width="18.57421875" style="30" customWidth="1"/>
    <col min="12" max="12" width="22.140625" style="2" customWidth="1"/>
    <col min="13" max="14" width="22.140625" style="2" hidden="1" customWidth="1"/>
    <col min="15" max="15" width="19.8515625" style="2" hidden="1" customWidth="1"/>
    <col min="16" max="16" width="20.8515625" style="39" customWidth="1"/>
    <col min="17" max="17" width="18.421875" style="1" customWidth="1"/>
    <col min="18" max="18" width="21.00390625" style="1" customWidth="1"/>
    <col min="19" max="19" width="19.421875" style="1" customWidth="1"/>
    <col min="20" max="20" width="8.8515625" style="1" customWidth="1"/>
    <col min="21" max="21" width="12.8515625" style="1" customWidth="1"/>
    <col min="22" max="16384" width="8.8515625" style="1" customWidth="1"/>
  </cols>
  <sheetData>
    <row r="1" spans="2:3" ht="24.6" customHeight="1">
      <c r="B1" s="46" t="s">
        <v>191</v>
      </c>
      <c r="C1" s="47"/>
    </row>
    <row r="2" spans="3:19" ht="24" customHeight="1">
      <c r="C2" s="64"/>
      <c r="D2" s="33"/>
      <c r="E2" s="35"/>
      <c r="H2" s="1"/>
      <c r="I2" s="8"/>
      <c r="O2" s="54"/>
      <c r="S2" s="5" t="s">
        <v>190</v>
      </c>
    </row>
    <row r="3" spans="2:18" ht="19.9" customHeight="1" thickBot="1">
      <c r="B3" s="65"/>
      <c r="C3" s="66" t="s">
        <v>4</v>
      </c>
      <c r="D3" s="67"/>
      <c r="E3" s="67"/>
      <c r="F3" s="68"/>
      <c r="G3" s="68"/>
      <c r="H3" s="69"/>
      <c r="I3" s="69"/>
      <c r="J3" s="70"/>
      <c r="K3" s="71"/>
      <c r="L3" s="71"/>
      <c r="P3" s="72"/>
      <c r="Q3" s="69"/>
      <c r="R3" s="69"/>
    </row>
    <row r="4" spans="2:17" ht="29.45" customHeight="1" thickBot="1">
      <c r="B4" s="6"/>
      <c r="C4" s="34"/>
      <c r="G4" s="3" t="s">
        <v>3</v>
      </c>
      <c r="M4" s="7"/>
      <c r="N4" s="7"/>
      <c r="O4" s="4"/>
      <c r="Q4" s="3" t="s">
        <v>3</v>
      </c>
    </row>
    <row r="5" spans="2:19" ht="94.5" customHeight="1" thickBot="1" thickTop="1">
      <c r="B5" s="62" t="s">
        <v>1</v>
      </c>
      <c r="C5" s="63" t="s">
        <v>259</v>
      </c>
      <c r="D5" s="55" t="s">
        <v>0</v>
      </c>
      <c r="E5" s="55" t="s">
        <v>260</v>
      </c>
      <c r="F5" s="55" t="s">
        <v>261</v>
      </c>
      <c r="G5" s="22" t="s">
        <v>2</v>
      </c>
      <c r="H5" s="55" t="s">
        <v>262</v>
      </c>
      <c r="I5" s="55" t="s">
        <v>263</v>
      </c>
      <c r="J5" s="55" t="s">
        <v>264</v>
      </c>
      <c r="K5" s="56" t="s">
        <v>10</v>
      </c>
      <c r="L5" s="55" t="s">
        <v>11</v>
      </c>
      <c r="M5" s="55" t="s">
        <v>18</v>
      </c>
      <c r="N5" s="55" t="s">
        <v>12</v>
      </c>
      <c r="O5" s="55" t="s">
        <v>13</v>
      </c>
      <c r="P5" s="55" t="s">
        <v>14</v>
      </c>
      <c r="Q5" s="23" t="s">
        <v>15</v>
      </c>
      <c r="R5" s="23" t="s">
        <v>16</v>
      </c>
      <c r="S5" s="48" t="s">
        <v>17</v>
      </c>
    </row>
    <row r="6" spans="1:21" ht="15.75" thickTop="1">
      <c r="A6" s="73"/>
      <c r="B6" s="74">
        <v>1</v>
      </c>
      <c r="C6" s="75" t="s">
        <v>19</v>
      </c>
      <c r="D6" s="76">
        <v>2</v>
      </c>
      <c r="E6" s="77" t="s">
        <v>36</v>
      </c>
      <c r="F6" s="78" t="s">
        <v>39</v>
      </c>
      <c r="G6" s="155" t="s">
        <v>267</v>
      </c>
      <c r="H6" s="169" t="s">
        <v>152</v>
      </c>
      <c r="I6" s="169" t="s">
        <v>60</v>
      </c>
      <c r="J6" s="169" t="s">
        <v>61</v>
      </c>
      <c r="K6" s="169" t="s">
        <v>63</v>
      </c>
      <c r="L6" s="169" t="s">
        <v>62</v>
      </c>
      <c r="M6" s="16">
        <f aca="true" t="shared" si="0" ref="M6:M37">D6*O6</f>
        <v>30</v>
      </c>
      <c r="N6" s="16">
        <f aca="true" t="shared" si="1" ref="N6:N37">D6*P6</f>
        <v>36</v>
      </c>
      <c r="O6" s="16">
        <v>15</v>
      </c>
      <c r="P6" s="57">
        <f>O6*1.2</f>
        <v>18</v>
      </c>
      <c r="Q6" s="17">
        <v>10</v>
      </c>
      <c r="R6" s="18">
        <f aca="true" t="shared" si="2" ref="R6:R37">D6*Q6</f>
        <v>20</v>
      </c>
      <c r="S6" s="49" t="str">
        <f>IF(ISNUMBER(Q6),IF(Q6&gt;P6,"NEVYHOVUJE","VYHOVUJE")," ")</f>
        <v>VYHOVUJE</v>
      </c>
      <c r="U6" s="79"/>
    </row>
    <row r="7" spans="1:21" ht="21">
      <c r="A7" s="73"/>
      <c r="B7" s="80">
        <v>2</v>
      </c>
      <c r="C7" s="81" t="s">
        <v>196</v>
      </c>
      <c r="D7" s="82">
        <v>5</v>
      </c>
      <c r="E7" s="83" t="s">
        <v>36</v>
      </c>
      <c r="F7" s="84" t="s">
        <v>40</v>
      </c>
      <c r="G7" s="155" t="s">
        <v>363</v>
      </c>
      <c r="H7" s="170"/>
      <c r="I7" s="170"/>
      <c r="J7" s="170"/>
      <c r="K7" s="170"/>
      <c r="L7" s="170"/>
      <c r="M7" s="19">
        <f t="shared" si="0"/>
        <v>50</v>
      </c>
      <c r="N7" s="19">
        <f t="shared" si="1"/>
        <v>60</v>
      </c>
      <c r="O7" s="19">
        <v>10</v>
      </c>
      <c r="P7" s="58">
        <f aca="true" t="shared" si="3" ref="P7:P70">O7*1.2</f>
        <v>12</v>
      </c>
      <c r="Q7" s="20">
        <v>6.7</v>
      </c>
      <c r="R7" s="21">
        <f t="shared" si="2"/>
        <v>33.5</v>
      </c>
      <c r="S7" s="50" t="str">
        <f aca="true" t="shared" si="4" ref="S7:S104">IF(ISNUMBER(Q7),IF(Q7&gt;P7,"NEVYHOVUJE","VYHOVUJE")," ")</f>
        <v>VYHOVUJE</v>
      </c>
      <c r="U7" s="79"/>
    </row>
    <row r="8" spans="1:21" ht="21">
      <c r="A8" s="73"/>
      <c r="B8" s="80">
        <v>3</v>
      </c>
      <c r="C8" s="81" t="s">
        <v>20</v>
      </c>
      <c r="D8" s="82">
        <v>5</v>
      </c>
      <c r="E8" s="83" t="s">
        <v>37</v>
      </c>
      <c r="F8" s="84" t="s">
        <v>41</v>
      </c>
      <c r="G8" s="155" t="s">
        <v>265</v>
      </c>
      <c r="H8" s="170"/>
      <c r="I8" s="170"/>
      <c r="J8" s="170"/>
      <c r="K8" s="170"/>
      <c r="L8" s="170"/>
      <c r="M8" s="19">
        <f t="shared" si="0"/>
        <v>300</v>
      </c>
      <c r="N8" s="19">
        <f t="shared" si="1"/>
        <v>360</v>
      </c>
      <c r="O8" s="19">
        <v>60</v>
      </c>
      <c r="P8" s="58">
        <f t="shared" si="3"/>
        <v>72</v>
      </c>
      <c r="Q8" s="20">
        <v>41.6</v>
      </c>
      <c r="R8" s="21">
        <f t="shared" si="2"/>
        <v>208</v>
      </c>
      <c r="S8" s="50" t="str">
        <f t="shared" si="4"/>
        <v>VYHOVUJE</v>
      </c>
      <c r="U8" s="79"/>
    </row>
    <row r="9" spans="1:21" ht="15">
      <c r="A9" s="73"/>
      <c r="B9" s="80">
        <v>4</v>
      </c>
      <c r="C9" s="81" t="s">
        <v>21</v>
      </c>
      <c r="D9" s="82">
        <v>3</v>
      </c>
      <c r="E9" s="83" t="s">
        <v>37</v>
      </c>
      <c r="F9" s="84" t="s">
        <v>42</v>
      </c>
      <c r="G9" s="155" t="s">
        <v>364</v>
      </c>
      <c r="H9" s="170"/>
      <c r="I9" s="170"/>
      <c r="J9" s="170"/>
      <c r="K9" s="170"/>
      <c r="L9" s="170"/>
      <c r="M9" s="19">
        <f t="shared" si="0"/>
        <v>600</v>
      </c>
      <c r="N9" s="19">
        <f t="shared" si="1"/>
        <v>720</v>
      </c>
      <c r="O9" s="19">
        <v>200</v>
      </c>
      <c r="P9" s="58">
        <f t="shared" si="3"/>
        <v>240</v>
      </c>
      <c r="Q9" s="20">
        <v>108</v>
      </c>
      <c r="R9" s="21">
        <f t="shared" si="2"/>
        <v>324</v>
      </c>
      <c r="S9" s="50" t="str">
        <f t="shared" si="4"/>
        <v>VYHOVUJE</v>
      </c>
      <c r="U9" s="79"/>
    </row>
    <row r="10" spans="1:21" ht="60">
      <c r="A10" s="73"/>
      <c r="B10" s="80">
        <v>5</v>
      </c>
      <c r="C10" s="81" t="s">
        <v>52</v>
      </c>
      <c r="D10" s="82">
        <v>2</v>
      </c>
      <c r="E10" s="83" t="s">
        <v>36</v>
      </c>
      <c r="F10" s="84" t="s">
        <v>53</v>
      </c>
      <c r="G10" s="155" t="s">
        <v>270</v>
      </c>
      <c r="H10" s="170"/>
      <c r="I10" s="170"/>
      <c r="J10" s="170"/>
      <c r="K10" s="170"/>
      <c r="L10" s="170"/>
      <c r="M10" s="19">
        <f t="shared" si="0"/>
        <v>156</v>
      </c>
      <c r="N10" s="19">
        <f t="shared" si="1"/>
        <v>187.2</v>
      </c>
      <c r="O10" s="19">
        <v>78</v>
      </c>
      <c r="P10" s="58">
        <f t="shared" si="3"/>
        <v>93.6</v>
      </c>
      <c r="Q10" s="20">
        <v>59.3</v>
      </c>
      <c r="R10" s="21">
        <f t="shared" si="2"/>
        <v>118.6</v>
      </c>
      <c r="S10" s="50" t="str">
        <f t="shared" si="4"/>
        <v>VYHOVUJE</v>
      </c>
      <c r="U10" s="79"/>
    </row>
    <row r="11" spans="1:21" ht="15">
      <c r="A11" s="73"/>
      <c r="B11" s="80">
        <v>6</v>
      </c>
      <c r="C11" s="81" t="s">
        <v>22</v>
      </c>
      <c r="D11" s="82">
        <v>2</v>
      </c>
      <c r="E11" s="83" t="s">
        <v>36</v>
      </c>
      <c r="F11" s="84" t="s">
        <v>43</v>
      </c>
      <c r="G11" s="155" t="s">
        <v>302</v>
      </c>
      <c r="H11" s="170"/>
      <c r="I11" s="170"/>
      <c r="J11" s="170"/>
      <c r="K11" s="170"/>
      <c r="L11" s="170"/>
      <c r="M11" s="19">
        <f t="shared" si="0"/>
        <v>90</v>
      </c>
      <c r="N11" s="19">
        <f t="shared" si="1"/>
        <v>108</v>
      </c>
      <c r="O11" s="19">
        <v>45</v>
      </c>
      <c r="P11" s="58">
        <f t="shared" si="3"/>
        <v>54</v>
      </c>
      <c r="Q11" s="20">
        <v>32</v>
      </c>
      <c r="R11" s="21">
        <f t="shared" si="2"/>
        <v>64</v>
      </c>
      <c r="S11" s="50" t="str">
        <f t="shared" si="4"/>
        <v>VYHOVUJE</v>
      </c>
      <c r="U11" s="79"/>
    </row>
    <row r="12" spans="1:21" ht="15">
      <c r="A12" s="73"/>
      <c r="B12" s="80">
        <v>7</v>
      </c>
      <c r="C12" s="85" t="s">
        <v>23</v>
      </c>
      <c r="D12" s="82">
        <v>1</v>
      </c>
      <c r="E12" s="83" t="s">
        <v>36</v>
      </c>
      <c r="F12" s="84" t="s">
        <v>44</v>
      </c>
      <c r="G12" s="155" t="s">
        <v>303</v>
      </c>
      <c r="H12" s="170"/>
      <c r="I12" s="170"/>
      <c r="J12" s="170"/>
      <c r="K12" s="170"/>
      <c r="L12" s="170"/>
      <c r="M12" s="19">
        <f t="shared" si="0"/>
        <v>50</v>
      </c>
      <c r="N12" s="19">
        <f t="shared" si="1"/>
        <v>60</v>
      </c>
      <c r="O12" s="19">
        <v>50</v>
      </c>
      <c r="P12" s="58">
        <f t="shared" si="3"/>
        <v>60</v>
      </c>
      <c r="Q12" s="20">
        <v>35.4</v>
      </c>
      <c r="R12" s="21">
        <f t="shared" si="2"/>
        <v>35.4</v>
      </c>
      <c r="S12" s="50" t="str">
        <f t="shared" si="4"/>
        <v>VYHOVUJE</v>
      </c>
      <c r="U12" s="79"/>
    </row>
    <row r="13" spans="1:21" ht="30">
      <c r="A13" s="73"/>
      <c r="B13" s="80">
        <v>8</v>
      </c>
      <c r="C13" s="81" t="s">
        <v>24</v>
      </c>
      <c r="D13" s="82">
        <v>3</v>
      </c>
      <c r="E13" s="83" t="s">
        <v>36</v>
      </c>
      <c r="F13" s="84" t="s">
        <v>195</v>
      </c>
      <c r="G13" s="155" t="s">
        <v>309</v>
      </c>
      <c r="H13" s="170"/>
      <c r="I13" s="170"/>
      <c r="J13" s="170"/>
      <c r="K13" s="170"/>
      <c r="L13" s="170"/>
      <c r="M13" s="19">
        <f t="shared" si="0"/>
        <v>75</v>
      </c>
      <c r="N13" s="19">
        <f t="shared" si="1"/>
        <v>90</v>
      </c>
      <c r="O13" s="19">
        <v>25</v>
      </c>
      <c r="P13" s="58">
        <f t="shared" si="3"/>
        <v>30</v>
      </c>
      <c r="Q13" s="20">
        <v>2.2</v>
      </c>
      <c r="R13" s="21">
        <f t="shared" si="2"/>
        <v>6.6000000000000005</v>
      </c>
      <c r="S13" s="50" t="str">
        <f t="shared" si="4"/>
        <v>VYHOVUJE</v>
      </c>
      <c r="U13" s="79"/>
    </row>
    <row r="14" spans="1:21" ht="45">
      <c r="A14" s="73"/>
      <c r="B14" s="80">
        <v>9</v>
      </c>
      <c r="C14" s="81" t="s">
        <v>197</v>
      </c>
      <c r="D14" s="82">
        <v>5</v>
      </c>
      <c r="E14" s="83" t="s">
        <v>37</v>
      </c>
      <c r="F14" s="84" t="s">
        <v>255</v>
      </c>
      <c r="G14" s="155" t="s">
        <v>345</v>
      </c>
      <c r="H14" s="170"/>
      <c r="I14" s="170"/>
      <c r="J14" s="170"/>
      <c r="K14" s="170"/>
      <c r="L14" s="170"/>
      <c r="M14" s="19">
        <f t="shared" si="0"/>
        <v>30</v>
      </c>
      <c r="N14" s="19">
        <f t="shared" si="1"/>
        <v>36</v>
      </c>
      <c r="O14" s="19">
        <v>6</v>
      </c>
      <c r="P14" s="58">
        <f t="shared" si="3"/>
        <v>7.199999999999999</v>
      </c>
      <c r="Q14" s="20">
        <v>2.4</v>
      </c>
      <c r="R14" s="21">
        <f t="shared" si="2"/>
        <v>12</v>
      </c>
      <c r="S14" s="50" t="str">
        <f t="shared" si="4"/>
        <v>VYHOVUJE</v>
      </c>
      <c r="U14" s="79"/>
    </row>
    <row r="15" spans="1:21" ht="45">
      <c r="A15" s="73"/>
      <c r="B15" s="80">
        <v>10</v>
      </c>
      <c r="C15" s="81" t="s">
        <v>194</v>
      </c>
      <c r="D15" s="82">
        <v>3</v>
      </c>
      <c r="E15" s="83" t="s">
        <v>36</v>
      </c>
      <c r="F15" s="84" t="s">
        <v>256</v>
      </c>
      <c r="G15" s="155" t="s">
        <v>346</v>
      </c>
      <c r="H15" s="170"/>
      <c r="I15" s="170"/>
      <c r="J15" s="170"/>
      <c r="K15" s="170"/>
      <c r="L15" s="170"/>
      <c r="M15" s="19">
        <f t="shared" si="0"/>
        <v>18</v>
      </c>
      <c r="N15" s="19">
        <f t="shared" si="1"/>
        <v>21.599999999999998</v>
      </c>
      <c r="O15" s="19">
        <v>6</v>
      </c>
      <c r="P15" s="58">
        <f t="shared" si="3"/>
        <v>7.199999999999999</v>
      </c>
      <c r="Q15" s="20">
        <v>7.2</v>
      </c>
      <c r="R15" s="21">
        <f t="shared" si="2"/>
        <v>21.6</v>
      </c>
      <c r="S15" s="50" t="str">
        <f t="shared" si="4"/>
        <v>VYHOVUJE</v>
      </c>
      <c r="U15" s="79"/>
    </row>
    <row r="16" spans="1:21" ht="15">
      <c r="A16" s="73"/>
      <c r="B16" s="80">
        <v>11</v>
      </c>
      <c r="C16" s="85" t="s">
        <v>25</v>
      </c>
      <c r="D16" s="82">
        <v>5</v>
      </c>
      <c r="E16" s="86" t="s">
        <v>37</v>
      </c>
      <c r="F16" s="84" t="s">
        <v>45</v>
      </c>
      <c r="G16" s="155" t="s">
        <v>356</v>
      </c>
      <c r="H16" s="170"/>
      <c r="I16" s="170"/>
      <c r="J16" s="170"/>
      <c r="K16" s="170"/>
      <c r="L16" s="170"/>
      <c r="M16" s="19">
        <f t="shared" si="0"/>
        <v>25</v>
      </c>
      <c r="N16" s="19">
        <f t="shared" si="1"/>
        <v>30</v>
      </c>
      <c r="O16" s="19">
        <v>5</v>
      </c>
      <c r="P16" s="58">
        <f t="shared" si="3"/>
        <v>6</v>
      </c>
      <c r="Q16" s="20">
        <v>2.5</v>
      </c>
      <c r="R16" s="21">
        <f t="shared" si="2"/>
        <v>12.5</v>
      </c>
      <c r="S16" s="50" t="str">
        <f t="shared" si="4"/>
        <v>VYHOVUJE</v>
      </c>
      <c r="U16" s="79"/>
    </row>
    <row r="17" spans="1:21" ht="15">
      <c r="A17" s="73"/>
      <c r="B17" s="80">
        <v>12</v>
      </c>
      <c r="C17" s="85" t="s">
        <v>25</v>
      </c>
      <c r="D17" s="82">
        <v>15</v>
      </c>
      <c r="E17" s="86" t="s">
        <v>37</v>
      </c>
      <c r="F17" s="84" t="s">
        <v>46</v>
      </c>
      <c r="G17" s="155" t="s">
        <v>334</v>
      </c>
      <c r="H17" s="170"/>
      <c r="I17" s="170"/>
      <c r="J17" s="170"/>
      <c r="K17" s="170"/>
      <c r="L17" s="170"/>
      <c r="M17" s="19">
        <f t="shared" si="0"/>
        <v>210</v>
      </c>
      <c r="N17" s="19">
        <f t="shared" si="1"/>
        <v>252</v>
      </c>
      <c r="O17" s="19">
        <v>14</v>
      </c>
      <c r="P17" s="58">
        <f t="shared" si="3"/>
        <v>16.8</v>
      </c>
      <c r="Q17" s="20">
        <v>8.4</v>
      </c>
      <c r="R17" s="21">
        <f t="shared" si="2"/>
        <v>126</v>
      </c>
      <c r="S17" s="50" t="str">
        <f t="shared" si="4"/>
        <v>VYHOVUJE</v>
      </c>
      <c r="U17" s="79"/>
    </row>
    <row r="18" spans="1:21" ht="15">
      <c r="A18" s="73"/>
      <c r="B18" s="80">
        <v>13</v>
      </c>
      <c r="C18" s="85" t="s">
        <v>25</v>
      </c>
      <c r="D18" s="82">
        <v>10</v>
      </c>
      <c r="E18" s="86" t="s">
        <v>37</v>
      </c>
      <c r="F18" s="84" t="s">
        <v>47</v>
      </c>
      <c r="G18" s="155" t="s">
        <v>335</v>
      </c>
      <c r="H18" s="170"/>
      <c r="I18" s="170"/>
      <c r="J18" s="170"/>
      <c r="K18" s="170"/>
      <c r="L18" s="170"/>
      <c r="M18" s="19">
        <f t="shared" si="0"/>
        <v>450</v>
      </c>
      <c r="N18" s="19">
        <f t="shared" si="1"/>
        <v>540</v>
      </c>
      <c r="O18" s="19">
        <v>45</v>
      </c>
      <c r="P18" s="58">
        <f t="shared" si="3"/>
        <v>54</v>
      </c>
      <c r="Q18" s="20">
        <v>25.8</v>
      </c>
      <c r="R18" s="21">
        <f t="shared" si="2"/>
        <v>258</v>
      </c>
      <c r="S18" s="50" t="str">
        <f t="shared" si="4"/>
        <v>VYHOVUJE</v>
      </c>
      <c r="U18" s="79"/>
    </row>
    <row r="19" spans="1:21" ht="15">
      <c r="A19" s="73"/>
      <c r="B19" s="80">
        <v>14</v>
      </c>
      <c r="C19" s="85" t="s">
        <v>26</v>
      </c>
      <c r="D19" s="82">
        <v>10</v>
      </c>
      <c r="E19" s="86" t="s">
        <v>37</v>
      </c>
      <c r="F19" s="84" t="s">
        <v>48</v>
      </c>
      <c r="G19" s="155" t="s">
        <v>333</v>
      </c>
      <c r="H19" s="170"/>
      <c r="I19" s="170"/>
      <c r="J19" s="170"/>
      <c r="K19" s="170"/>
      <c r="L19" s="170"/>
      <c r="M19" s="19">
        <f t="shared" si="0"/>
        <v>800</v>
      </c>
      <c r="N19" s="19">
        <f t="shared" si="1"/>
        <v>960</v>
      </c>
      <c r="O19" s="19">
        <v>80</v>
      </c>
      <c r="P19" s="58">
        <f t="shared" si="3"/>
        <v>96</v>
      </c>
      <c r="Q19" s="20">
        <v>47.1</v>
      </c>
      <c r="R19" s="21">
        <f t="shared" si="2"/>
        <v>471</v>
      </c>
      <c r="S19" s="50" t="str">
        <f t="shared" si="4"/>
        <v>VYHOVUJE</v>
      </c>
      <c r="U19" s="79"/>
    </row>
    <row r="20" spans="1:21" ht="22.5">
      <c r="A20" s="73"/>
      <c r="B20" s="80">
        <v>15</v>
      </c>
      <c r="C20" s="85" t="s">
        <v>27</v>
      </c>
      <c r="D20" s="82">
        <v>5</v>
      </c>
      <c r="E20" s="86" t="s">
        <v>36</v>
      </c>
      <c r="F20" s="84" t="s">
        <v>49</v>
      </c>
      <c r="G20" s="155" t="s">
        <v>316</v>
      </c>
      <c r="H20" s="170"/>
      <c r="I20" s="170"/>
      <c r="J20" s="170"/>
      <c r="K20" s="170"/>
      <c r="L20" s="170"/>
      <c r="M20" s="19">
        <f t="shared" si="0"/>
        <v>80</v>
      </c>
      <c r="N20" s="19">
        <f t="shared" si="1"/>
        <v>96</v>
      </c>
      <c r="O20" s="19">
        <v>16</v>
      </c>
      <c r="P20" s="58">
        <f t="shared" si="3"/>
        <v>19.2</v>
      </c>
      <c r="Q20" s="20">
        <v>13.5</v>
      </c>
      <c r="R20" s="21">
        <f t="shared" si="2"/>
        <v>67.5</v>
      </c>
      <c r="S20" s="50" t="str">
        <f t="shared" si="4"/>
        <v>VYHOVUJE</v>
      </c>
      <c r="U20" s="79"/>
    </row>
    <row r="21" spans="1:21" ht="15">
      <c r="A21" s="73"/>
      <c r="B21" s="80">
        <v>16</v>
      </c>
      <c r="C21" s="85" t="s">
        <v>28</v>
      </c>
      <c r="D21" s="82">
        <v>2</v>
      </c>
      <c r="E21" s="83" t="s">
        <v>36</v>
      </c>
      <c r="F21" s="84" t="s">
        <v>50</v>
      </c>
      <c r="G21" s="155" t="s">
        <v>276</v>
      </c>
      <c r="H21" s="170"/>
      <c r="I21" s="170"/>
      <c r="J21" s="170"/>
      <c r="K21" s="170"/>
      <c r="L21" s="170"/>
      <c r="M21" s="19">
        <f t="shared" si="0"/>
        <v>24</v>
      </c>
      <c r="N21" s="19">
        <f t="shared" si="1"/>
        <v>28.799999999999997</v>
      </c>
      <c r="O21" s="19">
        <v>12</v>
      </c>
      <c r="P21" s="58">
        <f t="shared" si="3"/>
        <v>14.399999999999999</v>
      </c>
      <c r="Q21" s="20">
        <v>10.5</v>
      </c>
      <c r="R21" s="21">
        <f t="shared" si="2"/>
        <v>21</v>
      </c>
      <c r="S21" s="50" t="str">
        <f t="shared" si="4"/>
        <v>VYHOVUJE</v>
      </c>
      <c r="U21" s="79"/>
    </row>
    <row r="22" spans="1:21" ht="15">
      <c r="A22" s="73"/>
      <c r="B22" s="80">
        <v>17</v>
      </c>
      <c r="C22" s="81" t="s">
        <v>29</v>
      </c>
      <c r="D22" s="82">
        <v>10</v>
      </c>
      <c r="E22" s="86" t="s">
        <v>37</v>
      </c>
      <c r="F22" s="87" t="s">
        <v>54</v>
      </c>
      <c r="G22" s="155" t="s">
        <v>282</v>
      </c>
      <c r="H22" s="170"/>
      <c r="I22" s="170"/>
      <c r="J22" s="170"/>
      <c r="K22" s="170"/>
      <c r="L22" s="170"/>
      <c r="M22" s="19">
        <f t="shared" si="0"/>
        <v>500</v>
      </c>
      <c r="N22" s="19">
        <f t="shared" si="1"/>
        <v>600</v>
      </c>
      <c r="O22" s="19">
        <v>50</v>
      </c>
      <c r="P22" s="58">
        <f t="shared" si="3"/>
        <v>60</v>
      </c>
      <c r="Q22" s="20">
        <v>25.2</v>
      </c>
      <c r="R22" s="21">
        <f t="shared" si="2"/>
        <v>252</v>
      </c>
      <c r="S22" s="50" t="str">
        <f t="shared" si="4"/>
        <v>VYHOVUJE</v>
      </c>
      <c r="U22" s="79"/>
    </row>
    <row r="23" spans="1:21" ht="15">
      <c r="A23" s="73"/>
      <c r="B23" s="80">
        <v>18</v>
      </c>
      <c r="C23" s="81" t="s">
        <v>30</v>
      </c>
      <c r="D23" s="82">
        <v>1</v>
      </c>
      <c r="E23" s="83" t="s">
        <v>37</v>
      </c>
      <c r="F23" s="84" t="s">
        <v>30</v>
      </c>
      <c r="G23" s="155" t="s">
        <v>290</v>
      </c>
      <c r="H23" s="170"/>
      <c r="I23" s="170"/>
      <c r="J23" s="170"/>
      <c r="K23" s="170"/>
      <c r="L23" s="170"/>
      <c r="M23" s="19">
        <f t="shared" si="0"/>
        <v>170</v>
      </c>
      <c r="N23" s="19">
        <f t="shared" si="1"/>
        <v>204</v>
      </c>
      <c r="O23" s="19">
        <v>170</v>
      </c>
      <c r="P23" s="58">
        <f t="shared" si="3"/>
        <v>204</v>
      </c>
      <c r="Q23" s="20">
        <v>107.9</v>
      </c>
      <c r="R23" s="21">
        <f t="shared" si="2"/>
        <v>107.9</v>
      </c>
      <c r="S23" s="50" t="str">
        <f t="shared" si="4"/>
        <v>VYHOVUJE</v>
      </c>
      <c r="U23" s="79"/>
    </row>
    <row r="24" spans="1:21" ht="22.5">
      <c r="A24" s="73"/>
      <c r="B24" s="80">
        <v>19</v>
      </c>
      <c r="C24" s="81" t="s">
        <v>31</v>
      </c>
      <c r="D24" s="82">
        <v>1</v>
      </c>
      <c r="E24" s="83" t="s">
        <v>36</v>
      </c>
      <c r="F24" s="84" t="s">
        <v>31</v>
      </c>
      <c r="G24" s="155" t="s">
        <v>297</v>
      </c>
      <c r="H24" s="170"/>
      <c r="I24" s="170"/>
      <c r="J24" s="170"/>
      <c r="K24" s="170"/>
      <c r="L24" s="170"/>
      <c r="M24" s="19">
        <f t="shared" si="0"/>
        <v>15</v>
      </c>
      <c r="N24" s="19">
        <f t="shared" si="1"/>
        <v>18</v>
      </c>
      <c r="O24" s="19">
        <v>15</v>
      </c>
      <c r="P24" s="58">
        <f t="shared" si="3"/>
        <v>18</v>
      </c>
      <c r="Q24" s="20">
        <v>14.6</v>
      </c>
      <c r="R24" s="21">
        <f t="shared" si="2"/>
        <v>14.6</v>
      </c>
      <c r="S24" s="50" t="str">
        <f t="shared" si="4"/>
        <v>VYHOVUJE</v>
      </c>
      <c r="U24" s="79"/>
    </row>
    <row r="25" spans="1:21" ht="15">
      <c r="A25" s="73"/>
      <c r="B25" s="80">
        <v>20</v>
      </c>
      <c r="C25" s="81" t="s">
        <v>32</v>
      </c>
      <c r="D25" s="82">
        <v>1</v>
      </c>
      <c r="E25" s="83" t="s">
        <v>37</v>
      </c>
      <c r="F25" s="84" t="s">
        <v>55</v>
      </c>
      <c r="G25" s="155" t="s">
        <v>336</v>
      </c>
      <c r="H25" s="170"/>
      <c r="I25" s="170"/>
      <c r="J25" s="170"/>
      <c r="K25" s="170"/>
      <c r="L25" s="170"/>
      <c r="M25" s="19">
        <f t="shared" si="0"/>
        <v>110</v>
      </c>
      <c r="N25" s="19">
        <f t="shared" si="1"/>
        <v>132</v>
      </c>
      <c r="O25" s="19">
        <v>110</v>
      </c>
      <c r="P25" s="58">
        <f t="shared" si="3"/>
        <v>132</v>
      </c>
      <c r="Q25" s="20">
        <v>66.3</v>
      </c>
      <c r="R25" s="21">
        <f t="shared" si="2"/>
        <v>66.3</v>
      </c>
      <c r="S25" s="50" t="str">
        <f t="shared" si="4"/>
        <v>VYHOVUJE</v>
      </c>
      <c r="U25" s="79"/>
    </row>
    <row r="26" spans="1:21" ht="90">
      <c r="A26" s="73"/>
      <c r="B26" s="80">
        <v>21</v>
      </c>
      <c r="C26" s="81" t="s">
        <v>33</v>
      </c>
      <c r="D26" s="82">
        <v>2</v>
      </c>
      <c r="E26" s="83" t="s">
        <v>36</v>
      </c>
      <c r="F26" s="87" t="s">
        <v>59</v>
      </c>
      <c r="G26" s="155" t="s">
        <v>362</v>
      </c>
      <c r="H26" s="170"/>
      <c r="I26" s="170"/>
      <c r="J26" s="170"/>
      <c r="K26" s="170"/>
      <c r="L26" s="170"/>
      <c r="M26" s="19">
        <f t="shared" si="0"/>
        <v>80</v>
      </c>
      <c r="N26" s="19">
        <f t="shared" si="1"/>
        <v>96</v>
      </c>
      <c r="O26" s="19">
        <v>40</v>
      </c>
      <c r="P26" s="58">
        <f t="shared" si="3"/>
        <v>48</v>
      </c>
      <c r="Q26" s="20">
        <v>28.1</v>
      </c>
      <c r="R26" s="21">
        <f t="shared" si="2"/>
        <v>56.2</v>
      </c>
      <c r="S26" s="50" t="str">
        <f t="shared" si="4"/>
        <v>VYHOVUJE</v>
      </c>
      <c r="U26" s="79"/>
    </row>
    <row r="27" spans="1:21" ht="60">
      <c r="A27" s="73"/>
      <c r="B27" s="80">
        <v>22</v>
      </c>
      <c r="C27" s="81" t="s">
        <v>57</v>
      </c>
      <c r="D27" s="82">
        <v>1</v>
      </c>
      <c r="E27" s="83" t="s">
        <v>38</v>
      </c>
      <c r="F27" s="87" t="s">
        <v>56</v>
      </c>
      <c r="G27" s="155" t="s">
        <v>318</v>
      </c>
      <c r="H27" s="170"/>
      <c r="I27" s="170"/>
      <c r="J27" s="170"/>
      <c r="K27" s="170"/>
      <c r="L27" s="170"/>
      <c r="M27" s="19">
        <f t="shared" si="0"/>
        <v>40</v>
      </c>
      <c r="N27" s="19">
        <f t="shared" si="1"/>
        <v>48</v>
      </c>
      <c r="O27" s="19">
        <v>40</v>
      </c>
      <c r="P27" s="58">
        <f t="shared" si="3"/>
        <v>48</v>
      </c>
      <c r="Q27" s="20">
        <v>30.5</v>
      </c>
      <c r="R27" s="21">
        <f t="shared" si="2"/>
        <v>30.5</v>
      </c>
      <c r="S27" s="50" t="str">
        <f t="shared" si="4"/>
        <v>VYHOVUJE</v>
      </c>
      <c r="U27" s="79"/>
    </row>
    <row r="28" spans="1:21" ht="30">
      <c r="A28" s="73"/>
      <c r="B28" s="80">
        <v>23</v>
      </c>
      <c r="C28" s="85" t="s">
        <v>34</v>
      </c>
      <c r="D28" s="82">
        <v>1</v>
      </c>
      <c r="E28" s="83" t="s">
        <v>36</v>
      </c>
      <c r="F28" s="87" t="s">
        <v>58</v>
      </c>
      <c r="G28" s="155" t="s">
        <v>359</v>
      </c>
      <c r="H28" s="170"/>
      <c r="I28" s="170"/>
      <c r="J28" s="170"/>
      <c r="K28" s="170"/>
      <c r="L28" s="170"/>
      <c r="M28" s="19">
        <f t="shared" si="0"/>
        <v>310</v>
      </c>
      <c r="N28" s="19">
        <f t="shared" si="1"/>
        <v>372</v>
      </c>
      <c r="O28" s="19">
        <v>310</v>
      </c>
      <c r="P28" s="58">
        <f t="shared" si="3"/>
        <v>372</v>
      </c>
      <c r="Q28" s="20">
        <v>183.6</v>
      </c>
      <c r="R28" s="21">
        <f t="shared" si="2"/>
        <v>183.6</v>
      </c>
      <c r="S28" s="50" t="str">
        <f t="shared" si="4"/>
        <v>VYHOVUJE</v>
      </c>
      <c r="U28" s="79"/>
    </row>
    <row r="29" spans="1:21" ht="60.75" thickBot="1">
      <c r="A29" s="73"/>
      <c r="B29" s="88">
        <v>24</v>
      </c>
      <c r="C29" s="89" t="s">
        <v>35</v>
      </c>
      <c r="D29" s="90">
        <v>2</v>
      </c>
      <c r="E29" s="91" t="s">
        <v>36</v>
      </c>
      <c r="F29" s="92" t="s">
        <v>51</v>
      </c>
      <c r="G29" s="155" t="s">
        <v>278</v>
      </c>
      <c r="H29" s="171"/>
      <c r="I29" s="171"/>
      <c r="J29" s="171"/>
      <c r="K29" s="171"/>
      <c r="L29" s="171"/>
      <c r="M29" s="24">
        <f t="shared" si="0"/>
        <v>70</v>
      </c>
      <c r="N29" s="24">
        <f t="shared" si="1"/>
        <v>84</v>
      </c>
      <c r="O29" s="24">
        <v>35</v>
      </c>
      <c r="P29" s="59">
        <f t="shared" si="3"/>
        <v>42</v>
      </c>
      <c r="Q29" s="25">
        <v>13.9</v>
      </c>
      <c r="R29" s="26">
        <f t="shared" si="2"/>
        <v>27.8</v>
      </c>
      <c r="S29" s="51" t="str">
        <f t="shared" si="4"/>
        <v>VYHOVUJE</v>
      </c>
      <c r="U29" s="79"/>
    </row>
    <row r="30" spans="1:21" ht="15.75" thickTop="1">
      <c r="A30" s="73"/>
      <c r="B30" s="74">
        <v>25</v>
      </c>
      <c r="C30" s="93" t="s">
        <v>64</v>
      </c>
      <c r="D30" s="94">
        <v>4</v>
      </c>
      <c r="E30" s="95" t="s">
        <v>36</v>
      </c>
      <c r="F30" s="96" t="s">
        <v>65</v>
      </c>
      <c r="G30" s="155" t="s">
        <v>365</v>
      </c>
      <c r="H30" s="169" t="s">
        <v>152</v>
      </c>
      <c r="I30" s="169" t="s">
        <v>97</v>
      </c>
      <c r="J30" s="175"/>
      <c r="K30" s="169" t="s">
        <v>98</v>
      </c>
      <c r="L30" s="169" t="s">
        <v>96</v>
      </c>
      <c r="M30" s="16">
        <f t="shared" si="0"/>
        <v>68</v>
      </c>
      <c r="N30" s="16">
        <f t="shared" si="1"/>
        <v>81.6</v>
      </c>
      <c r="O30" s="16">
        <v>17</v>
      </c>
      <c r="P30" s="57">
        <f t="shared" si="3"/>
        <v>20.4</v>
      </c>
      <c r="Q30" s="17">
        <v>9.8</v>
      </c>
      <c r="R30" s="18">
        <f t="shared" si="2"/>
        <v>39.2</v>
      </c>
      <c r="S30" s="49" t="str">
        <f t="shared" si="4"/>
        <v>VYHOVUJE</v>
      </c>
      <c r="U30" s="79"/>
    </row>
    <row r="31" spans="1:21" ht="22.5">
      <c r="A31" s="73"/>
      <c r="B31" s="80">
        <v>26</v>
      </c>
      <c r="C31" s="97" t="s">
        <v>41</v>
      </c>
      <c r="D31" s="98">
        <v>20</v>
      </c>
      <c r="E31" s="99" t="s">
        <v>37</v>
      </c>
      <c r="F31" s="100" t="s">
        <v>66</v>
      </c>
      <c r="G31" s="155" t="s">
        <v>265</v>
      </c>
      <c r="H31" s="170"/>
      <c r="I31" s="170"/>
      <c r="J31" s="176"/>
      <c r="K31" s="170"/>
      <c r="L31" s="170"/>
      <c r="M31" s="19">
        <f t="shared" si="0"/>
        <v>1760</v>
      </c>
      <c r="N31" s="19">
        <f t="shared" si="1"/>
        <v>2112</v>
      </c>
      <c r="O31" s="19">
        <v>88</v>
      </c>
      <c r="P31" s="58">
        <f t="shared" si="3"/>
        <v>105.6</v>
      </c>
      <c r="Q31" s="20">
        <v>41.6</v>
      </c>
      <c r="R31" s="21">
        <f t="shared" si="2"/>
        <v>832</v>
      </c>
      <c r="S31" s="50" t="str">
        <f t="shared" si="4"/>
        <v>VYHOVUJE</v>
      </c>
      <c r="U31" s="79"/>
    </row>
    <row r="32" spans="1:21" ht="30">
      <c r="A32" s="73"/>
      <c r="B32" s="80">
        <v>27</v>
      </c>
      <c r="C32" s="97" t="s">
        <v>67</v>
      </c>
      <c r="D32" s="98">
        <v>20</v>
      </c>
      <c r="E32" s="99" t="s">
        <v>37</v>
      </c>
      <c r="F32" s="100" t="s">
        <v>68</v>
      </c>
      <c r="G32" s="155" t="s">
        <v>283</v>
      </c>
      <c r="H32" s="170"/>
      <c r="I32" s="170"/>
      <c r="J32" s="176"/>
      <c r="K32" s="170"/>
      <c r="L32" s="170"/>
      <c r="M32" s="19">
        <f t="shared" si="0"/>
        <v>776</v>
      </c>
      <c r="N32" s="19">
        <f t="shared" si="1"/>
        <v>931.1999999999999</v>
      </c>
      <c r="O32" s="19">
        <v>38.8</v>
      </c>
      <c r="P32" s="58">
        <f t="shared" si="3"/>
        <v>46.559999999999995</v>
      </c>
      <c r="Q32" s="20">
        <v>14.5</v>
      </c>
      <c r="R32" s="21">
        <f t="shared" si="2"/>
        <v>290</v>
      </c>
      <c r="S32" s="50" t="str">
        <f t="shared" si="4"/>
        <v>VYHOVUJE</v>
      </c>
      <c r="U32" s="79"/>
    </row>
    <row r="33" spans="1:21" ht="30">
      <c r="A33" s="73"/>
      <c r="B33" s="80">
        <v>28</v>
      </c>
      <c r="C33" s="97" t="s">
        <v>69</v>
      </c>
      <c r="D33" s="98">
        <v>5</v>
      </c>
      <c r="E33" s="99" t="s">
        <v>37</v>
      </c>
      <c r="F33" s="100" t="s">
        <v>70</v>
      </c>
      <c r="G33" s="155" t="s">
        <v>284</v>
      </c>
      <c r="H33" s="170"/>
      <c r="I33" s="170"/>
      <c r="J33" s="176"/>
      <c r="K33" s="170"/>
      <c r="L33" s="170"/>
      <c r="M33" s="19">
        <f t="shared" si="0"/>
        <v>540</v>
      </c>
      <c r="N33" s="19">
        <f t="shared" si="1"/>
        <v>648</v>
      </c>
      <c r="O33" s="19">
        <v>108</v>
      </c>
      <c r="P33" s="58">
        <f t="shared" si="3"/>
        <v>129.6</v>
      </c>
      <c r="Q33" s="20">
        <v>44</v>
      </c>
      <c r="R33" s="21">
        <f t="shared" si="2"/>
        <v>220</v>
      </c>
      <c r="S33" s="50" t="str">
        <f t="shared" si="4"/>
        <v>VYHOVUJE</v>
      </c>
      <c r="U33" s="79"/>
    </row>
    <row r="34" spans="1:21" ht="15.75">
      <c r="A34" s="73"/>
      <c r="B34" s="80">
        <v>29</v>
      </c>
      <c r="C34" s="97" t="s">
        <v>99</v>
      </c>
      <c r="D34" s="98">
        <v>2</v>
      </c>
      <c r="E34" s="99" t="s">
        <v>38</v>
      </c>
      <c r="F34" s="100" t="s">
        <v>71</v>
      </c>
      <c r="G34" s="156" t="s">
        <v>366</v>
      </c>
      <c r="H34" s="170"/>
      <c r="I34" s="170"/>
      <c r="J34" s="176"/>
      <c r="K34" s="170"/>
      <c r="L34" s="170"/>
      <c r="M34" s="19">
        <f t="shared" si="0"/>
        <v>59.8</v>
      </c>
      <c r="N34" s="19">
        <f t="shared" si="1"/>
        <v>71.75999999999999</v>
      </c>
      <c r="O34" s="19">
        <v>29.9</v>
      </c>
      <c r="P34" s="58">
        <f t="shared" si="3"/>
        <v>35.879999999999995</v>
      </c>
      <c r="Q34" s="20">
        <v>35</v>
      </c>
      <c r="R34" s="21">
        <f t="shared" si="2"/>
        <v>70</v>
      </c>
      <c r="S34" s="50" t="str">
        <f t="shared" si="4"/>
        <v>VYHOVUJE</v>
      </c>
      <c r="U34" s="79"/>
    </row>
    <row r="35" spans="1:21" ht="15">
      <c r="A35" s="73"/>
      <c r="B35" s="80">
        <v>30</v>
      </c>
      <c r="C35" s="97" t="s">
        <v>72</v>
      </c>
      <c r="D35" s="98">
        <v>2</v>
      </c>
      <c r="E35" s="99" t="s">
        <v>36</v>
      </c>
      <c r="F35" s="100" t="s">
        <v>73</v>
      </c>
      <c r="G35" s="155" t="s">
        <v>289</v>
      </c>
      <c r="H35" s="170"/>
      <c r="I35" s="170"/>
      <c r="J35" s="176"/>
      <c r="K35" s="170"/>
      <c r="L35" s="170"/>
      <c r="M35" s="19">
        <f t="shared" si="0"/>
        <v>78</v>
      </c>
      <c r="N35" s="19">
        <f t="shared" si="1"/>
        <v>93.6</v>
      </c>
      <c r="O35" s="19">
        <v>39</v>
      </c>
      <c r="P35" s="58">
        <f t="shared" si="3"/>
        <v>46.8</v>
      </c>
      <c r="Q35" s="20">
        <v>13.2</v>
      </c>
      <c r="R35" s="21">
        <f t="shared" si="2"/>
        <v>26.4</v>
      </c>
      <c r="S35" s="50" t="str">
        <f t="shared" si="4"/>
        <v>VYHOVUJE</v>
      </c>
      <c r="U35" s="79"/>
    </row>
    <row r="36" spans="1:21" ht="30">
      <c r="A36" s="73"/>
      <c r="B36" s="80">
        <v>31</v>
      </c>
      <c r="C36" s="97" t="s">
        <v>198</v>
      </c>
      <c r="D36" s="98">
        <v>2</v>
      </c>
      <c r="E36" s="99" t="s">
        <v>36</v>
      </c>
      <c r="F36" s="100" t="s">
        <v>74</v>
      </c>
      <c r="G36" s="155" t="s">
        <v>310</v>
      </c>
      <c r="H36" s="170"/>
      <c r="I36" s="170"/>
      <c r="J36" s="176"/>
      <c r="K36" s="170"/>
      <c r="L36" s="170"/>
      <c r="M36" s="19">
        <f t="shared" si="0"/>
        <v>122</v>
      </c>
      <c r="N36" s="19">
        <f t="shared" si="1"/>
        <v>146.4</v>
      </c>
      <c r="O36" s="19">
        <v>61</v>
      </c>
      <c r="P36" s="58">
        <f t="shared" si="3"/>
        <v>73.2</v>
      </c>
      <c r="Q36" s="20">
        <v>23.9</v>
      </c>
      <c r="R36" s="21">
        <f t="shared" si="2"/>
        <v>47.8</v>
      </c>
      <c r="S36" s="50" t="str">
        <f t="shared" si="4"/>
        <v>VYHOVUJE</v>
      </c>
      <c r="U36" s="79"/>
    </row>
    <row r="37" spans="1:21" ht="22.5">
      <c r="A37" s="73"/>
      <c r="B37" s="80">
        <v>32</v>
      </c>
      <c r="C37" s="97" t="s">
        <v>100</v>
      </c>
      <c r="D37" s="98">
        <v>2</v>
      </c>
      <c r="E37" s="99" t="s">
        <v>36</v>
      </c>
      <c r="F37" s="100" t="s">
        <v>75</v>
      </c>
      <c r="G37" s="155" t="s">
        <v>291</v>
      </c>
      <c r="H37" s="170"/>
      <c r="I37" s="170"/>
      <c r="J37" s="176"/>
      <c r="K37" s="170"/>
      <c r="L37" s="170"/>
      <c r="M37" s="19">
        <f t="shared" si="0"/>
        <v>182</v>
      </c>
      <c r="N37" s="19">
        <f t="shared" si="1"/>
        <v>218.4</v>
      </c>
      <c r="O37" s="19">
        <v>91</v>
      </c>
      <c r="P37" s="58">
        <f t="shared" si="3"/>
        <v>109.2</v>
      </c>
      <c r="Q37" s="20">
        <v>25.1</v>
      </c>
      <c r="R37" s="21">
        <f t="shared" si="2"/>
        <v>50.2</v>
      </c>
      <c r="S37" s="50" t="str">
        <f t="shared" si="4"/>
        <v>VYHOVUJE</v>
      </c>
      <c r="U37" s="79"/>
    </row>
    <row r="38" spans="1:21" ht="15">
      <c r="A38" s="73"/>
      <c r="B38" s="80">
        <v>33</v>
      </c>
      <c r="C38" s="97" t="s">
        <v>76</v>
      </c>
      <c r="D38" s="98">
        <v>2</v>
      </c>
      <c r="E38" s="99" t="s">
        <v>36</v>
      </c>
      <c r="F38" s="100" t="s">
        <v>77</v>
      </c>
      <c r="G38" s="155" t="s">
        <v>292</v>
      </c>
      <c r="H38" s="170"/>
      <c r="I38" s="170"/>
      <c r="J38" s="176"/>
      <c r="K38" s="170"/>
      <c r="L38" s="170"/>
      <c r="M38" s="19">
        <f aca="true" t="shared" si="5" ref="M38:M69">D38*O38</f>
        <v>44.6</v>
      </c>
      <c r="N38" s="19">
        <f aca="true" t="shared" si="6" ref="N38:N69">D38*P38</f>
        <v>53.52</v>
      </c>
      <c r="O38" s="19">
        <v>22.3</v>
      </c>
      <c r="P38" s="58">
        <f t="shared" si="3"/>
        <v>26.76</v>
      </c>
      <c r="Q38" s="20">
        <v>8.5</v>
      </c>
      <c r="R38" s="21">
        <f aca="true" t="shared" si="7" ref="R38:R69">D38*Q38</f>
        <v>17</v>
      </c>
      <c r="S38" s="50" t="str">
        <f t="shared" si="4"/>
        <v>VYHOVUJE</v>
      </c>
      <c r="U38" s="79"/>
    </row>
    <row r="39" spans="1:21" ht="30">
      <c r="A39" s="73"/>
      <c r="B39" s="80">
        <v>34</v>
      </c>
      <c r="C39" s="97" t="s">
        <v>101</v>
      </c>
      <c r="D39" s="98">
        <v>8</v>
      </c>
      <c r="E39" s="99" t="s">
        <v>36</v>
      </c>
      <c r="F39" s="100" t="s">
        <v>78</v>
      </c>
      <c r="G39" s="155" t="s">
        <v>272</v>
      </c>
      <c r="H39" s="170"/>
      <c r="I39" s="170"/>
      <c r="J39" s="176"/>
      <c r="K39" s="170"/>
      <c r="L39" s="170"/>
      <c r="M39" s="19">
        <f t="shared" si="5"/>
        <v>63.2</v>
      </c>
      <c r="N39" s="19">
        <f t="shared" si="6"/>
        <v>75.84</v>
      </c>
      <c r="O39" s="19">
        <v>7.9</v>
      </c>
      <c r="P39" s="58">
        <f t="shared" si="3"/>
        <v>9.48</v>
      </c>
      <c r="Q39" s="20">
        <v>4.7</v>
      </c>
      <c r="R39" s="21">
        <f t="shared" si="7"/>
        <v>37.6</v>
      </c>
      <c r="S39" s="50" t="str">
        <f t="shared" si="4"/>
        <v>VYHOVUJE</v>
      </c>
      <c r="U39" s="79"/>
    </row>
    <row r="40" spans="1:21" ht="30">
      <c r="A40" s="73"/>
      <c r="B40" s="80">
        <v>35</v>
      </c>
      <c r="C40" s="97" t="s">
        <v>102</v>
      </c>
      <c r="D40" s="98">
        <v>8</v>
      </c>
      <c r="E40" s="99" t="s">
        <v>36</v>
      </c>
      <c r="F40" s="100" t="s">
        <v>78</v>
      </c>
      <c r="G40" s="155" t="s">
        <v>293</v>
      </c>
      <c r="H40" s="170"/>
      <c r="I40" s="170"/>
      <c r="J40" s="176"/>
      <c r="K40" s="170"/>
      <c r="L40" s="170"/>
      <c r="M40" s="19">
        <f t="shared" si="5"/>
        <v>63.2</v>
      </c>
      <c r="N40" s="19">
        <f t="shared" si="6"/>
        <v>75.84</v>
      </c>
      <c r="O40" s="19">
        <v>7.9</v>
      </c>
      <c r="P40" s="58">
        <f t="shared" si="3"/>
        <v>9.48</v>
      </c>
      <c r="Q40" s="20">
        <v>3.6</v>
      </c>
      <c r="R40" s="21">
        <f t="shared" si="7"/>
        <v>28.8</v>
      </c>
      <c r="S40" s="50" t="str">
        <f t="shared" si="4"/>
        <v>VYHOVUJE</v>
      </c>
      <c r="U40" s="79"/>
    </row>
    <row r="41" spans="1:21" ht="45">
      <c r="A41" s="73"/>
      <c r="B41" s="80">
        <v>36</v>
      </c>
      <c r="C41" s="97" t="s">
        <v>103</v>
      </c>
      <c r="D41" s="98">
        <v>2</v>
      </c>
      <c r="E41" s="99" t="s">
        <v>36</v>
      </c>
      <c r="F41" s="100" t="s">
        <v>79</v>
      </c>
      <c r="G41" s="155" t="s">
        <v>295</v>
      </c>
      <c r="H41" s="170"/>
      <c r="I41" s="170"/>
      <c r="J41" s="176"/>
      <c r="K41" s="170"/>
      <c r="L41" s="170"/>
      <c r="M41" s="19">
        <f t="shared" si="5"/>
        <v>99.4</v>
      </c>
      <c r="N41" s="19">
        <f t="shared" si="6"/>
        <v>119.28</v>
      </c>
      <c r="O41" s="19">
        <v>49.7</v>
      </c>
      <c r="P41" s="58">
        <f t="shared" si="3"/>
        <v>59.64</v>
      </c>
      <c r="Q41" s="20">
        <v>35.7</v>
      </c>
      <c r="R41" s="21">
        <f t="shared" si="7"/>
        <v>71.4</v>
      </c>
      <c r="S41" s="50" t="str">
        <f t="shared" si="4"/>
        <v>VYHOVUJE</v>
      </c>
      <c r="U41" s="79"/>
    </row>
    <row r="42" spans="1:21" ht="22.5">
      <c r="A42" s="73"/>
      <c r="B42" s="80">
        <v>37</v>
      </c>
      <c r="C42" s="97" t="s">
        <v>80</v>
      </c>
      <c r="D42" s="98">
        <v>2</v>
      </c>
      <c r="E42" s="99" t="s">
        <v>36</v>
      </c>
      <c r="F42" s="100" t="s">
        <v>81</v>
      </c>
      <c r="G42" s="155" t="s">
        <v>298</v>
      </c>
      <c r="H42" s="170"/>
      <c r="I42" s="170"/>
      <c r="J42" s="176"/>
      <c r="K42" s="170"/>
      <c r="L42" s="170"/>
      <c r="M42" s="19">
        <f t="shared" si="5"/>
        <v>38</v>
      </c>
      <c r="N42" s="19">
        <f t="shared" si="6"/>
        <v>45.6</v>
      </c>
      <c r="O42" s="19">
        <v>19</v>
      </c>
      <c r="P42" s="58">
        <f t="shared" si="3"/>
        <v>22.8</v>
      </c>
      <c r="Q42" s="20">
        <v>15</v>
      </c>
      <c r="R42" s="21">
        <f t="shared" si="7"/>
        <v>30</v>
      </c>
      <c r="S42" s="50" t="str">
        <f t="shared" si="4"/>
        <v>VYHOVUJE</v>
      </c>
      <c r="U42" s="79"/>
    </row>
    <row r="43" spans="1:21" ht="45">
      <c r="A43" s="73"/>
      <c r="B43" s="80">
        <v>38</v>
      </c>
      <c r="C43" s="97" t="s">
        <v>104</v>
      </c>
      <c r="D43" s="98">
        <v>2</v>
      </c>
      <c r="E43" s="99" t="s">
        <v>36</v>
      </c>
      <c r="F43" s="100" t="s">
        <v>82</v>
      </c>
      <c r="G43" s="155" t="s">
        <v>296</v>
      </c>
      <c r="H43" s="170"/>
      <c r="I43" s="170"/>
      <c r="J43" s="176"/>
      <c r="K43" s="170"/>
      <c r="L43" s="170"/>
      <c r="M43" s="19">
        <f t="shared" si="5"/>
        <v>62</v>
      </c>
      <c r="N43" s="19">
        <f t="shared" si="6"/>
        <v>74.39999999999999</v>
      </c>
      <c r="O43" s="19">
        <v>31</v>
      </c>
      <c r="P43" s="58">
        <f t="shared" si="3"/>
        <v>37.199999999999996</v>
      </c>
      <c r="Q43" s="20">
        <v>21.7</v>
      </c>
      <c r="R43" s="21">
        <f t="shared" si="7"/>
        <v>43.4</v>
      </c>
      <c r="S43" s="50" t="str">
        <f t="shared" si="4"/>
        <v>VYHOVUJE</v>
      </c>
      <c r="U43" s="79"/>
    </row>
    <row r="44" spans="1:21" ht="45">
      <c r="A44" s="73"/>
      <c r="B44" s="80">
        <v>39</v>
      </c>
      <c r="C44" s="97" t="s">
        <v>106</v>
      </c>
      <c r="D44" s="98">
        <v>4</v>
      </c>
      <c r="E44" s="99" t="s">
        <v>36</v>
      </c>
      <c r="F44" s="100" t="s">
        <v>105</v>
      </c>
      <c r="G44" s="155" t="s">
        <v>300</v>
      </c>
      <c r="H44" s="170"/>
      <c r="I44" s="170"/>
      <c r="J44" s="176"/>
      <c r="K44" s="170"/>
      <c r="L44" s="170"/>
      <c r="M44" s="19">
        <f t="shared" si="5"/>
        <v>108</v>
      </c>
      <c r="N44" s="19">
        <f t="shared" si="6"/>
        <v>129.6</v>
      </c>
      <c r="O44" s="19">
        <v>27</v>
      </c>
      <c r="P44" s="58">
        <f t="shared" si="3"/>
        <v>32.4</v>
      </c>
      <c r="Q44" s="20">
        <v>19.8</v>
      </c>
      <c r="R44" s="21">
        <f t="shared" si="7"/>
        <v>79.2</v>
      </c>
      <c r="S44" s="50" t="str">
        <f t="shared" si="4"/>
        <v>VYHOVUJE</v>
      </c>
      <c r="U44" s="79"/>
    </row>
    <row r="45" spans="1:21" ht="22.5">
      <c r="A45" s="73"/>
      <c r="B45" s="80">
        <v>40</v>
      </c>
      <c r="C45" s="97" t="s">
        <v>83</v>
      </c>
      <c r="D45" s="98">
        <v>200</v>
      </c>
      <c r="E45" s="99" t="s">
        <v>36</v>
      </c>
      <c r="F45" s="100" t="s">
        <v>84</v>
      </c>
      <c r="G45" s="155" t="s">
        <v>304</v>
      </c>
      <c r="H45" s="170"/>
      <c r="I45" s="170"/>
      <c r="J45" s="176"/>
      <c r="K45" s="170"/>
      <c r="L45" s="170"/>
      <c r="M45" s="19">
        <f t="shared" si="5"/>
        <v>300</v>
      </c>
      <c r="N45" s="19">
        <f t="shared" si="6"/>
        <v>359.99999999999994</v>
      </c>
      <c r="O45" s="19">
        <v>1.5</v>
      </c>
      <c r="P45" s="58">
        <f t="shared" si="3"/>
        <v>1.7999999999999998</v>
      </c>
      <c r="Q45" s="20">
        <v>1.2</v>
      </c>
      <c r="R45" s="21">
        <f t="shared" si="7"/>
        <v>240</v>
      </c>
      <c r="S45" s="50" t="str">
        <f t="shared" si="4"/>
        <v>VYHOVUJE</v>
      </c>
      <c r="U45" s="79"/>
    </row>
    <row r="46" spans="1:21" ht="15">
      <c r="A46" s="73"/>
      <c r="B46" s="80">
        <v>41</v>
      </c>
      <c r="C46" s="97" t="s">
        <v>85</v>
      </c>
      <c r="D46" s="98">
        <v>200</v>
      </c>
      <c r="E46" s="99" t="s">
        <v>36</v>
      </c>
      <c r="F46" s="100" t="s">
        <v>86</v>
      </c>
      <c r="G46" s="155" t="s">
        <v>305</v>
      </c>
      <c r="H46" s="170"/>
      <c r="I46" s="170"/>
      <c r="J46" s="176"/>
      <c r="K46" s="170"/>
      <c r="L46" s="170"/>
      <c r="M46" s="19">
        <f t="shared" si="5"/>
        <v>300</v>
      </c>
      <c r="N46" s="19">
        <f t="shared" si="6"/>
        <v>359.99999999999994</v>
      </c>
      <c r="O46" s="19">
        <v>1.5</v>
      </c>
      <c r="P46" s="58">
        <f t="shared" si="3"/>
        <v>1.7999999999999998</v>
      </c>
      <c r="Q46" s="20">
        <v>1.2</v>
      </c>
      <c r="R46" s="21">
        <f t="shared" si="7"/>
        <v>240</v>
      </c>
      <c r="S46" s="50" t="str">
        <f t="shared" si="4"/>
        <v>VYHOVUJE</v>
      </c>
      <c r="U46" s="79"/>
    </row>
    <row r="47" spans="1:21" ht="15">
      <c r="A47" s="73"/>
      <c r="B47" s="80">
        <v>42</v>
      </c>
      <c r="C47" s="97" t="s">
        <v>87</v>
      </c>
      <c r="D47" s="98">
        <v>50</v>
      </c>
      <c r="E47" s="99" t="s">
        <v>36</v>
      </c>
      <c r="F47" s="100" t="s">
        <v>88</v>
      </c>
      <c r="G47" s="155" t="s">
        <v>306</v>
      </c>
      <c r="H47" s="170"/>
      <c r="I47" s="170"/>
      <c r="J47" s="176"/>
      <c r="K47" s="170"/>
      <c r="L47" s="170"/>
      <c r="M47" s="19">
        <f t="shared" si="5"/>
        <v>140</v>
      </c>
      <c r="N47" s="19">
        <f t="shared" si="6"/>
        <v>168</v>
      </c>
      <c r="O47" s="19">
        <v>2.8</v>
      </c>
      <c r="P47" s="58">
        <f t="shared" si="3"/>
        <v>3.36</v>
      </c>
      <c r="Q47" s="20">
        <v>2.4</v>
      </c>
      <c r="R47" s="21">
        <f t="shared" si="7"/>
        <v>120</v>
      </c>
      <c r="S47" s="50" t="str">
        <f t="shared" si="4"/>
        <v>VYHOVUJE</v>
      </c>
      <c r="U47" s="79"/>
    </row>
    <row r="48" spans="1:21" ht="15">
      <c r="A48" s="73"/>
      <c r="B48" s="80">
        <v>43</v>
      </c>
      <c r="C48" s="97" t="s">
        <v>89</v>
      </c>
      <c r="D48" s="98">
        <v>50</v>
      </c>
      <c r="E48" s="99" t="s">
        <v>36</v>
      </c>
      <c r="F48" s="100" t="s">
        <v>88</v>
      </c>
      <c r="G48" s="155" t="s">
        <v>307</v>
      </c>
      <c r="H48" s="170"/>
      <c r="I48" s="170"/>
      <c r="J48" s="176"/>
      <c r="K48" s="170"/>
      <c r="L48" s="170"/>
      <c r="M48" s="19">
        <f t="shared" si="5"/>
        <v>140</v>
      </c>
      <c r="N48" s="19">
        <f t="shared" si="6"/>
        <v>168</v>
      </c>
      <c r="O48" s="19">
        <v>2.8</v>
      </c>
      <c r="P48" s="58">
        <f t="shared" si="3"/>
        <v>3.36</v>
      </c>
      <c r="Q48" s="20">
        <v>2.4</v>
      </c>
      <c r="R48" s="21">
        <f t="shared" si="7"/>
        <v>120</v>
      </c>
      <c r="S48" s="50" t="str">
        <f t="shared" si="4"/>
        <v>VYHOVUJE</v>
      </c>
      <c r="U48" s="79"/>
    </row>
    <row r="49" spans="1:21" ht="30">
      <c r="A49" s="73"/>
      <c r="B49" s="80">
        <v>44</v>
      </c>
      <c r="C49" s="97" t="s">
        <v>107</v>
      </c>
      <c r="D49" s="98">
        <v>2</v>
      </c>
      <c r="E49" s="99" t="s">
        <v>36</v>
      </c>
      <c r="F49" s="100" t="s">
        <v>90</v>
      </c>
      <c r="G49" s="155" t="s">
        <v>367</v>
      </c>
      <c r="H49" s="170"/>
      <c r="I49" s="170"/>
      <c r="J49" s="176"/>
      <c r="K49" s="170"/>
      <c r="L49" s="170"/>
      <c r="M49" s="19">
        <f t="shared" si="5"/>
        <v>26</v>
      </c>
      <c r="N49" s="19">
        <f t="shared" si="6"/>
        <v>31.2</v>
      </c>
      <c r="O49" s="19">
        <v>13</v>
      </c>
      <c r="P49" s="58">
        <f t="shared" si="3"/>
        <v>15.6</v>
      </c>
      <c r="Q49" s="20">
        <v>13</v>
      </c>
      <c r="R49" s="21">
        <f t="shared" si="7"/>
        <v>26</v>
      </c>
      <c r="S49" s="50" t="str">
        <f t="shared" si="4"/>
        <v>VYHOVUJE</v>
      </c>
      <c r="U49" s="79"/>
    </row>
    <row r="50" spans="1:21" ht="30">
      <c r="A50" s="73"/>
      <c r="B50" s="80">
        <v>45</v>
      </c>
      <c r="C50" s="97" t="s">
        <v>108</v>
      </c>
      <c r="D50" s="98">
        <v>1</v>
      </c>
      <c r="E50" s="99" t="s">
        <v>37</v>
      </c>
      <c r="F50" s="100" t="s">
        <v>109</v>
      </c>
      <c r="G50" s="155" t="s">
        <v>343</v>
      </c>
      <c r="H50" s="170"/>
      <c r="I50" s="170"/>
      <c r="J50" s="176"/>
      <c r="K50" s="170"/>
      <c r="L50" s="170"/>
      <c r="M50" s="19">
        <f t="shared" si="5"/>
        <v>97</v>
      </c>
      <c r="N50" s="19">
        <f t="shared" si="6"/>
        <v>116.39999999999999</v>
      </c>
      <c r="O50" s="19">
        <v>97</v>
      </c>
      <c r="P50" s="58">
        <f t="shared" si="3"/>
        <v>116.39999999999999</v>
      </c>
      <c r="Q50" s="20">
        <v>74.2</v>
      </c>
      <c r="R50" s="21">
        <f t="shared" si="7"/>
        <v>74.2</v>
      </c>
      <c r="S50" s="50" t="str">
        <f t="shared" si="4"/>
        <v>VYHOVUJE</v>
      </c>
      <c r="U50" s="79"/>
    </row>
    <row r="51" spans="1:21" ht="15">
      <c r="A51" s="73"/>
      <c r="B51" s="80">
        <v>46</v>
      </c>
      <c r="C51" s="97" t="s">
        <v>110</v>
      </c>
      <c r="D51" s="98">
        <v>6</v>
      </c>
      <c r="E51" s="99" t="s">
        <v>37</v>
      </c>
      <c r="F51" s="100" t="s">
        <v>111</v>
      </c>
      <c r="G51" s="155" t="s">
        <v>344</v>
      </c>
      <c r="H51" s="170"/>
      <c r="I51" s="170"/>
      <c r="J51" s="176"/>
      <c r="K51" s="170"/>
      <c r="L51" s="170"/>
      <c r="M51" s="19">
        <f t="shared" si="5"/>
        <v>69</v>
      </c>
      <c r="N51" s="19">
        <f t="shared" si="6"/>
        <v>82.8</v>
      </c>
      <c r="O51" s="19">
        <v>11.5</v>
      </c>
      <c r="P51" s="58">
        <f t="shared" si="3"/>
        <v>13.799999999999999</v>
      </c>
      <c r="Q51" s="20">
        <v>1.9</v>
      </c>
      <c r="R51" s="21">
        <f t="shared" si="7"/>
        <v>11.399999999999999</v>
      </c>
      <c r="S51" s="50" t="str">
        <f t="shared" si="4"/>
        <v>VYHOVUJE</v>
      </c>
      <c r="U51" s="79"/>
    </row>
    <row r="52" spans="1:21" ht="30">
      <c r="A52" s="73"/>
      <c r="B52" s="80">
        <v>47</v>
      </c>
      <c r="C52" s="97" t="s">
        <v>138</v>
      </c>
      <c r="D52" s="98">
        <v>2</v>
      </c>
      <c r="E52" s="99" t="s">
        <v>36</v>
      </c>
      <c r="F52" s="100" t="s">
        <v>113</v>
      </c>
      <c r="G52" s="155" t="s">
        <v>275</v>
      </c>
      <c r="H52" s="170"/>
      <c r="I52" s="170"/>
      <c r="J52" s="176"/>
      <c r="K52" s="170"/>
      <c r="L52" s="170"/>
      <c r="M52" s="19">
        <f t="shared" si="5"/>
        <v>32</v>
      </c>
      <c r="N52" s="19">
        <f t="shared" si="6"/>
        <v>38.4</v>
      </c>
      <c r="O52" s="19">
        <v>16</v>
      </c>
      <c r="P52" s="58">
        <f t="shared" si="3"/>
        <v>19.2</v>
      </c>
      <c r="Q52" s="20">
        <v>6.9</v>
      </c>
      <c r="R52" s="21">
        <f t="shared" si="7"/>
        <v>13.8</v>
      </c>
      <c r="S52" s="50" t="str">
        <f t="shared" si="4"/>
        <v>VYHOVUJE</v>
      </c>
      <c r="U52" s="79"/>
    </row>
    <row r="53" spans="1:21" ht="30">
      <c r="A53" s="73"/>
      <c r="B53" s="80">
        <v>48</v>
      </c>
      <c r="C53" s="97" t="s">
        <v>114</v>
      </c>
      <c r="D53" s="98">
        <v>2</v>
      </c>
      <c r="E53" s="99" t="s">
        <v>38</v>
      </c>
      <c r="F53" s="100" t="s">
        <v>112</v>
      </c>
      <c r="G53" s="155" t="s">
        <v>357</v>
      </c>
      <c r="H53" s="170"/>
      <c r="I53" s="170"/>
      <c r="J53" s="176"/>
      <c r="K53" s="170"/>
      <c r="L53" s="170"/>
      <c r="M53" s="19">
        <f t="shared" si="5"/>
        <v>81</v>
      </c>
      <c r="N53" s="19">
        <f t="shared" si="6"/>
        <v>97.2</v>
      </c>
      <c r="O53" s="19">
        <v>40.5</v>
      </c>
      <c r="P53" s="58">
        <f t="shared" si="3"/>
        <v>48.6</v>
      </c>
      <c r="Q53" s="20">
        <v>30</v>
      </c>
      <c r="R53" s="21">
        <f t="shared" si="7"/>
        <v>60</v>
      </c>
      <c r="S53" s="50" t="str">
        <f t="shared" si="4"/>
        <v>VYHOVUJE</v>
      </c>
      <c r="U53" s="79"/>
    </row>
    <row r="54" spans="1:21" ht="30">
      <c r="A54" s="73"/>
      <c r="B54" s="80">
        <v>49</v>
      </c>
      <c r="C54" s="97" t="s">
        <v>91</v>
      </c>
      <c r="D54" s="98">
        <v>2</v>
      </c>
      <c r="E54" s="99" t="s">
        <v>36</v>
      </c>
      <c r="F54" s="100" t="s">
        <v>92</v>
      </c>
      <c r="G54" s="155" t="s">
        <v>268</v>
      </c>
      <c r="H54" s="170"/>
      <c r="I54" s="170"/>
      <c r="J54" s="176"/>
      <c r="K54" s="170"/>
      <c r="L54" s="170"/>
      <c r="M54" s="19">
        <f t="shared" si="5"/>
        <v>50</v>
      </c>
      <c r="N54" s="19">
        <f t="shared" si="6"/>
        <v>60</v>
      </c>
      <c r="O54" s="19">
        <v>25</v>
      </c>
      <c r="P54" s="58">
        <f t="shared" si="3"/>
        <v>30</v>
      </c>
      <c r="Q54" s="20">
        <v>8</v>
      </c>
      <c r="R54" s="21">
        <f t="shared" si="7"/>
        <v>16</v>
      </c>
      <c r="S54" s="50" t="str">
        <f t="shared" si="4"/>
        <v>VYHOVUJE</v>
      </c>
      <c r="U54" s="79"/>
    </row>
    <row r="55" spans="1:21" ht="60">
      <c r="A55" s="73"/>
      <c r="B55" s="80">
        <v>50</v>
      </c>
      <c r="C55" s="97" t="s">
        <v>52</v>
      </c>
      <c r="D55" s="98">
        <v>75</v>
      </c>
      <c r="E55" s="99" t="s">
        <v>37</v>
      </c>
      <c r="F55" s="100" t="s">
        <v>53</v>
      </c>
      <c r="G55" s="155" t="s">
        <v>270</v>
      </c>
      <c r="H55" s="170"/>
      <c r="I55" s="170"/>
      <c r="J55" s="176"/>
      <c r="K55" s="170"/>
      <c r="L55" s="170"/>
      <c r="M55" s="19">
        <f t="shared" si="5"/>
        <v>6150</v>
      </c>
      <c r="N55" s="19">
        <f t="shared" si="6"/>
        <v>7379.999999999999</v>
      </c>
      <c r="O55" s="19">
        <v>82</v>
      </c>
      <c r="P55" s="58">
        <f t="shared" si="3"/>
        <v>98.39999999999999</v>
      </c>
      <c r="Q55" s="20">
        <v>59.3</v>
      </c>
      <c r="R55" s="21">
        <f t="shared" si="7"/>
        <v>4447.5</v>
      </c>
      <c r="S55" s="50" t="str">
        <f t="shared" si="4"/>
        <v>VYHOVUJE</v>
      </c>
      <c r="U55" s="79"/>
    </row>
    <row r="56" spans="1:21" ht="60">
      <c r="A56" s="73"/>
      <c r="B56" s="80">
        <v>51</v>
      </c>
      <c r="C56" s="97" t="s">
        <v>139</v>
      </c>
      <c r="D56" s="98">
        <v>2</v>
      </c>
      <c r="E56" s="99" t="s">
        <v>37</v>
      </c>
      <c r="F56" s="100" t="s">
        <v>53</v>
      </c>
      <c r="G56" s="155" t="s">
        <v>269</v>
      </c>
      <c r="H56" s="170"/>
      <c r="I56" s="170"/>
      <c r="J56" s="176"/>
      <c r="K56" s="170"/>
      <c r="L56" s="170"/>
      <c r="M56" s="19">
        <f t="shared" si="5"/>
        <v>292</v>
      </c>
      <c r="N56" s="19">
        <f t="shared" si="6"/>
        <v>350.4</v>
      </c>
      <c r="O56" s="19">
        <v>146</v>
      </c>
      <c r="P56" s="58">
        <f t="shared" si="3"/>
        <v>175.2</v>
      </c>
      <c r="Q56" s="20">
        <v>154</v>
      </c>
      <c r="R56" s="21">
        <f t="shared" si="7"/>
        <v>308</v>
      </c>
      <c r="S56" s="50" t="str">
        <f t="shared" si="4"/>
        <v>VYHOVUJE</v>
      </c>
      <c r="U56" s="79"/>
    </row>
    <row r="57" spans="1:21" ht="15">
      <c r="A57" s="73"/>
      <c r="B57" s="80">
        <v>52</v>
      </c>
      <c r="C57" s="97" t="s">
        <v>140</v>
      </c>
      <c r="D57" s="98">
        <v>2</v>
      </c>
      <c r="E57" s="99" t="s">
        <v>38</v>
      </c>
      <c r="F57" s="100" t="s">
        <v>93</v>
      </c>
      <c r="G57" s="155" t="s">
        <v>317</v>
      </c>
      <c r="H57" s="170"/>
      <c r="I57" s="170"/>
      <c r="J57" s="176"/>
      <c r="K57" s="170"/>
      <c r="L57" s="170"/>
      <c r="M57" s="19">
        <f t="shared" si="5"/>
        <v>68</v>
      </c>
      <c r="N57" s="19">
        <f t="shared" si="6"/>
        <v>81.6</v>
      </c>
      <c r="O57" s="19">
        <v>34</v>
      </c>
      <c r="P57" s="58">
        <f t="shared" si="3"/>
        <v>40.8</v>
      </c>
      <c r="Q57" s="20">
        <v>25.2</v>
      </c>
      <c r="R57" s="21">
        <f t="shared" si="7"/>
        <v>50.4</v>
      </c>
      <c r="S57" s="50" t="str">
        <f t="shared" si="4"/>
        <v>VYHOVUJE</v>
      </c>
      <c r="U57" s="79"/>
    </row>
    <row r="58" spans="1:21" ht="15">
      <c r="A58" s="73"/>
      <c r="B58" s="80">
        <v>53</v>
      </c>
      <c r="C58" s="97" t="s">
        <v>141</v>
      </c>
      <c r="D58" s="98">
        <v>3</v>
      </c>
      <c r="E58" s="99" t="s">
        <v>38</v>
      </c>
      <c r="F58" s="100" t="s">
        <v>94</v>
      </c>
      <c r="G58" s="155" t="s">
        <v>321</v>
      </c>
      <c r="H58" s="170"/>
      <c r="I58" s="170"/>
      <c r="J58" s="176"/>
      <c r="K58" s="170"/>
      <c r="L58" s="170"/>
      <c r="M58" s="19">
        <f t="shared" si="5"/>
        <v>150</v>
      </c>
      <c r="N58" s="19">
        <f t="shared" si="6"/>
        <v>180</v>
      </c>
      <c r="O58" s="19">
        <v>50</v>
      </c>
      <c r="P58" s="58">
        <f t="shared" si="3"/>
        <v>60</v>
      </c>
      <c r="Q58" s="20">
        <v>39.4</v>
      </c>
      <c r="R58" s="21">
        <f t="shared" si="7"/>
        <v>118.19999999999999</v>
      </c>
      <c r="S58" s="50" t="str">
        <f t="shared" si="4"/>
        <v>VYHOVUJE</v>
      </c>
      <c r="U58" s="79"/>
    </row>
    <row r="59" spans="1:21" ht="15">
      <c r="A59" s="73"/>
      <c r="B59" s="80">
        <v>54</v>
      </c>
      <c r="C59" s="97" t="s">
        <v>142</v>
      </c>
      <c r="D59" s="98">
        <v>6</v>
      </c>
      <c r="E59" s="99" t="s">
        <v>36</v>
      </c>
      <c r="F59" s="100" t="s">
        <v>95</v>
      </c>
      <c r="G59" s="155" t="s">
        <v>319</v>
      </c>
      <c r="H59" s="170"/>
      <c r="I59" s="170"/>
      <c r="J59" s="176"/>
      <c r="K59" s="170"/>
      <c r="L59" s="170"/>
      <c r="M59" s="19">
        <f t="shared" si="5"/>
        <v>86.4</v>
      </c>
      <c r="N59" s="19">
        <f t="shared" si="6"/>
        <v>103.68</v>
      </c>
      <c r="O59" s="19">
        <v>14.4</v>
      </c>
      <c r="P59" s="58">
        <f t="shared" si="3"/>
        <v>17.28</v>
      </c>
      <c r="Q59" s="20">
        <v>10.7</v>
      </c>
      <c r="R59" s="21">
        <f t="shared" si="7"/>
        <v>64.19999999999999</v>
      </c>
      <c r="S59" s="50" t="str">
        <f t="shared" si="4"/>
        <v>VYHOVUJE</v>
      </c>
      <c r="U59" s="79"/>
    </row>
    <row r="60" spans="1:21" ht="30">
      <c r="A60" s="73"/>
      <c r="B60" s="80">
        <v>55</v>
      </c>
      <c r="C60" s="97" t="s">
        <v>143</v>
      </c>
      <c r="D60" s="98">
        <v>1</v>
      </c>
      <c r="E60" s="99" t="s">
        <v>37</v>
      </c>
      <c r="F60" s="100" t="s">
        <v>132</v>
      </c>
      <c r="G60" s="155" t="s">
        <v>352</v>
      </c>
      <c r="H60" s="170"/>
      <c r="I60" s="170"/>
      <c r="J60" s="176"/>
      <c r="K60" s="170"/>
      <c r="L60" s="170"/>
      <c r="M60" s="19">
        <f t="shared" si="5"/>
        <v>479</v>
      </c>
      <c r="N60" s="19">
        <f t="shared" si="6"/>
        <v>574.8</v>
      </c>
      <c r="O60" s="19">
        <v>479</v>
      </c>
      <c r="P60" s="58">
        <f t="shared" si="3"/>
        <v>574.8</v>
      </c>
      <c r="Q60" s="20">
        <v>376.8</v>
      </c>
      <c r="R60" s="21">
        <f t="shared" si="7"/>
        <v>376.8</v>
      </c>
      <c r="S60" s="50" t="str">
        <f t="shared" si="4"/>
        <v>VYHOVUJE</v>
      </c>
      <c r="U60" s="79"/>
    </row>
    <row r="61" spans="1:21" ht="30">
      <c r="A61" s="73"/>
      <c r="B61" s="80">
        <v>56</v>
      </c>
      <c r="C61" s="97" t="s">
        <v>133</v>
      </c>
      <c r="D61" s="98">
        <v>4</v>
      </c>
      <c r="E61" s="99" t="s">
        <v>36</v>
      </c>
      <c r="F61" s="100" t="s">
        <v>115</v>
      </c>
      <c r="G61" s="155" t="s">
        <v>323</v>
      </c>
      <c r="H61" s="170"/>
      <c r="I61" s="170"/>
      <c r="J61" s="176"/>
      <c r="K61" s="170"/>
      <c r="L61" s="170"/>
      <c r="M61" s="19">
        <f t="shared" si="5"/>
        <v>100</v>
      </c>
      <c r="N61" s="19">
        <f t="shared" si="6"/>
        <v>120</v>
      </c>
      <c r="O61" s="19">
        <v>25</v>
      </c>
      <c r="P61" s="58">
        <f t="shared" si="3"/>
        <v>30</v>
      </c>
      <c r="Q61" s="20">
        <v>19.7</v>
      </c>
      <c r="R61" s="21">
        <f t="shared" si="7"/>
        <v>78.8</v>
      </c>
      <c r="S61" s="50" t="str">
        <f t="shared" si="4"/>
        <v>VYHOVUJE</v>
      </c>
      <c r="U61" s="79"/>
    </row>
    <row r="62" spans="1:21" ht="30">
      <c r="A62" s="73"/>
      <c r="B62" s="80">
        <v>57</v>
      </c>
      <c r="C62" s="97" t="s">
        <v>134</v>
      </c>
      <c r="D62" s="98">
        <v>4</v>
      </c>
      <c r="E62" s="99" t="s">
        <v>36</v>
      </c>
      <c r="F62" s="100" t="s">
        <v>115</v>
      </c>
      <c r="G62" s="155" t="s">
        <v>325</v>
      </c>
      <c r="H62" s="170"/>
      <c r="I62" s="170"/>
      <c r="J62" s="176"/>
      <c r="K62" s="170"/>
      <c r="L62" s="170"/>
      <c r="M62" s="19">
        <f t="shared" si="5"/>
        <v>100</v>
      </c>
      <c r="N62" s="19">
        <f t="shared" si="6"/>
        <v>120</v>
      </c>
      <c r="O62" s="19">
        <v>25</v>
      </c>
      <c r="P62" s="58">
        <f t="shared" si="3"/>
        <v>30</v>
      </c>
      <c r="Q62" s="20">
        <v>19.7</v>
      </c>
      <c r="R62" s="21">
        <f t="shared" si="7"/>
        <v>78.8</v>
      </c>
      <c r="S62" s="50" t="str">
        <f t="shared" si="4"/>
        <v>VYHOVUJE</v>
      </c>
      <c r="U62" s="79"/>
    </row>
    <row r="63" spans="1:21" ht="30">
      <c r="A63" s="73"/>
      <c r="B63" s="80">
        <v>58</v>
      </c>
      <c r="C63" s="97" t="s">
        <v>135</v>
      </c>
      <c r="D63" s="98">
        <v>4</v>
      </c>
      <c r="E63" s="99" t="s">
        <v>36</v>
      </c>
      <c r="F63" s="100" t="s">
        <v>115</v>
      </c>
      <c r="G63" s="155" t="s">
        <v>326</v>
      </c>
      <c r="H63" s="170"/>
      <c r="I63" s="170"/>
      <c r="J63" s="176"/>
      <c r="K63" s="170"/>
      <c r="L63" s="170"/>
      <c r="M63" s="19">
        <f t="shared" si="5"/>
        <v>100</v>
      </c>
      <c r="N63" s="19">
        <f t="shared" si="6"/>
        <v>120</v>
      </c>
      <c r="O63" s="19">
        <v>25</v>
      </c>
      <c r="P63" s="58">
        <f t="shared" si="3"/>
        <v>30</v>
      </c>
      <c r="Q63" s="20">
        <v>19.7</v>
      </c>
      <c r="R63" s="21">
        <f t="shared" si="7"/>
        <v>78.8</v>
      </c>
      <c r="S63" s="50" t="str">
        <f t="shared" si="4"/>
        <v>VYHOVUJE</v>
      </c>
      <c r="U63" s="79"/>
    </row>
    <row r="64" spans="1:21" ht="30">
      <c r="A64" s="73"/>
      <c r="B64" s="80">
        <v>59</v>
      </c>
      <c r="C64" s="97" t="s">
        <v>136</v>
      </c>
      <c r="D64" s="98">
        <v>4</v>
      </c>
      <c r="E64" s="99" t="s">
        <v>36</v>
      </c>
      <c r="F64" s="100" t="s">
        <v>115</v>
      </c>
      <c r="G64" s="155" t="s">
        <v>324</v>
      </c>
      <c r="H64" s="170"/>
      <c r="I64" s="170"/>
      <c r="J64" s="176"/>
      <c r="K64" s="170"/>
      <c r="L64" s="170"/>
      <c r="M64" s="19">
        <f t="shared" si="5"/>
        <v>100</v>
      </c>
      <c r="N64" s="19">
        <f t="shared" si="6"/>
        <v>120</v>
      </c>
      <c r="O64" s="19">
        <v>25</v>
      </c>
      <c r="P64" s="58">
        <f t="shared" si="3"/>
        <v>30</v>
      </c>
      <c r="Q64" s="20">
        <v>19.7</v>
      </c>
      <c r="R64" s="21">
        <f t="shared" si="7"/>
        <v>78.8</v>
      </c>
      <c r="S64" s="50" t="str">
        <f t="shared" si="4"/>
        <v>VYHOVUJE</v>
      </c>
      <c r="U64" s="79"/>
    </row>
    <row r="65" spans="1:21" ht="30">
      <c r="A65" s="73"/>
      <c r="B65" s="80">
        <v>60</v>
      </c>
      <c r="C65" s="97" t="s">
        <v>137</v>
      </c>
      <c r="D65" s="98">
        <v>4</v>
      </c>
      <c r="E65" s="99" t="s">
        <v>36</v>
      </c>
      <c r="F65" s="100" t="s">
        <v>115</v>
      </c>
      <c r="G65" s="155" t="s">
        <v>322</v>
      </c>
      <c r="H65" s="170"/>
      <c r="I65" s="170"/>
      <c r="J65" s="176"/>
      <c r="K65" s="170"/>
      <c r="L65" s="170"/>
      <c r="M65" s="19">
        <f t="shared" si="5"/>
        <v>100</v>
      </c>
      <c r="N65" s="19">
        <f t="shared" si="6"/>
        <v>120</v>
      </c>
      <c r="O65" s="19">
        <v>25</v>
      </c>
      <c r="P65" s="58">
        <f t="shared" si="3"/>
        <v>30</v>
      </c>
      <c r="Q65" s="20">
        <v>18.5</v>
      </c>
      <c r="R65" s="21">
        <f t="shared" si="7"/>
        <v>74</v>
      </c>
      <c r="S65" s="50" t="str">
        <f t="shared" si="4"/>
        <v>VYHOVUJE</v>
      </c>
      <c r="U65" s="79"/>
    </row>
    <row r="66" spans="1:21" ht="15">
      <c r="A66" s="73"/>
      <c r="B66" s="80">
        <v>61</v>
      </c>
      <c r="C66" s="97" t="s">
        <v>116</v>
      </c>
      <c r="D66" s="98">
        <v>6</v>
      </c>
      <c r="E66" s="99" t="s">
        <v>36</v>
      </c>
      <c r="F66" s="100" t="s">
        <v>117</v>
      </c>
      <c r="G66" s="155" t="s">
        <v>273</v>
      </c>
      <c r="H66" s="170"/>
      <c r="I66" s="170"/>
      <c r="J66" s="176"/>
      <c r="K66" s="170"/>
      <c r="L66" s="170"/>
      <c r="M66" s="19">
        <f t="shared" si="5"/>
        <v>57.599999999999994</v>
      </c>
      <c r="N66" s="19">
        <f t="shared" si="6"/>
        <v>69.12</v>
      </c>
      <c r="O66" s="19">
        <v>9.6</v>
      </c>
      <c r="P66" s="58">
        <f t="shared" si="3"/>
        <v>11.52</v>
      </c>
      <c r="Q66" s="20">
        <v>0.6</v>
      </c>
      <c r="R66" s="21">
        <f t="shared" si="7"/>
        <v>3.5999999999999996</v>
      </c>
      <c r="S66" s="50" t="str">
        <f t="shared" si="4"/>
        <v>VYHOVUJE</v>
      </c>
      <c r="U66" s="79"/>
    </row>
    <row r="67" spans="1:21" ht="15">
      <c r="A67" s="73"/>
      <c r="B67" s="80">
        <v>62</v>
      </c>
      <c r="C67" s="97" t="s">
        <v>118</v>
      </c>
      <c r="D67" s="98">
        <v>2</v>
      </c>
      <c r="E67" s="99" t="s">
        <v>36</v>
      </c>
      <c r="F67" s="100" t="s">
        <v>119</v>
      </c>
      <c r="G67" s="155" t="s">
        <v>271</v>
      </c>
      <c r="H67" s="170"/>
      <c r="I67" s="170"/>
      <c r="J67" s="176"/>
      <c r="K67" s="170"/>
      <c r="L67" s="170"/>
      <c r="M67" s="19">
        <f t="shared" si="5"/>
        <v>18.4</v>
      </c>
      <c r="N67" s="19">
        <f t="shared" si="6"/>
        <v>22.08</v>
      </c>
      <c r="O67" s="19">
        <v>9.2</v>
      </c>
      <c r="P67" s="58">
        <f t="shared" si="3"/>
        <v>11.04</v>
      </c>
      <c r="Q67" s="20">
        <v>2.7</v>
      </c>
      <c r="R67" s="21">
        <f t="shared" si="7"/>
        <v>5.4</v>
      </c>
      <c r="S67" s="50" t="str">
        <f t="shared" si="4"/>
        <v>VYHOVUJE</v>
      </c>
      <c r="U67" s="79"/>
    </row>
    <row r="68" spans="1:21" ht="30">
      <c r="A68" s="73"/>
      <c r="B68" s="80">
        <v>63</v>
      </c>
      <c r="C68" s="97" t="s">
        <v>120</v>
      </c>
      <c r="D68" s="98">
        <v>20</v>
      </c>
      <c r="E68" s="99" t="s">
        <v>36</v>
      </c>
      <c r="F68" s="100" t="s">
        <v>121</v>
      </c>
      <c r="G68" s="155" t="s">
        <v>329</v>
      </c>
      <c r="H68" s="170"/>
      <c r="I68" s="170"/>
      <c r="J68" s="176"/>
      <c r="K68" s="170"/>
      <c r="L68" s="170"/>
      <c r="M68" s="19">
        <f t="shared" si="5"/>
        <v>720</v>
      </c>
      <c r="N68" s="19">
        <f t="shared" si="6"/>
        <v>863.9999999999999</v>
      </c>
      <c r="O68" s="19">
        <v>36</v>
      </c>
      <c r="P68" s="58">
        <f t="shared" si="3"/>
        <v>43.199999999999996</v>
      </c>
      <c r="Q68" s="20">
        <v>23</v>
      </c>
      <c r="R68" s="21">
        <f t="shared" si="7"/>
        <v>460</v>
      </c>
      <c r="S68" s="50" t="str">
        <f t="shared" si="4"/>
        <v>VYHOVUJE</v>
      </c>
      <c r="U68" s="79"/>
    </row>
    <row r="69" spans="1:21" ht="30">
      <c r="A69" s="73"/>
      <c r="B69" s="80">
        <v>64</v>
      </c>
      <c r="C69" s="97" t="s">
        <v>122</v>
      </c>
      <c r="D69" s="98">
        <v>50</v>
      </c>
      <c r="E69" s="99" t="s">
        <v>36</v>
      </c>
      <c r="F69" s="100" t="s">
        <v>123</v>
      </c>
      <c r="G69" s="155" t="s">
        <v>337</v>
      </c>
      <c r="H69" s="170"/>
      <c r="I69" s="170"/>
      <c r="J69" s="176"/>
      <c r="K69" s="170"/>
      <c r="L69" s="170"/>
      <c r="M69" s="19">
        <f t="shared" si="5"/>
        <v>445</v>
      </c>
      <c r="N69" s="19">
        <f t="shared" si="6"/>
        <v>534</v>
      </c>
      <c r="O69" s="19">
        <v>8.9</v>
      </c>
      <c r="P69" s="58">
        <f t="shared" si="3"/>
        <v>10.68</v>
      </c>
      <c r="Q69" s="20">
        <v>7.2</v>
      </c>
      <c r="R69" s="21">
        <f t="shared" si="7"/>
        <v>360</v>
      </c>
      <c r="S69" s="50" t="str">
        <f t="shared" si="4"/>
        <v>VYHOVUJE</v>
      </c>
      <c r="U69" s="79"/>
    </row>
    <row r="70" spans="1:21" ht="30">
      <c r="A70" s="73"/>
      <c r="B70" s="80">
        <v>65</v>
      </c>
      <c r="C70" s="97" t="s">
        <v>124</v>
      </c>
      <c r="D70" s="98">
        <v>50</v>
      </c>
      <c r="E70" s="99" t="s">
        <v>36</v>
      </c>
      <c r="F70" s="100" t="s">
        <v>125</v>
      </c>
      <c r="G70" s="155" t="s">
        <v>338</v>
      </c>
      <c r="H70" s="170"/>
      <c r="I70" s="170"/>
      <c r="J70" s="176"/>
      <c r="K70" s="170"/>
      <c r="L70" s="170"/>
      <c r="M70" s="19">
        <f aca="true" t="shared" si="8" ref="M70:M101">D70*O70</f>
        <v>445</v>
      </c>
      <c r="N70" s="19">
        <f aca="true" t="shared" si="9" ref="N70:N101">D70*P70</f>
        <v>534</v>
      </c>
      <c r="O70" s="19">
        <v>8.9</v>
      </c>
      <c r="P70" s="58">
        <f t="shared" si="3"/>
        <v>10.68</v>
      </c>
      <c r="Q70" s="20">
        <v>7.2</v>
      </c>
      <c r="R70" s="21">
        <f aca="true" t="shared" si="10" ref="R70:R101">D70*Q70</f>
        <v>360</v>
      </c>
      <c r="S70" s="50" t="str">
        <f t="shared" si="4"/>
        <v>VYHOVUJE</v>
      </c>
      <c r="U70" s="79"/>
    </row>
    <row r="71" spans="1:21" ht="30">
      <c r="A71" s="73"/>
      <c r="B71" s="80">
        <v>66</v>
      </c>
      <c r="C71" s="97" t="s">
        <v>126</v>
      </c>
      <c r="D71" s="98">
        <v>50</v>
      </c>
      <c r="E71" s="99" t="s">
        <v>36</v>
      </c>
      <c r="F71" s="100" t="s">
        <v>127</v>
      </c>
      <c r="G71" s="155" t="s">
        <v>340</v>
      </c>
      <c r="H71" s="170"/>
      <c r="I71" s="170"/>
      <c r="J71" s="176"/>
      <c r="K71" s="170"/>
      <c r="L71" s="170"/>
      <c r="M71" s="19">
        <f t="shared" si="8"/>
        <v>445</v>
      </c>
      <c r="N71" s="19">
        <f t="shared" si="9"/>
        <v>534</v>
      </c>
      <c r="O71" s="19">
        <v>8.9</v>
      </c>
      <c r="P71" s="58">
        <f aca="true" t="shared" si="11" ref="P71:P73">O71*1.2</f>
        <v>10.68</v>
      </c>
      <c r="Q71" s="20">
        <v>7.2</v>
      </c>
      <c r="R71" s="21">
        <f t="shared" si="10"/>
        <v>360</v>
      </c>
      <c r="S71" s="50" t="str">
        <f t="shared" si="4"/>
        <v>VYHOVUJE</v>
      </c>
      <c r="U71" s="79"/>
    </row>
    <row r="72" spans="1:21" ht="30">
      <c r="A72" s="73"/>
      <c r="B72" s="80">
        <v>67</v>
      </c>
      <c r="C72" s="97" t="s">
        <v>128</v>
      </c>
      <c r="D72" s="98">
        <v>50</v>
      </c>
      <c r="E72" s="99" t="s">
        <v>36</v>
      </c>
      <c r="F72" s="100" t="s">
        <v>129</v>
      </c>
      <c r="G72" s="155" t="s">
        <v>339</v>
      </c>
      <c r="H72" s="170"/>
      <c r="I72" s="170"/>
      <c r="J72" s="176"/>
      <c r="K72" s="170"/>
      <c r="L72" s="170"/>
      <c r="M72" s="19">
        <f t="shared" si="8"/>
        <v>445</v>
      </c>
      <c r="N72" s="19">
        <f t="shared" si="9"/>
        <v>534</v>
      </c>
      <c r="O72" s="19">
        <v>8.9</v>
      </c>
      <c r="P72" s="58">
        <f t="shared" si="11"/>
        <v>10.68</v>
      </c>
      <c r="Q72" s="20">
        <v>7.2</v>
      </c>
      <c r="R72" s="21">
        <f t="shared" si="10"/>
        <v>360</v>
      </c>
      <c r="S72" s="50" t="str">
        <f t="shared" si="4"/>
        <v>VYHOVUJE</v>
      </c>
      <c r="U72" s="79"/>
    </row>
    <row r="73" spans="1:21" ht="23.25" thickBot="1">
      <c r="A73" s="73"/>
      <c r="B73" s="88">
        <v>68</v>
      </c>
      <c r="C73" s="101" t="s">
        <v>130</v>
      </c>
      <c r="D73" s="102">
        <v>2</v>
      </c>
      <c r="E73" s="103" t="s">
        <v>36</v>
      </c>
      <c r="F73" s="104" t="s">
        <v>131</v>
      </c>
      <c r="G73" s="155" t="s">
        <v>361</v>
      </c>
      <c r="H73" s="171"/>
      <c r="I73" s="171"/>
      <c r="J73" s="177"/>
      <c r="K73" s="171"/>
      <c r="L73" s="171"/>
      <c r="M73" s="24">
        <f t="shared" si="8"/>
        <v>336</v>
      </c>
      <c r="N73" s="24">
        <f t="shared" si="9"/>
        <v>403.2</v>
      </c>
      <c r="O73" s="24">
        <v>168</v>
      </c>
      <c r="P73" s="59">
        <f t="shared" si="11"/>
        <v>201.6</v>
      </c>
      <c r="Q73" s="25">
        <v>115</v>
      </c>
      <c r="R73" s="26">
        <f t="shared" si="10"/>
        <v>230</v>
      </c>
      <c r="S73" s="51" t="str">
        <f t="shared" si="4"/>
        <v>VYHOVUJE</v>
      </c>
      <c r="U73" s="79"/>
    </row>
    <row r="74" spans="1:21" ht="105.75" thickTop="1">
      <c r="A74" s="73"/>
      <c r="B74" s="74">
        <v>69</v>
      </c>
      <c r="C74" s="93" t="s">
        <v>144</v>
      </c>
      <c r="D74" s="94">
        <v>2</v>
      </c>
      <c r="E74" s="95" t="s">
        <v>36</v>
      </c>
      <c r="F74" s="105" t="s">
        <v>257</v>
      </c>
      <c r="G74" s="155" t="s">
        <v>315</v>
      </c>
      <c r="H74" s="160" t="s">
        <v>152</v>
      </c>
      <c r="I74" s="166" t="s">
        <v>97</v>
      </c>
      <c r="J74" s="172"/>
      <c r="K74" s="166" t="s">
        <v>147</v>
      </c>
      <c r="L74" s="166" t="s">
        <v>146</v>
      </c>
      <c r="M74" s="16">
        <f t="shared" si="8"/>
        <v>0</v>
      </c>
      <c r="N74" s="16">
        <f t="shared" si="9"/>
        <v>1000</v>
      </c>
      <c r="O74" s="16"/>
      <c r="P74" s="57">
        <v>500</v>
      </c>
      <c r="Q74" s="17">
        <v>342</v>
      </c>
      <c r="R74" s="18">
        <f t="shared" si="10"/>
        <v>684</v>
      </c>
      <c r="S74" s="49" t="str">
        <f t="shared" si="4"/>
        <v>VYHOVUJE</v>
      </c>
      <c r="U74" s="79"/>
    </row>
    <row r="75" spans="1:21" ht="105.75" thickBot="1">
      <c r="A75" s="73"/>
      <c r="B75" s="88">
        <v>70</v>
      </c>
      <c r="C75" s="101" t="s">
        <v>145</v>
      </c>
      <c r="D75" s="102">
        <v>12</v>
      </c>
      <c r="E75" s="103" t="s">
        <v>36</v>
      </c>
      <c r="F75" s="106" t="s">
        <v>258</v>
      </c>
      <c r="G75" s="155" t="s">
        <v>314</v>
      </c>
      <c r="H75" s="162"/>
      <c r="I75" s="168"/>
      <c r="J75" s="174"/>
      <c r="K75" s="168"/>
      <c r="L75" s="168"/>
      <c r="M75" s="24">
        <f t="shared" si="8"/>
        <v>0</v>
      </c>
      <c r="N75" s="24">
        <f t="shared" si="9"/>
        <v>12780</v>
      </c>
      <c r="O75" s="24"/>
      <c r="P75" s="59">
        <v>1065</v>
      </c>
      <c r="Q75" s="25">
        <v>683</v>
      </c>
      <c r="R75" s="26">
        <f t="shared" si="10"/>
        <v>8196</v>
      </c>
      <c r="S75" s="51" t="str">
        <f t="shared" si="4"/>
        <v>VYHOVUJE</v>
      </c>
      <c r="U75" s="79"/>
    </row>
    <row r="76" spans="1:21" ht="61.5" thickBot="1" thickTop="1">
      <c r="A76" s="73"/>
      <c r="B76" s="107">
        <v>71</v>
      </c>
      <c r="C76" s="108" t="s">
        <v>148</v>
      </c>
      <c r="D76" s="109">
        <v>50</v>
      </c>
      <c r="E76" s="110" t="s">
        <v>37</v>
      </c>
      <c r="F76" s="111" t="s">
        <v>149</v>
      </c>
      <c r="G76" s="155" t="s">
        <v>368</v>
      </c>
      <c r="H76" s="112" t="s">
        <v>152</v>
      </c>
      <c r="I76" s="110" t="s">
        <v>97</v>
      </c>
      <c r="J76" s="154"/>
      <c r="K76" s="112" t="s">
        <v>150</v>
      </c>
      <c r="L76" s="112" t="s">
        <v>151</v>
      </c>
      <c r="M76" s="27">
        <f t="shared" si="8"/>
        <v>3000</v>
      </c>
      <c r="N76" s="27">
        <f t="shared" si="9"/>
        <v>3600</v>
      </c>
      <c r="O76" s="27">
        <v>60</v>
      </c>
      <c r="P76" s="60">
        <f aca="true" t="shared" si="12" ref="P76:P77">O76*1.2</f>
        <v>72</v>
      </c>
      <c r="Q76" s="28">
        <v>57.5</v>
      </c>
      <c r="R76" s="29">
        <f t="shared" si="10"/>
        <v>2875</v>
      </c>
      <c r="S76" s="52" t="str">
        <f t="shared" si="4"/>
        <v>VYHOVUJE</v>
      </c>
      <c r="U76" s="79"/>
    </row>
    <row r="77" spans="1:21" ht="61.5" thickBot="1" thickTop="1">
      <c r="A77" s="73"/>
      <c r="B77" s="113">
        <v>72</v>
      </c>
      <c r="C77" s="114" t="s">
        <v>148</v>
      </c>
      <c r="D77" s="115">
        <v>25</v>
      </c>
      <c r="E77" s="116" t="s">
        <v>37</v>
      </c>
      <c r="F77" s="117" t="s">
        <v>149</v>
      </c>
      <c r="G77" s="155" t="s">
        <v>368</v>
      </c>
      <c r="H77" s="124" t="s">
        <v>152</v>
      </c>
      <c r="I77" s="116" t="s">
        <v>97</v>
      </c>
      <c r="J77" s="154"/>
      <c r="K77" s="124" t="s">
        <v>150</v>
      </c>
      <c r="L77" s="124" t="s">
        <v>151</v>
      </c>
      <c r="M77" s="41">
        <f t="shared" si="8"/>
        <v>1500</v>
      </c>
      <c r="N77" s="41">
        <f t="shared" si="9"/>
        <v>1800</v>
      </c>
      <c r="O77" s="41">
        <v>60</v>
      </c>
      <c r="P77" s="61">
        <f t="shared" si="12"/>
        <v>72</v>
      </c>
      <c r="Q77" s="42">
        <v>57.5</v>
      </c>
      <c r="R77" s="43">
        <f t="shared" si="10"/>
        <v>1437.5</v>
      </c>
      <c r="S77" s="53" t="str">
        <f t="shared" si="4"/>
        <v>VYHOVUJE</v>
      </c>
      <c r="U77" s="79"/>
    </row>
    <row r="78" spans="1:21" ht="45.75" thickTop="1">
      <c r="A78" s="73"/>
      <c r="B78" s="74">
        <v>73</v>
      </c>
      <c r="C78" s="118" t="s">
        <v>153</v>
      </c>
      <c r="D78" s="94">
        <v>4</v>
      </c>
      <c r="E78" s="119" t="s">
        <v>36</v>
      </c>
      <c r="F78" s="120" t="s">
        <v>159</v>
      </c>
      <c r="G78" s="155" t="s">
        <v>369</v>
      </c>
      <c r="H78" s="160" t="s">
        <v>152</v>
      </c>
      <c r="I78" s="187" t="s">
        <v>97</v>
      </c>
      <c r="J78" s="178"/>
      <c r="K78" s="187" t="s">
        <v>157</v>
      </c>
      <c r="L78" s="187" t="s">
        <v>158</v>
      </c>
      <c r="M78" s="16">
        <f t="shared" si="8"/>
        <v>0</v>
      </c>
      <c r="N78" s="16">
        <f t="shared" si="9"/>
        <v>680</v>
      </c>
      <c r="O78" s="16"/>
      <c r="P78" s="57">
        <v>170</v>
      </c>
      <c r="Q78" s="17">
        <v>100</v>
      </c>
      <c r="R78" s="18">
        <f t="shared" si="10"/>
        <v>400</v>
      </c>
      <c r="S78" s="49" t="str">
        <f t="shared" si="4"/>
        <v>VYHOVUJE</v>
      </c>
      <c r="U78" s="79"/>
    </row>
    <row r="79" spans="1:21" ht="45">
      <c r="A79" s="73"/>
      <c r="B79" s="80">
        <v>74</v>
      </c>
      <c r="C79" s="121" t="s">
        <v>154</v>
      </c>
      <c r="D79" s="98">
        <v>4</v>
      </c>
      <c r="E79" s="122" t="s">
        <v>36</v>
      </c>
      <c r="F79" s="123" t="s">
        <v>159</v>
      </c>
      <c r="G79" s="155" t="s">
        <v>370</v>
      </c>
      <c r="H79" s="161"/>
      <c r="I79" s="188"/>
      <c r="J79" s="179"/>
      <c r="K79" s="188"/>
      <c r="L79" s="188"/>
      <c r="M79" s="19">
        <f t="shared" si="8"/>
        <v>0</v>
      </c>
      <c r="N79" s="19">
        <f t="shared" si="9"/>
        <v>680</v>
      </c>
      <c r="O79" s="19"/>
      <c r="P79" s="58">
        <v>170</v>
      </c>
      <c r="Q79" s="20">
        <v>100</v>
      </c>
      <c r="R79" s="21">
        <f t="shared" si="10"/>
        <v>400</v>
      </c>
      <c r="S79" s="50" t="str">
        <f t="shared" si="4"/>
        <v>VYHOVUJE</v>
      </c>
      <c r="U79" s="79"/>
    </row>
    <row r="80" spans="1:21" ht="15.75" thickBot="1">
      <c r="A80" s="73"/>
      <c r="B80" s="88">
        <v>75</v>
      </c>
      <c r="C80" s="125" t="s">
        <v>155</v>
      </c>
      <c r="D80" s="102">
        <v>4</v>
      </c>
      <c r="E80" s="126" t="s">
        <v>36</v>
      </c>
      <c r="F80" s="127" t="s">
        <v>156</v>
      </c>
      <c r="G80" s="155" t="s">
        <v>347</v>
      </c>
      <c r="H80" s="162"/>
      <c r="I80" s="189"/>
      <c r="J80" s="180"/>
      <c r="K80" s="189"/>
      <c r="L80" s="189"/>
      <c r="M80" s="24">
        <f t="shared" si="8"/>
        <v>0</v>
      </c>
      <c r="N80" s="24">
        <f t="shared" si="9"/>
        <v>72</v>
      </c>
      <c r="O80" s="24"/>
      <c r="P80" s="59">
        <v>18</v>
      </c>
      <c r="Q80" s="25">
        <v>9</v>
      </c>
      <c r="R80" s="26">
        <f t="shared" si="10"/>
        <v>36</v>
      </c>
      <c r="S80" s="51" t="str">
        <f t="shared" si="4"/>
        <v>VYHOVUJE</v>
      </c>
      <c r="U80" s="79"/>
    </row>
    <row r="81" spans="1:21" ht="45.75" thickTop="1">
      <c r="A81" s="73"/>
      <c r="B81" s="74">
        <v>76</v>
      </c>
      <c r="C81" s="93" t="s">
        <v>160</v>
      </c>
      <c r="D81" s="94">
        <v>20</v>
      </c>
      <c r="E81" s="95" t="s">
        <v>36</v>
      </c>
      <c r="F81" s="96" t="s">
        <v>179</v>
      </c>
      <c r="G81" s="155" t="s">
        <v>301</v>
      </c>
      <c r="H81" s="160" t="s">
        <v>152</v>
      </c>
      <c r="I81" s="166" t="s">
        <v>97</v>
      </c>
      <c r="J81" s="172"/>
      <c r="K81" s="166" t="s">
        <v>189</v>
      </c>
      <c r="L81" s="166" t="s">
        <v>188</v>
      </c>
      <c r="M81" s="16">
        <f t="shared" si="8"/>
        <v>0</v>
      </c>
      <c r="N81" s="16">
        <f t="shared" si="9"/>
        <v>1210</v>
      </c>
      <c r="O81" s="16"/>
      <c r="P81" s="57">
        <v>60.5</v>
      </c>
      <c r="Q81" s="17">
        <v>27</v>
      </c>
      <c r="R81" s="18">
        <f t="shared" si="10"/>
        <v>540</v>
      </c>
      <c r="S81" s="49" t="str">
        <f t="shared" si="4"/>
        <v>VYHOVUJE</v>
      </c>
      <c r="U81" s="79"/>
    </row>
    <row r="82" spans="1:21" ht="30">
      <c r="A82" s="73"/>
      <c r="B82" s="80">
        <v>77</v>
      </c>
      <c r="C82" s="97" t="s">
        <v>161</v>
      </c>
      <c r="D82" s="98">
        <v>400</v>
      </c>
      <c r="E82" s="99" t="s">
        <v>36</v>
      </c>
      <c r="F82" s="123" t="s">
        <v>199</v>
      </c>
      <c r="G82" s="155" t="s">
        <v>360</v>
      </c>
      <c r="H82" s="161"/>
      <c r="I82" s="167"/>
      <c r="J82" s="173"/>
      <c r="K82" s="167"/>
      <c r="L82" s="167"/>
      <c r="M82" s="19">
        <f t="shared" si="8"/>
        <v>0</v>
      </c>
      <c r="N82" s="19">
        <f t="shared" si="9"/>
        <v>440.00000000000006</v>
      </c>
      <c r="O82" s="19"/>
      <c r="P82" s="58">
        <v>1.1</v>
      </c>
      <c r="Q82" s="20">
        <v>0.7</v>
      </c>
      <c r="R82" s="21">
        <f t="shared" si="10"/>
        <v>280</v>
      </c>
      <c r="S82" s="50" t="str">
        <f t="shared" si="4"/>
        <v>VYHOVUJE</v>
      </c>
      <c r="U82" s="79"/>
    </row>
    <row r="83" spans="1:21" ht="45">
      <c r="A83" s="73"/>
      <c r="B83" s="80">
        <v>78</v>
      </c>
      <c r="C83" s="97" t="s">
        <v>162</v>
      </c>
      <c r="D83" s="98">
        <v>20</v>
      </c>
      <c r="E83" s="99" t="s">
        <v>36</v>
      </c>
      <c r="F83" s="123" t="s">
        <v>180</v>
      </c>
      <c r="G83" s="155" t="s">
        <v>279</v>
      </c>
      <c r="H83" s="161"/>
      <c r="I83" s="167"/>
      <c r="J83" s="173"/>
      <c r="K83" s="167"/>
      <c r="L83" s="167"/>
      <c r="M83" s="19">
        <f t="shared" si="8"/>
        <v>0</v>
      </c>
      <c r="N83" s="19">
        <f t="shared" si="9"/>
        <v>968</v>
      </c>
      <c r="O83" s="19"/>
      <c r="P83" s="58">
        <v>48.4</v>
      </c>
      <c r="Q83" s="20">
        <v>14.9</v>
      </c>
      <c r="R83" s="21">
        <f t="shared" si="10"/>
        <v>298</v>
      </c>
      <c r="S83" s="50" t="str">
        <f t="shared" si="4"/>
        <v>VYHOVUJE</v>
      </c>
      <c r="U83" s="79"/>
    </row>
    <row r="84" spans="1:21" ht="45">
      <c r="A84" s="73"/>
      <c r="B84" s="80">
        <v>79</v>
      </c>
      <c r="C84" s="97" t="s">
        <v>163</v>
      </c>
      <c r="D84" s="98">
        <v>20</v>
      </c>
      <c r="E84" s="99" t="s">
        <v>36</v>
      </c>
      <c r="F84" s="123" t="s">
        <v>180</v>
      </c>
      <c r="G84" s="155" t="s">
        <v>280</v>
      </c>
      <c r="H84" s="161"/>
      <c r="I84" s="167"/>
      <c r="J84" s="173"/>
      <c r="K84" s="167"/>
      <c r="L84" s="167"/>
      <c r="M84" s="19">
        <f t="shared" si="8"/>
        <v>0</v>
      </c>
      <c r="N84" s="19">
        <f t="shared" si="9"/>
        <v>968</v>
      </c>
      <c r="O84" s="19"/>
      <c r="P84" s="58">
        <v>48.4</v>
      </c>
      <c r="Q84" s="20">
        <v>14.9</v>
      </c>
      <c r="R84" s="21">
        <f t="shared" si="10"/>
        <v>298</v>
      </c>
      <c r="S84" s="50" t="str">
        <f t="shared" si="4"/>
        <v>VYHOVUJE</v>
      </c>
      <c r="U84" s="79"/>
    </row>
    <row r="85" spans="1:21" ht="45">
      <c r="A85" s="73"/>
      <c r="B85" s="80">
        <v>80</v>
      </c>
      <c r="C85" s="97" t="s">
        <v>164</v>
      </c>
      <c r="D85" s="98">
        <v>20</v>
      </c>
      <c r="E85" s="99" t="s">
        <v>36</v>
      </c>
      <c r="F85" s="123" t="s">
        <v>180</v>
      </c>
      <c r="G85" s="155" t="s">
        <v>281</v>
      </c>
      <c r="H85" s="161"/>
      <c r="I85" s="167"/>
      <c r="J85" s="173"/>
      <c r="K85" s="167"/>
      <c r="L85" s="167"/>
      <c r="M85" s="19">
        <f t="shared" si="8"/>
        <v>0</v>
      </c>
      <c r="N85" s="19">
        <f t="shared" si="9"/>
        <v>968</v>
      </c>
      <c r="O85" s="19"/>
      <c r="P85" s="58">
        <v>48.4</v>
      </c>
      <c r="Q85" s="20">
        <v>15.6</v>
      </c>
      <c r="R85" s="21">
        <f t="shared" si="10"/>
        <v>312</v>
      </c>
      <c r="S85" s="50" t="str">
        <f t="shared" si="4"/>
        <v>VYHOVUJE</v>
      </c>
      <c r="U85" s="79"/>
    </row>
    <row r="86" spans="1:21" ht="90">
      <c r="A86" s="73"/>
      <c r="B86" s="80">
        <v>81</v>
      </c>
      <c r="C86" s="97" t="s">
        <v>200</v>
      </c>
      <c r="D86" s="98">
        <v>1</v>
      </c>
      <c r="E86" s="99" t="s">
        <v>37</v>
      </c>
      <c r="F86" s="123" t="s">
        <v>181</v>
      </c>
      <c r="G86" s="157" t="s">
        <v>371</v>
      </c>
      <c r="H86" s="161"/>
      <c r="I86" s="167"/>
      <c r="J86" s="173"/>
      <c r="K86" s="167"/>
      <c r="L86" s="167"/>
      <c r="M86" s="19">
        <f t="shared" si="8"/>
        <v>0</v>
      </c>
      <c r="N86" s="19">
        <f t="shared" si="9"/>
        <v>328.9</v>
      </c>
      <c r="O86" s="19"/>
      <c r="P86" s="58">
        <v>328.9</v>
      </c>
      <c r="Q86" s="20">
        <v>325</v>
      </c>
      <c r="R86" s="21">
        <f t="shared" si="10"/>
        <v>325</v>
      </c>
      <c r="S86" s="50" t="str">
        <f t="shared" si="4"/>
        <v>VYHOVUJE</v>
      </c>
      <c r="U86" s="79"/>
    </row>
    <row r="87" spans="1:21" ht="90">
      <c r="A87" s="73"/>
      <c r="B87" s="80">
        <v>82</v>
      </c>
      <c r="C87" s="97" t="s">
        <v>201</v>
      </c>
      <c r="D87" s="98">
        <v>1</v>
      </c>
      <c r="E87" s="99" t="s">
        <v>37</v>
      </c>
      <c r="F87" s="123" t="s">
        <v>182</v>
      </c>
      <c r="G87" s="155" t="s">
        <v>313</v>
      </c>
      <c r="H87" s="161"/>
      <c r="I87" s="167"/>
      <c r="J87" s="173"/>
      <c r="K87" s="167"/>
      <c r="L87" s="167"/>
      <c r="M87" s="19">
        <f t="shared" si="8"/>
        <v>250</v>
      </c>
      <c r="N87" s="19">
        <f t="shared" si="9"/>
        <v>300</v>
      </c>
      <c r="O87" s="19">
        <v>250</v>
      </c>
      <c r="P87" s="58">
        <f aca="true" t="shared" si="13" ref="P87:P91">O87*1.2</f>
        <v>300</v>
      </c>
      <c r="Q87" s="20">
        <v>275</v>
      </c>
      <c r="R87" s="21">
        <f t="shared" si="10"/>
        <v>275</v>
      </c>
      <c r="S87" s="50" t="str">
        <f t="shared" si="4"/>
        <v>VYHOVUJE</v>
      </c>
      <c r="U87" s="79"/>
    </row>
    <row r="88" spans="1:21" ht="30">
      <c r="A88" s="73"/>
      <c r="B88" s="80">
        <v>83</v>
      </c>
      <c r="C88" s="97" t="s">
        <v>202</v>
      </c>
      <c r="D88" s="98">
        <v>1</v>
      </c>
      <c r="E88" s="99" t="s">
        <v>37</v>
      </c>
      <c r="F88" s="100" t="s">
        <v>165</v>
      </c>
      <c r="G88" s="155" t="s">
        <v>286</v>
      </c>
      <c r="H88" s="161"/>
      <c r="I88" s="167"/>
      <c r="J88" s="173"/>
      <c r="K88" s="167"/>
      <c r="L88" s="167"/>
      <c r="M88" s="19">
        <f t="shared" si="8"/>
        <v>390</v>
      </c>
      <c r="N88" s="19">
        <f t="shared" si="9"/>
        <v>468</v>
      </c>
      <c r="O88" s="19">
        <v>390</v>
      </c>
      <c r="P88" s="58">
        <f t="shared" si="13"/>
        <v>468</v>
      </c>
      <c r="Q88" s="20">
        <v>104</v>
      </c>
      <c r="R88" s="21">
        <f t="shared" si="10"/>
        <v>104</v>
      </c>
      <c r="S88" s="50" t="str">
        <f t="shared" si="4"/>
        <v>VYHOVUJE</v>
      </c>
      <c r="U88" s="79"/>
    </row>
    <row r="89" spans="1:21" ht="30">
      <c r="A89" s="73"/>
      <c r="B89" s="80">
        <v>84</v>
      </c>
      <c r="C89" s="97" t="s">
        <v>203</v>
      </c>
      <c r="D89" s="98">
        <v>1</v>
      </c>
      <c r="E89" s="99" t="s">
        <v>37</v>
      </c>
      <c r="F89" s="128" t="s">
        <v>166</v>
      </c>
      <c r="G89" s="155" t="s">
        <v>285</v>
      </c>
      <c r="H89" s="161"/>
      <c r="I89" s="167"/>
      <c r="J89" s="173"/>
      <c r="K89" s="167"/>
      <c r="L89" s="167"/>
      <c r="M89" s="19">
        <f t="shared" si="8"/>
        <v>340</v>
      </c>
      <c r="N89" s="19">
        <f t="shared" si="9"/>
        <v>408</v>
      </c>
      <c r="O89" s="19">
        <v>340</v>
      </c>
      <c r="P89" s="58">
        <f t="shared" si="13"/>
        <v>408</v>
      </c>
      <c r="Q89" s="20">
        <v>126</v>
      </c>
      <c r="R89" s="21">
        <f t="shared" si="10"/>
        <v>126</v>
      </c>
      <c r="S89" s="50" t="str">
        <f t="shared" si="4"/>
        <v>VYHOVUJE</v>
      </c>
      <c r="U89" s="79"/>
    </row>
    <row r="90" spans="1:21" ht="30">
      <c r="A90" s="73"/>
      <c r="B90" s="80">
        <v>85</v>
      </c>
      <c r="C90" s="97" t="s">
        <v>167</v>
      </c>
      <c r="D90" s="98">
        <v>20</v>
      </c>
      <c r="E90" s="99" t="s">
        <v>36</v>
      </c>
      <c r="F90" s="129" t="s">
        <v>183</v>
      </c>
      <c r="G90" s="155" t="s">
        <v>294</v>
      </c>
      <c r="H90" s="161"/>
      <c r="I90" s="167"/>
      <c r="J90" s="173"/>
      <c r="K90" s="167"/>
      <c r="L90" s="167"/>
      <c r="M90" s="19">
        <f t="shared" si="8"/>
        <v>400</v>
      </c>
      <c r="N90" s="19">
        <f t="shared" si="9"/>
        <v>480</v>
      </c>
      <c r="O90" s="19">
        <v>20</v>
      </c>
      <c r="P90" s="58">
        <f t="shared" si="13"/>
        <v>24</v>
      </c>
      <c r="Q90" s="20">
        <v>8.6</v>
      </c>
      <c r="R90" s="21">
        <f t="shared" si="10"/>
        <v>172</v>
      </c>
      <c r="S90" s="50" t="str">
        <f t="shared" si="4"/>
        <v>VYHOVUJE</v>
      </c>
      <c r="U90" s="79"/>
    </row>
    <row r="91" spans="1:21" ht="45">
      <c r="A91" s="73"/>
      <c r="B91" s="80">
        <v>86</v>
      </c>
      <c r="C91" s="97" t="s">
        <v>204</v>
      </c>
      <c r="D91" s="98">
        <v>10</v>
      </c>
      <c r="E91" s="99" t="s">
        <v>37</v>
      </c>
      <c r="F91" s="100" t="s">
        <v>168</v>
      </c>
      <c r="G91" s="155" t="s">
        <v>282</v>
      </c>
      <c r="H91" s="161"/>
      <c r="I91" s="167"/>
      <c r="J91" s="173"/>
      <c r="K91" s="167"/>
      <c r="L91" s="167"/>
      <c r="M91" s="19">
        <f t="shared" si="8"/>
        <v>550</v>
      </c>
      <c r="N91" s="19">
        <f t="shared" si="9"/>
        <v>660</v>
      </c>
      <c r="O91" s="19">
        <v>55</v>
      </c>
      <c r="P91" s="58">
        <f t="shared" si="13"/>
        <v>66</v>
      </c>
      <c r="Q91" s="20">
        <v>25</v>
      </c>
      <c r="R91" s="21">
        <f t="shared" si="10"/>
        <v>250</v>
      </c>
      <c r="S91" s="50" t="str">
        <f t="shared" si="4"/>
        <v>VYHOVUJE</v>
      </c>
      <c r="U91" s="79"/>
    </row>
    <row r="92" spans="1:21" ht="30">
      <c r="A92" s="73"/>
      <c r="B92" s="80">
        <v>87</v>
      </c>
      <c r="C92" s="97" t="s">
        <v>205</v>
      </c>
      <c r="D92" s="98">
        <v>7</v>
      </c>
      <c r="E92" s="99" t="s">
        <v>37</v>
      </c>
      <c r="F92" s="123" t="s">
        <v>184</v>
      </c>
      <c r="G92" s="155" t="s">
        <v>349</v>
      </c>
      <c r="H92" s="161"/>
      <c r="I92" s="167"/>
      <c r="J92" s="173"/>
      <c r="K92" s="167"/>
      <c r="L92" s="167"/>
      <c r="M92" s="19">
        <f t="shared" si="8"/>
        <v>0</v>
      </c>
      <c r="N92" s="19">
        <f t="shared" si="9"/>
        <v>546.6999999999999</v>
      </c>
      <c r="O92" s="19"/>
      <c r="P92" s="58">
        <v>78.1</v>
      </c>
      <c r="Q92" s="20">
        <v>67</v>
      </c>
      <c r="R92" s="21">
        <f t="shared" si="10"/>
        <v>469</v>
      </c>
      <c r="S92" s="50" t="str">
        <f t="shared" si="4"/>
        <v>VYHOVUJE</v>
      </c>
      <c r="U92" s="79"/>
    </row>
    <row r="93" spans="1:21" ht="90">
      <c r="A93" s="73"/>
      <c r="B93" s="80">
        <v>88</v>
      </c>
      <c r="C93" s="97" t="s">
        <v>169</v>
      </c>
      <c r="D93" s="98">
        <v>15</v>
      </c>
      <c r="E93" s="99" t="s">
        <v>36</v>
      </c>
      <c r="F93" s="123" t="s">
        <v>192</v>
      </c>
      <c r="G93" s="155" t="s">
        <v>328</v>
      </c>
      <c r="H93" s="161"/>
      <c r="I93" s="167"/>
      <c r="J93" s="173"/>
      <c r="K93" s="167"/>
      <c r="L93" s="167"/>
      <c r="M93" s="19">
        <f t="shared" si="8"/>
        <v>0</v>
      </c>
      <c r="N93" s="19">
        <f t="shared" si="9"/>
        <v>742.5</v>
      </c>
      <c r="O93" s="19"/>
      <c r="P93" s="58">
        <v>49.5</v>
      </c>
      <c r="Q93" s="20">
        <v>28</v>
      </c>
      <c r="R93" s="21">
        <f t="shared" si="10"/>
        <v>420</v>
      </c>
      <c r="S93" s="50" t="str">
        <f t="shared" si="4"/>
        <v>VYHOVUJE</v>
      </c>
      <c r="U93" s="79"/>
    </row>
    <row r="94" spans="1:21" ht="90">
      <c r="A94" s="73"/>
      <c r="B94" s="80">
        <v>89</v>
      </c>
      <c r="C94" s="97" t="s">
        <v>170</v>
      </c>
      <c r="D94" s="98">
        <v>10</v>
      </c>
      <c r="E94" s="99" t="s">
        <v>36</v>
      </c>
      <c r="F94" s="123" t="s">
        <v>192</v>
      </c>
      <c r="G94" s="155" t="s">
        <v>355</v>
      </c>
      <c r="H94" s="161"/>
      <c r="I94" s="167"/>
      <c r="J94" s="173"/>
      <c r="K94" s="167"/>
      <c r="L94" s="167"/>
      <c r="M94" s="19">
        <f t="shared" si="8"/>
        <v>0</v>
      </c>
      <c r="N94" s="19">
        <f t="shared" si="9"/>
        <v>495</v>
      </c>
      <c r="O94" s="19"/>
      <c r="P94" s="58">
        <v>49.5</v>
      </c>
      <c r="Q94" s="20">
        <v>28</v>
      </c>
      <c r="R94" s="21">
        <f t="shared" si="10"/>
        <v>280</v>
      </c>
      <c r="S94" s="50" t="str">
        <f t="shared" si="4"/>
        <v>VYHOVUJE</v>
      </c>
      <c r="U94" s="79"/>
    </row>
    <row r="95" spans="1:21" ht="90">
      <c r="A95" s="73"/>
      <c r="B95" s="80">
        <v>90</v>
      </c>
      <c r="C95" s="97" t="s">
        <v>171</v>
      </c>
      <c r="D95" s="98">
        <v>10</v>
      </c>
      <c r="E95" s="99" t="s">
        <v>36</v>
      </c>
      <c r="F95" s="123" t="s">
        <v>192</v>
      </c>
      <c r="G95" s="155" t="s">
        <v>328</v>
      </c>
      <c r="H95" s="161"/>
      <c r="I95" s="167"/>
      <c r="J95" s="173"/>
      <c r="K95" s="167"/>
      <c r="L95" s="167"/>
      <c r="M95" s="19">
        <f t="shared" si="8"/>
        <v>0</v>
      </c>
      <c r="N95" s="19">
        <f t="shared" si="9"/>
        <v>495</v>
      </c>
      <c r="O95" s="19"/>
      <c r="P95" s="58">
        <v>49.5</v>
      </c>
      <c r="Q95" s="20">
        <v>28</v>
      </c>
      <c r="R95" s="21">
        <f t="shared" si="10"/>
        <v>280</v>
      </c>
      <c r="S95" s="50" t="str">
        <f t="shared" si="4"/>
        <v>VYHOVUJE</v>
      </c>
      <c r="U95" s="79"/>
    </row>
    <row r="96" spans="1:21" ht="90">
      <c r="A96" s="73"/>
      <c r="B96" s="80">
        <v>91</v>
      </c>
      <c r="C96" s="97" t="s">
        <v>172</v>
      </c>
      <c r="D96" s="98">
        <v>15</v>
      </c>
      <c r="E96" s="99" t="s">
        <v>36</v>
      </c>
      <c r="F96" s="123" t="s">
        <v>192</v>
      </c>
      <c r="G96" s="155" t="s">
        <v>354</v>
      </c>
      <c r="H96" s="161"/>
      <c r="I96" s="167"/>
      <c r="J96" s="173"/>
      <c r="K96" s="167"/>
      <c r="L96" s="167"/>
      <c r="M96" s="19">
        <f t="shared" si="8"/>
        <v>0</v>
      </c>
      <c r="N96" s="19">
        <f t="shared" si="9"/>
        <v>742.5</v>
      </c>
      <c r="O96" s="19"/>
      <c r="P96" s="58">
        <v>49.5</v>
      </c>
      <c r="Q96" s="20">
        <v>28</v>
      </c>
      <c r="R96" s="21">
        <f t="shared" si="10"/>
        <v>420</v>
      </c>
      <c r="S96" s="50" t="str">
        <f t="shared" si="4"/>
        <v>VYHOVUJE</v>
      </c>
      <c r="U96" s="79"/>
    </row>
    <row r="97" spans="1:21" ht="60">
      <c r="A97" s="73"/>
      <c r="B97" s="80">
        <v>92</v>
      </c>
      <c r="C97" s="97" t="s">
        <v>148</v>
      </c>
      <c r="D97" s="98">
        <v>50</v>
      </c>
      <c r="E97" s="99" t="s">
        <v>37</v>
      </c>
      <c r="F97" s="123" t="s">
        <v>149</v>
      </c>
      <c r="G97" s="155" t="s">
        <v>368</v>
      </c>
      <c r="H97" s="161"/>
      <c r="I97" s="167"/>
      <c r="J97" s="173"/>
      <c r="K97" s="167"/>
      <c r="L97" s="167"/>
      <c r="M97" s="19">
        <f t="shared" si="8"/>
        <v>3000</v>
      </c>
      <c r="N97" s="19">
        <f t="shared" si="9"/>
        <v>3600</v>
      </c>
      <c r="O97" s="19">
        <v>60</v>
      </c>
      <c r="P97" s="58">
        <f>O97*1.2</f>
        <v>72</v>
      </c>
      <c r="Q97" s="20">
        <v>57.5</v>
      </c>
      <c r="R97" s="21">
        <f t="shared" si="10"/>
        <v>2875</v>
      </c>
      <c r="S97" s="50" t="str">
        <f t="shared" si="4"/>
        <v>VYHOVUJE</v>
      </c>
      <c r="U97" s="79"/>
    </row>
    <row r="98" spans="1:21" ht="30">
      <c r="A98" s="73"/>
      <c r="B98" s="80">
        <v>93</v>
      </c>
      <c r="C98" s="97" t="s">
        <v>185</v>
      </c>
      <c r="D98" s="98">
        <v>1</v>
      </c>
      <c r="E98" s="99" t="s">
        <v>38</v>
      </c>
      <c r="F98" s="129" t="s">
        <v>185</v>
      </c>
      <c r="G98" s="155" t="s">
        <v>320</v>
      </c>
      <c r="H98" s="161"/>
      <c r="I98" s="167"/>
      <c r="J98" s="173"/>
      <c r="K98" s="167"/>
      <c r="L98" s="167"/>
      <c r="M98" s="19">
        <f t="shared" si="8"/>
        <v>0</v>
      </c>
      <c r="N98" s="19">
        <f t="shared" si="9"/>
        <v>185.9</v>
      </c>
      <c r="O98" s="19"/>
      <c r="P98" s="58">
        <v>185.9</v>
      </c>
      <c r="Q98" s="20">
        <v>96</v>
      </c>
      <c r="R98" s="21">
        <f t="shared" si="10"/>
        <v>96</v>
      </c>
      <c r="S98" s="50" t="str">
        <f t="shared" si="4"/>
        <v>VYHOVUJE</v>
      </c>
      <c r="U98" s="79"/>
    </row>
    <row r="99" spans="1:21" ht="30">
      <c r="A99" s="73"/>
      <c r="B99" s="80">
        <v>94</v>
      </c>
      <c r="C99" s="97" t="s">
        <v>173</v>
      </c>
      <c r="D99" s="98">
        <v>10</v>
      </c>
      <c r="E99" s="99" t="s">
        <v>36</v>
      </c>
      <c r="F99" s="123" t="s">
        <v>186</v>
      </c>
      <c r="G99" s="155" t="s">
        <v>330</v>
      </c>
      <c r="H99" s="161"/>
      <c r="I99" s="167"/>
      <c r="J99" s="173"/>
      <c r="K99" s="167"/>
      <c r="L99" s="167"/>
      <c r="M99" s="19">
        <f t="shared" si="8"/>
        <v>0</v>
      </c>
      <c r="N99" s="19">
        <f t="shared" si="9"/>
        <v>528</v>
      </c>
      <c r="O99" s="19"/>
      <c r="P99" s="58">
        <v>52.8</v>
      </c>
      <c r="Q99" s="20">
        <v>29</v>
      </c>
      <c r="R99" s="21">
        <f t="shared" si="10"/>
        <v>290</v>
      </c>
      <c r="S99" s="50" t="str">
        <f t="shared" si="4"/>
        <v>VYHOVUJE</v>
      </c>
      <c r="U99" s="79"/>
    </row>
    <row r="100" spans="1:21" ht="30">
      <c r="A100" s="73"/>
      <c r="B100" s="80">
        <v>95</v>
      </c>
      <c r="C100" s="97" t="s">
        <v>174</v>
      </c>
      <c r="D100" s="98">
        <v>10</v>
      </c>
      <c r="E100" s="99" t="s">
        <v>36</v>
      </c>
      <c r="F100" s="123" t="s">
        <v>186</v>
      </c>
      <c r="G100" s="155" t="s">
        <v>332</v>
      </c>
      <c r="H100" s="161"/>
      <c r="I100" s="167"/>
      <c r="J100" s="173"/>
      <c r="K100" s="167"/>
      <c r="L100" s="167"/>
      <c r="M100" s="19">
        <f t="shared" si="8"/>
        <v>0</v>
      </c>
      <c r="N100" s="19">
        <f t="shared" si="9"/>
        <v>528</v>
      </c>
      <c r="O100" s="19"/>
      <c r="P100" s="58">
        <v>52.8</v>
      </c>
      <c r="Q100" s="20">
        <v>29</v>
      </c>
      <c r="R100" s="21">
        <f t="shared" si="10"/>
        <v>290</v>
      </c>
      <c r="S100" s="50" t="str">
        <f t="shared" si="4"/>
        <v>VYHOVUJE</v>
      </c>
      <c r="U100" s="79"/>
    </row>
    <row r="101" spans="1:21" ht="30">
      <c r="A101" s="73"/>
      <c r="B101" s="80">
        <v>96</v>
      </c>
      <c r="C101" s="97" t="s">
        <v>175</v>
      </c>
      <c r="D101" s="98">
        <v>10</v>
      </c>
      <c r="E101" s="99" t="s">
        <v>36</v>
      </c>
      <c r="F101" s="123" t="s">
        <v>186</v>
      </c>
      <c r="G101" s="155" t="s">
        <v>331</v>
      </c>
      <c r="H101" s="161"/>
      <c r="I101" s="167"/>
      <c r="J101" s="173"/>
      <c r="K101" s="167"/>
      <c r="L101" s="167"/>
      <c r="M101" s="19">
        <f t="shared" si="8"/>
        <v>0</v>
      </c>
      <c r="N101" s="19">
        <f t="shared" si="9"/>
        <v>528</v>
      </c>
      <c r="O101" s="19"/>
      <c r="P101" s="58">
        <v>52.8</v>
      </c>
      <c r="Q101" s="20">
        <v>29</v>
      </c>
      <c r="R101" s="21">
        <f t="shared" si="10"/>
        <v>290</v>
      </c>
      <c r="S101" s="50" t="str">
        <f t="shared" si="4"/>
        <v>VYHOVUJE</v>
      </c>
      <c r="U101" s="79"/>
    </row>
    <row r="102" spans="2:21" ht="75">
      <c r="B102" s="80">
        <v>97</v>
      </c>
      <c r="C102" s="97" t="s">
        <v>176</v>
      </c>
      <c r="D102" s="98">
        <v>20</v>
      </c>
      <c r="E102" s="99" t="s">
        <v>36</v>
      </c>
      <c r="F102" s="123" t="s">
        <v>193</v>
      </c>
      <c r="G102" s="155" t="s">
        <v>351</v>
      </c>
      <c r="H102" s="161"/>
      <c r="I102" s="167"/>
      <c r="J102" s="173"/>
      <c r="K102" s="167"/>
      <c r="L102" s="167"/>
      <c r="M102" s="19">
        <f aca="true" t="shared" si="14" ref="M102:M129">D102*O102</f>
        <v>0</v>
      </c>
      <c r="N102" s="19">
        <f aca="true" t="shared" si="15" ref="N102:N129">D102*P102</f>
        <v>1440</v>
      </c>
      <c r="O102" s="19"/>
      <c r="P102" s="58">
        <v>72</v>
      </c>
      <c r="Q102" s="20">
        <v>42</v>
      </c>
      <c r="R102" s="21">
        <f aca="true" t="shared" si="16" ref="R102:R129">D102*Q102</f>
        <v>840</v>
      </c>
      <c r="S102" s="50" t="str">
        <f t="shared" si="4"/>
        <v>VYHOVUJE</v>
      </c>
      <c r="U102" s="79"/>
    </row>
    <row r="103" spans="2:21" ht="60">
      <c r="B103" s="80">
        <v>98</v>
      </c>
      <c r="C103" s="97" t="s">
        <v>177</v>
      </c>
      <c r="D103" s="98">
        <v>10</v>
      </c>
      <c r="E103" s="99" t="s">
        <v>36</v>
      </c>
      <c r="F103" s="123" t="s">
        <v>187</v>
      </c>
      <c r="G103" s="155" t="s">
        <v>287</v>
      </c>
      <c r="H103" s="161"/>
      <c r="I103" s="167"/>
      <c r="J103" s="173"/>
      <c r="K103" s="167"/>
      <c r="L103" s="167"/>
      <c r="M103" s="19">
        <f t="shared" si="14"/>
        <v>0</v>
      </c>
      <c r="N103" s="19">
        <f t="shared" si="15"/>
        <v>550</v>
      </c>
      <c r="O103" s="19"/>
      <c r="P103" s="58">
        <v>55</v>
      </c>
      <c r="Q103" s="20">
        <v>26</v>
      </c>
      <c r="R103" s="21">
        <f t="shared" si="16"/>
        <v>260</v>
      </c>
      <c r="S103" s="50" t="str">
        <f t="shared" si="4"/>
        <v>VYHOVUJE</v>
      </c>
      <c r="U103" s="79"/>
    </row>
    <row r="104" spans="2:21" ht="60.75" thickBot="1">
      <c r="B104" s="88">
        <v>99</v>
      </c>
      <c r="C104" s="101" t="s">
        <v>178</v>
      </c>
      <c r="D104" s="102">
        <v>10</v>
      </c>
      <c r="E104" s="103" t="s">
        <v>36</v>
      </c>
      <c r="F104" s="127" t="s">
        <v>187</v>
      </c>
      <c r="G104" s="155" t="s">
        <v>288</v>
      </c>
      <c r="H104" s="162"/>
      <c r="I104" s="168"/>
      <c r="J104" s="174"/>
      <c r="K104" s="168"/>
      <c r="L104" s="168"/>
      <c r="M104" s="24">
        <f t="shared" si="14"/>
        <v>0</v>
      </c>
      <c r="N104" s="24">
        <f t="shared" si="15"/>
        <v>550</v>
      </c>
      <c r="O104" s="24"/>
      <c r="P104" s="59">
        <v>55</v>
      </c>
      <c r="Q104" s="25">
        <v>26</v>
      </c>
      <c r="R104" s="26">
        <f t="shared" si="16"/>
        <v>260</v>
      </c>
      <c r="S104" s="51" t="str">
        <f t="shared" si="4"/>
        <v>VYHOVUJE</v>
      </c>
      <c r="U104" s="79"/>
    </row>
    <row r="105" spans="2:21" ht="23.25" thickTop="1">
      <c r="B105" s="74">
        <v>100</v>
      </c>
      <c r="C105" s="118" t="s">
        <v>41</v>
      </c>
      <c r="D105" s="94">
        <v>50</v>
      </c>
      <c r="E105" s="119" t="s">
        <v>37</v>
      </c>
      <c r="F105" s="130" t="s">
        <v>41</v>
      </c>
      <c r="G105" s="155" t="s">
        <v>265</v>
      </c>
      <c r="H105" s="160" t="s">
        <v>152</v>
      </c>
      <c r="I105" s="160" t="s">
        <v>97</v>
      </c>
      <c r="J105" s="163"/>
      <c r="K105" s="166" t="s">
        <v>254</v>
      </c>
      <c r="L105" s="166" t="s">
        <v>253</v>
      </c>
      <c r="M105" s="16">
        <f t="shared" si="14"/>
        <v>2750</v>
      </c>
      <c r="N105" s="16">
        <f t="shared" si="15"/>
        <v>3162.4999999999995</v>
      </c>
      <c r="O105" s="16">
        <v>55</v>
      </c>
      <c r="P105" s="16">
        <f aca="true" t="shared" si="17" ref="P105:P129">O105*1.15</f>
        <v>63.24999999999999</v>
      </c>
      <c r="Q105" s="17">
        <v>41.6</v>
      </c>
      <c r="R105" s="18">
        <f t="shared" si="16"/>
        <v>2080</v>
      </c>
      <c r="S105" s="49" t="str">
        <f aca="true" t="shared" si="18" ref="S105:S129">IF(ISNUMBER(Q105),IF(Q105&gt;P105,"NEVYHOVUJE","VYHOVUJE")," ")</f>
        <v>VYHOVUJE</v>
      </c>
      <c r="U105" s="79"/>
    </row>
    <row r="106" spans="2:21" ht="75">
      <c r="B106" s="80">
        <v>101</v>
      </c>
      <c r="C106" s="97" t="s">
        <v>252</v>
      </c>
      <c r="D106" s="98">
        <v>50</v>
      </c>
      <c r="E106" s="122" t="s">
        <v>37</v>
      </c>
      <c r="F106" s="131" t="s">
        <v>251</v>
      </c>
      <c r="G106" s="155" t="s">
        <v>372</v>
      </c>
      <c r="H106" s="161"/>
      <c r="I106" s="161"/>
      <c r="J106" s="164"/>
      <c r="K106" s="167"/>
      <c r="L106" s="167"/>
      <c r="M106" s="19">
        <f t="shared" si="14"/>
        <v>4250</v>
      </c>
      <c r="N106" s="19">
        <f t="shared" si="15"/>
        <v>4887.499999999999</v>
      </c>
      <c r="O106" s="19">
        <v>85</v>
      </c>
      <c r="P106" s="19">
        <f t="shared" si="17"/>
        <v>97.74999999999999</v>
      </c>
      <c r="Q106" s="20">
        <v>61.7</v>
      </c>
      <c r="R106" s="21">
        <f t="shared" si="16"/>
        <v>3085</v>
      </c>
      <c r="S106" s="50" t="str">
        <f t="shared" si="18"/>
        <v>VYHOVUJE</v>
      </c>
      <c r="U106" s="79"/>
    </row>
    <row r="107" spans="2:21" ht="75">
      <c r="B107" s="80">
        <v>102</v>
      </c>
      <c r="C107" s="121" t="s">
        <v>250</v>
      </c>
      <c r="D107" s="98">
        <v>100</v>
      </c>
      <c r="E107" s="122" t="s">
        <v>36</v>
      </c>
      <c r="F107" s="131" t="s">
        <v>249</v>
      </c>
      <c r="G107" s="155" t="s">
        <v>272</v>
      </c>
      <c r="H107" s="161"/>
      <c r="I107" s="161"/>
      <c r="J107" s="164"/>
      <c r="K107" s="167"/>
      <c r="L107" s="167"/>
      <c r="M107" s="19">
        <f t="shared" si="14"/>
        <v>700</v>
      </c>
      <c r="N107" s="19">
        <f t="shared" si="15"/>
        <v>804.9999999999999</v>
      </c>
      <c r="O107" s="19">
        <v>7</v>
      </c>
      <c r="P107" s="19">
        <f t="shared" si="17"/>
        <v>8.049999999999999</v>
      </c>
      <c r="Q107" s="20">
        <v>4.7</v>
      </c>
      <c r="R107" s="21">
        <f t="shared" si="16"/>
        <v>470</v>
      </c>
      <c r="S107" s="50" t="str">
        <f t="shared" si="18"/>
        <v>VYHOVUJE</v>
      </c>
      <c r="U107" s="79"/>
    </row>
    <row r="108" spans="2:21" ht="30">
      <c r="B108" s="80">
        <v>103</v>
      </c>
      <c r="C108" s="121" t="s">
        <v>248</v>
      </c>
      <c r="D108" s="98">
        <v>500</v>
      </c>
      <c r="E108" s="122" t="s">
        <v>36</v>
      </c>
      <c r="F108" s="131" t="s">
        <v>247</v>
      </c>
      <c r="G108" s="155" t="s">
        <v>312</v>
      </c>
      <c r="H108" s="161"/>
      <c r="I108" s="161"/>
      <c r="J108" s="164"/>
      <c r="K108" s="167"/>
      <c r="L108" s="167"/>
      <c r="M108" s="19">
        <f t="shared" si="14"/>
        <v>1800</v>
      </c>
      <c r="N108" s="19">
        <f t="shared" si="15"/>
        <v>2070</v>
      </c>
      <c r="O108" s="19">
        <v>3.6</v>
      </c>
      <c r="P108" s="19">
        <f t="shared" si="17"/>
        <v>4.14</v>
      </c>
      <c r="Q108" s="20">
        <v>1.6</v>
      </c>
      <c r="R108" s="21">
        <f t="shared" si="16"/>
        <v>800</v>
      </c>
      <c r="S108" s="50" t="str">
        <f t="shared" si="18"/>
        <v>VYHOVUJE</v>
      </c>
      <c r="U108" s="79"/>
    </row>
    <row r="109" spans="2:21" ht="30">
      <c r="B109" s="80">
        <v>104</v>
      </c>
      <c r="C109" s="121" t="s">
        <v>246</v>
      </c>
      <c r="D109" s="98">
        <v>500</v>
      </c>
      <c r="E109" s="122" t="s">
        <v>36</v>
      </c>
      <c r="F109" s="131" t="s">
        <v>245</v>
      </c>
      <c r="G109" s="155" t="s">
        <v>373</v>
      </c>
      <c r="H109" s="161"/>
      <c r="I109" s="161"/>
      <c r="J109" s="164"/>
      <c r="K109" s="167"/>
      <c r="L109" s="167"/>
      <c r="M109" s="19">
        <f t="shared" si="14"/>
        <v>1300</v>
      </c>
      <c r="N109" s="19">
        <f t="shared" si="15"/>
        <v>1494.9999999999998</v>
      </c>
      <c r="O109" s="19">
        <v>2.6</v>
      </c>
      <c r="P109" s="19">
        <f t="shared" si="17"/>
        <v>2.9899999999999998</v>
      </c>
      <c r="Q109" s="20">
        <v>2.4</v>
      </c>
      <c r="R109" s="21">
        <f t="shared" si="16"/>
        <v>1200</v>
      </c>
      <c r="S109" s="50" t="str">
        <f t="shared" si="18"/>
        <v>VYHOVUJE</v>
      </c>
      <c r="U109" s="79"/>
    </row>
    <row r="110" spans="2:21" ht="30">
      <c r="B110" s="80">
        <v>105</v>
      </c>
      <c r="C110" s="121" t="s">
        <v>244</v>
      </c>
      <c r="D110" s="98">
        <v>300</v>
      </c>
      <c r="E110" s="122" t="s">
        <v>36</v>
      </c>
      <c r="F110" s="131" t="s">
        <v>243</v>
      </c>
      <c r="G110" s="155" t="s">
        <v>374</v>
      </c>
      <c r="H110" s="161"/>
      <c r="I110" s="161"/>
      <c r="J110" s="164"/>
      <c r="K110" s="167"/>
      <c r="L110" s="167"/>
      <c r="M110" s="19">
        <f t="shared" si="14"/>
        <v>420</v>
      </c>
      <c r="N110" s="19">
        <f t="shared" si="15"/>
        <v>482.99999999999994</v>
      </c>
      <c r="O110" s="19">
        <v>1.4</v>
      </c>
      <c r="P110" s="19">
        <f t="shared" si="17"/>
        <v>1.6099999999999999</v>
      </c>
      <c r="Q110" s="20">
        <v>1.2</v>
      </c>
      <c r="R110" s="21">
        <f t="shared" si="16"/>
        <v>360</v>
      </c>
      <c r="S110" s="50" t="str">
        <f t="shared" si="18"/>
        <v>VYHOVUJE</v>
      </c>
      <c r="U110" s="79"/>
    </row>
    <row r="111" spans="2:21" ht="75">
      <c r="B111" s="80">
        <v>106</v>
      </c>
      <c r="C111" s="132" t="s">
        <v>242</v>
      </c>
      <c r="D111" s="98">
        <v>30</v>
      </c>
      <c r="E111" s="122" t="s">
        <v>36</v>
      </c>
      <c r="F111" s="131" t="s">
        <v>241</v>
      </c>
      <c r="G111" s="155" t="s">
        <v>308</v>
      </c>
      <c r="H111" s="161"/>
      <c r="I111" s="161"/>
      <c r="J111" s="164"/>
      <c r="K111" s="167"/>
      <c r="L111" s="167"/>
      <c r="M111" s="19">
        <f t="shared" si="14"/>
        <v>660</v>
      </c>
      <c r="N111" s="19">
        <f t="shared" si="15"/>
        <v>758.9999999999999</v>
      </c>
      <c r="O111" s="19">
        <v>22</v>
      </c>
      <c r="P111" s="19">
        <f t="shared" si="17"/>
        <v>25.299999999999997</v>
      </c>
      <c r="Q111" s="20">
        <v>14.9</v>
      </c>
      <c r="R111" s="21">
        <f t="shared" si="16"/>
        <v>447</v>
      </c>
      <c r="S111" s="50" t="str">
        <f t="shared" si="18"/>
        <v>VYHOVUJE</v>
      </c>
      <c r="U111" s="79"/>
    </row>
    <row r="112" spans="2:21" ht="45">
      <c r="B112" s="80">
        <v>107</v>
      </c>
      <c r="C112" s="133" t="s">
        <v>240</v>
      </c>
      <c r="D112" s="98">
        <v>40</v>
      </c>
      <c r="E112" s="122" t="s">
        <v>36</v>
      </c>
      <c r="F112" s="131" t="s">
        <v>239</v>
      </c>
      <c r="G112" s="155" t="s">
        <v>375</v>
      </c>
      <c r="H112" s="161"/>
      <c r="I112" s="161"/>
      <c r="J112" s="164"/>
      <c r="K112" s="167"/>
      <c r="L112" s="167"/>
      <c r="M112" s="19">
        <f t="shared" si="14"/>
        <v>720</v>
      </c>
      <c r="N112" s="19">
        <f t="shared" si="15"/>
        <v>828</v>
      </c>
      <c r="O112" s="19">
        <v>18</v>
      </c>
      <c r="P112" s="19">
        <f t="shared" si="17"/>
        <v>20.7</v>
      </c>
      <c r="Q112" s="20">
        <v>6.8</v>
      </c>
      <c r="R112" s="21">
        <f t="shared" si="16"/>
        <v>272</v>
      </c>
      <c r="S112" s="50" t="str">
        <f t="shared" si="18"/>
        <v>VYHOVUJE</v>
      </c>
      <c r="U112" s="79"/>
    </row>
    <row r="113" spans="2:21" ht="45">
      <c r="B113" s="80">
        <v>108</v>
      </c>
      <c r="C113" s="132" t="s">
        <v>238</v>
      </c>
      <c r="D113" s="98">
        <v>30</v>
      </c>
      <c r="E113" s="122" t="s">
        <v>36</v>
      </c>
      <c r="F113" s="131" t="s">
        <v>237</v>
      </c>
      <c r="G113" s="155" t="s">
        <v>376</v>
      </c>
      <c r="H113" s="161"/>
      <c r="I113" s="161"/>
      <c r="J113" s="164"/>
      <c r="K113" s="167"/>
      <c r="L113" s="167"/>
      <c r="M113" s="19">
        <f t="shared" si="14"/>
        <v>420</v>
      </c>
      <c r="N113" s="19">
        <f t="shared" si="15"/>
        <v>482.99999999999994</v>
      </c>
      <c r="O113" s="19">
        <v>14</v>
      </c>
      <c r="P113" s="19">
        <f t="shared" si="17"/>
        <v>16.099999999999998</v>
      </c>
      <c r="Q113" s="20">
        <v>4.7</v>
      </c>
      <c r="R113" s="21">
        <f t="shared" si="16"/>
        <v>141</v>
      </c>
      <c r="S113" s="50" t="str">
        <f t="shared" si="18"/>
        <v>VYHOVUJE</v>
      </c>
      <c r="U113" s="79"/>
    </row>
    <row r="114" spans="2:21" ht="30">
      <c r="B114" s="80">
        <v>109</v>
      </c>
      <c r="C114" s="121" t="s">
        <v>236</v>
      </c>
      <c r="D114" s="98">
        <v>24</v>
      </c>
      <c r="E114" s="122" t="s">
        <v>36</v>
      </c>
      <c r="F114" s="131" t="s">
        <v>235</v>
      </c>
      <c r="G114" s="155" t="s">
        <v>299</v>
      </c>
      <c r="H114" s="161"/>
      <c r="I114" s="161"/>
      <c r="J114" s="164"/>
      <c r="K114" s="167"/>
      <c r="L114" s="167"/>
      <c r="M114" s="19">
        <f t="shared" si="14"/>
        <v>432</v>
      </c>
      <c r="N114" s="19">
        <f t="shared" si="15"/>
        <v>496.79999999999995</v>
      </c>
      <c r="O114" s="19">
        <v>18</v>
      </c>
      <c r="P114" s="19">
        <f t="shared" si="17"/>
        <v>20.7</v>
      </c>
      <c r="Q114" s="20">
        <v>10</v>
      </c>
      <c r="R114" s="21">
        <f t="shared" si="16"/>
        <v>240</v>
      </c>
      <c r="S114" s="50" t="str">
        <f t="shared" si="18"/>
        <v>VYHOVUJE</v>
      </c>
      <c r="U114" s="79"/>
    </row>
    <row r="115" spans="2:21" ht="30">
      <c r="B115" s="80">
        <v>110</v>
      </c>
      <c r="C115" s="121" t="s">
        <v>234</v>
      </c>
      <c r="D115" s="98">
        <v>12</v>
      </c>
      <c r="E115" s="122" t="s">
        <v>36</v>
      </c>
      <c r="F115" s="131" t="s">
        <v>233</v>
      </c>
      <c r="G115" s="155" t="s">
        <v>297</v>
      </c>
      <c r="H115" s="161"/>
      <c r="I115" s="161"/>
      <c r="J115" s="164"/>
      <c r="K115" s="167"/>
      <c r="L115" s="167"/>
      <c r="M115" s="19">
        <f t="shared" si="14"/>
        <v>180</v>
      </c>
      <c r="N115" s="19">
        <f t="shared" si="15"/>
        <v>207</v>
      </c>
      <c r="O115" s="19">
        <v>15</v>
      </c>
      <c r="P115" s="19">
        <f t="shared" si="17"/>
        <v>17.25</v>
      </c>
      <c r="Q115" s="20">
        <v>14.6</v>
      </c>
      <c r="R115" s="21">
        <f t="shared" si="16"/>
        <v>175.2</v>
      </c>
      <c r="S115" s="50" t="str">
        <f t="shared" si="18"/>
        <v>VYHOVUJE</v>
      </c>
      <c r="U115" s="79"/>
    </row>
    <row r="116" spans="2:21" ht="15">
      <c r="B116" s="80">
        <v>111</v>
      </c>
      <c r="C116" s="121" t="s">
        <v>232</v>
      </c>
      <c r="D116" s="98">
        <v>20</v>
      </c>
      <c r="E116" s="122" t="s">
        <v>36</v>
      </c>
      <c r="F116" s="131" t="s">
        <v>231</v>
      </c>
      <c r="G116" s="155" t="s">
        <v>273</v>
      </c>
      <c r="H116" s="161"/>
      <c r="I116" s="161"/>
      <c r="J116" s="164"/>
      <c r="K116" s="167"/>
      <c r="L116" s="167"/>
      <c r="M116" s="19">
        <f t="shared" si="14"/>
        <v>140</v>
      </c>
      <c r="N116" s="19">
        <f t="shared" si="15"/>
        <v>160.99999999999997</v>
      </c>
      <c r="O116" s="19">
        <v>7</v>
      </c>
      <c r="P116" s="19">
        <f t="shared" si="17"/>
        <v>8.049999999999999</v>
      </c>
      <c r="Q116" s="20">
        <v>0.6</v>
      </c>
      <c r="R116" s="21">
        <f t="shared" si="16"/>
        <v>12</v>
      </c>
      <c r="S116" s="50" t="str">
        <f t="shared" si="18"/>
        <v>VYHOVUJE</v>
      </c>
      <c r="U116" s="79"/>
    </row>
    <row r="117" spans="2:21" ht="90">
      <c r="B117" s="80">
        <v>112</v>
      </c>
      <c r="C117" s="121" t="s">
        <v>230</v>
      </c>
      <c r="D117" s="98">
        <v>40</v>
      </c>
      <c r="E117" s="122" t="s">
        <v>36</v>
      </c>
      <c r="F117" s="131" t="s">
        <v>228</v>
      </c>
      <c r="G117" s="155" t="s">
        <v>327</v>
      </c>
      <c r="H117" s="161"/>
      <c r="I117" s="161"/>
      <c r="J117" s="164"/>
      <c r="K117" s="167"/>
      <c r="L117" s="167"/>
      <c r="M117" s="19">
        <f t="shared" si="14"/>
        <v>1800</v>
      </c>
      <c r="N117" s="19">
        <f t="shared" si="15"/>
        <v>2069.9999999999995</v>
      </c>
      <c r="O117" s="19">
        <v>45</v>
      </c>
      <c r="P117" s="19">
        <f t="shared" si="17"/>
        <v>51.74999999999999</v>
      </c>
      <c r="Q117" s="20">
        <v>35.6</v>
      </c>
      <c r="R117" s="21">
        <f t="shared" si="16"/>
        <v>1424</v>
      </c>
      <c r="S117" s="50" t="str">
        <f t="shared" si="18"/>
        <v>VYHOVUJE</v>
      </c>
      <c r="U117" s="79"/>
    </row>
    <row r="118" spans="2:21" ht="90">
      <c r="B118" s="80">
        <v>113</v>
      </c>
      <c r="C118" s="121" t="s">
        <v>229</v>
      </c>
      <c r="D118" s="98">
        <v>32</v>
      </c>
      <c r="E118" s="122" t="s">
        <v>36</v>
      </c>
      <c r="F118" s="131" t="s">
        <v>228</v>
      </c>
      <c r="G118" s="155" t="s">
        <v>353</v>
      </c>
      <c r="H118" s="161"/>
      <c r="I118" s="161"/>
      <c r="J118" s="164"/>
      <c r="K118" s="167"/>
      <c r="L118" s="167"/>
      <c r="M118" s="19">
        <f t="shared" si="14"/>
        <v>1440</v>
      </c>
      <c r="N118" s="19">
        <f t="shared" si="15"/>
        <v>1655.9999999999998</v>
      </c>
      <c r="O118" s="19">
        <v>45</v>
      </c>
      <c r="P118" s="19">
        <f t="shared" si="17"/>
        <v>51.74999999999999</v>
      </c>
      <c r="Q118" s="20">
        <v>34</v>
      </c>
      <c r="R118" s="21">
        <f t="shared" si="16"/>
        <v>1088</v>
      </c>
      <c r="S118" s="50" t="str">
        <f t="shared" si="18"/>
        <v>VYHOVUJE</v>
      </c>
      <c r="U118" s="79"/>
    </row>
    <row r="119" spans="2:21" ht="45">
      <c r="B119" s="80">
        <v>114</v>
      </c>
      <c r="C119" s="121" t="s">
        <v>227</v>
      </c>
      <c r="D119" s="98">
        <v>6</v>
      </c>
      <c r="E119" s="122" t="s">
        <v>37</v>
      </c>
      <c r="F119" s="131" t="s">
        <v>226</v>
      </c>
      <c r="G119" s="155" t="s">
        <v>266</v>
      </c>
      <c r="H119" s="161"/>
      <c r="I119" s="161"/>
      <c r="J119" s="164"/>
      <c r="K119" s="167"/>
      <c r="L119" s="167"/>
      <c r="M119" s="19">
        <f t="shared" si="14"/>
        <v>660</v>
      </c>
      <c r="N119" s="19">
        <f t="shared" si="15"/>
        <v>758.9999999999999</v>
      </c>
      <c r="O119" s="19">
        <v>110</v>
      </c>
      <c r="P119" s="19">
        <f t="shared" si="17"/>
        <v>126.49999999999999</v>
      </c>
      <c r="Q119" s="20">
        <v>60</v>
      </c>
      <c r="R119" s="21">
        <f t="shared" si="16"/>
        <v>360</v>
      </c>
      <c r="S119" s="50" t="str">
        <f t="shared" si="18"/>
        <v>VYHOVUJE</v>
      </c>
      <c r="U119" s="79"/>
    </row>
    <row r="120" spans="2:21" ht="60">
      <c r="B120" s="80">
        <v>115</v>
      </c>
      <c r="C120" s="121" t="s">
        <v>225</v>
      </c>
      <c r="D120" s="98">
        <v>20</v>
      </c>
      <c r="E120" s="122" t="s">
        <v>36</v>
      </c>
      <c r="F120" s="131" t="s">
        <v>224</v>
      </c>
      <c r="G120" s="155" t="s">
        <v>274</v>
      </c>
      <c r="H120" s="161"/>
      <c r="I120" s="161"/>
      <c r="J120" s="164"/>
      <c r="K120" s="167"/>
      <c r="L120" s="167"/>
      <c r="M120" s="19">
        <f t="shared" si="14"/>
        <v>1300</v>
      </c>
      <c r="N120" s="19">
        <f t="shared" si="15"/>
        <v>1495</v>
      </c>
      <c r="O120" s="19">
        <v>65</v>
      </c>
      <c r="P120" s="19">
        <f t="shared" si="17"/>
        <v>74.75</v>
      </c>
      <c r="Q120" s="20">
        <v>17</v>
      </c>
      <c r="R120" s="21">
        <f t="shared" si="16"/>
        <v>340</v>
      </c>
      <c r="S120" s="50" t="str">
        <f t="shared" si="18"/>
        <v>VYHOVUJE</v>
      </c>
      <c r="U120" s="79"/>
    </row>
    <row r="121" spans="2:21" ht="45">
      <c r="B121" s="80">
        <v>116</v>
      </c>
      <c r="C121" s="121" t="s">
        <v>223</v>
      </c>
      <c r="D121" s="98">
        <v>10</v>
      </c>
      <c r="E121" s="122" t="s">
        <v>36</v>
      </c>
      <c r="F121" s="131" t="s">
        <v>222</v>
      </c>
      <c r="G121" s="155" t="s">
        <v>277</v>
      </c>
      <c r="H121" s="161"/>
      <c r="I121" s="161"/>
      <c r="J121" s="164"/>
      <c r="K121" s="167"/>
      <c r="L121" s="167"/>
      <c r="M121" s="19">
        <f t="shared" si="14"/>
        <v>750</v>
      </c>
      <c r="N121" s="19">
        <f t="shared" si="15"/>
        <v>862.5</v>
      </c>
      <c r="O121" s="19">
        <v>75</v>
      </c>
      <c r="P121" s="19">
        <f t="shared" si="17"/>
        <v>86.25</v>
      </c>
      <c r="Q121" s="20">
        <v>76</v>
      </c>
      <c r="R121" s="21">
        <f t="shared" si="16"/>
        <v>760</v>
      </c>
      <c r="S121" s="50" t="str">
        <f t="shared" si="18"/>
        <v>VYHOVUJE</v>
      </c>
      <c r="U121" s="79"/>
    </row>
    <row r="122" spans="2:21" ht="60">
      <c r="B122" s="80">
        <v>117</v>
      </c>
      <c r="C122" s="121" t="s">
        <v>221</v>
      </c>
      <c r="D122" s="98">
        <v>12</v>
      </c>
      <c r="E122" s="122" t="s">
        <v>36</v>
      </c>
      <c r="F122" s="131" t="s">
        <v>220</v>
      </c>
      <c r="G122" s="155" t="s">
        <v>311</v>
      </c>
      <c r="H122" s="161"/>
      <c r="I122" s="161"/>
      <c r="J122" s="164"/>
      <c r="K122" s="167"/>
      <c r="L122" s="167"/>
      <c r="M122" s="19">
        <f t="shared" si="14"/>
        <v>552</v>
      </c>
      <c r="N122" s="19">
        <f t="shared" si="15"/>
        <v>634.8</v>
      </c>
      <c r="O122" s="19">
        <v>46</v>
      </c>
      <c r="P122" s="19">
        <f t="shared" si="17"/>
        <v>52.9</v>
      </c>
      <c r="Q122" s="20">
        <v>11</v>
      </c>
      <c r="R122" s="21">
        <f t="shared" si="16"/>
        <v>132</v>
      </c>
      <c r="S122" s="50" t="str">
        <f t="shared" si="18"/>
        <v>VYHOVUJE</v>
      </c>
      <c r="U122" s="79"/>
    </row>
    <row r="123" spans="2:21" ht="30">
      <c r="B123" s="80">
        <v>118</v>
      </c>
      <c r="C123" s="121" t="s">
        <v>219</v>
      </c>
      <c r="D123" s="98">
        <v>24</v>
      </c>
      <c r="E123" s="122" t="s">
        <v>37</v>
      </c>
      <c r="F123" s="131" t="s">
        <v>218</v>
      </c>
      <c r="G123" s="155" t="s">
        <v>341</v>
      </c>
      <c r="H123" s="161"/>
      <c r="I123" s="161"/>
      <c r="J123" s="164"/>
      <c r="K123" s="167"/>
      <c r="L123" s="167"/>
      <c r="M123" s="19">
        <f t="shared" si="14"/>
        <v>336</v>
      </c>
      <c r="N123" s="19">
        <f t="shared" si="15"/>
        <v>386.4</v>
      </c>
      <c r="O123" s="19">
        <v>14</v>
      </c>
      <c r="P123" s="19">
        <f t="shared" si="17"/>
        <v>16.099999999999998</v>
      </c>
      <c r="Q123" s="20">
        <v>8</v>
      </c>
      <c r="R123" s="21">
        <f t="shared" si="16"/>
        <v>192</v>
      </c>
      <c r="S123" s="50" t="str">
        <f t="shared" si="18"/>
        <v>VYHOVUJE</v>
      </c>
      <c r="U123" s="79"/>
    </row>
    <row r="124" spans="2:21" ht="15">
      <c r="B124" s="80">
        <v>119</v>
      </c>
      <c r="C124" s="121" t="s">
        <v>217</v>
      </c>
      <c r="D124" s="98">
        <v>60</v>
      </c>
      <c r="E124" s="122" t="s">
        <v>37</v>
      </c>
      <c r="F124" s="131" t="s">
        <v>216</v>
      </c>
      <c r="G124" s="155" t="s">
        <v>342</v>
      </c>
      <c r="H124" s="161"/>
      <c r="I124" s="161"/>
      <c r="J124" s="164"/>
      <c r="K124" s="167"/>
      <c r="L124" s="167"/>
      <c r="M124" s="19">
        <f t="shared" si="14"/>
        <v>660</v>
      </c>
      <c r="N124" s="19">
        <f t="shared" si="15"/>
        <v>758.9999999999999</v>
      </c>
      <c r="O124" s="19">
        <v>11</v>
      </c>
      <c r="P124" s="19">
        <f t="shared" si="17"/>
        <v>12.649999999999999</v>
      </c>
      <c r="Q124" s="20">
        <v>3</v>
      </c>
      <c r="R124" s="21">
        <f t="shared" si="16"/>
        <v>180</v>
      </c>
      <c r="S124" s="50" t="str">
        <f t="shared" si="18"/>
        <v>VYHOVUJE</v>
      </c>
      <c r="U124" s="79"/>
    </row>
    <row r="125" spans="2:21" ht="15">
      <c r="B125" s="80">
        <v>120</v>
      </c>
      <c r="C125" s="121" t="s">
        <v>215</v>
      </c>
      <c r="D125" s="98">
        <v>10</v>
      </c>
      <c r="E125" s="122" t="s">
        <v>37</v>
      </c>
      <c r="F125" s="131" t="s">
        <v>214</v>
      </c>
      <c r="G125" s="155" t="s">
        <v>350</v>
      </c>
      <c r="H125" s="161"/>
      <c r="I125" s="161"/>
      <c r="J125" s="164"/>
      <c r="K125" s="167"/>
      <c r="L125" s="167"/>
      <c r="M125" s="19">
        <f t="shared" si="14"/>
        <v>270</v>
      </c>
      <c r="N125" s="19">
        <f t="shared" si="15"/>
        <v>310.5</v>
      </c>
      <c r="O125" s="19">
        <v>27</v>
      </c>
      <c r="P125" s="19">
        <f t="shared" si="17"/>
        <v>31.049999999999997</v>
      </c>
      <c r="Q125" s="20">
        <v>22.4</v>
      </c>
      <c r="R125" s="21">
        <f t="shared" si="16"/>
        <v>224</v>
      </c>
      <c r="S125" s="50" t="str">
        <f t="shared" si="18"/>
        <v>VYHOVUJE</v>
      </c>
      <c r="U125" s="79"/>
    </row>
    <row r="126" spans="2:21" ht="30">
      <c r="B126" s="80">
        <v>121</v>
      </c>
      <c r="C126" s="121" t="s">
        <v>213</v>
      </c>
      <c r="D126" s="98">
        <v>10</v>
      </c>
      <c r="E126" s="122" t="s">
        <v>37</v>
      </c>
      <c r="F126" s="131" t="s">
        <v>212</v>
      </c>
      <c r="G126" s="155" t="s">
        <v>329</v>
      </c>
      <c r="H126" s="161"/>
      <c r="I126" s="161"/>
      <c r="J126" s="164"/>
      <c r="K126" s="167"/>
      <c r="L126" s="167"/>
      <c r="M126" s="19">
        <f t="shared" si="14"/>
        <v>280</v>
      </c>
      <c r="N126" s="19">
        <f t="shared" si="15"/>
        <v>321.99999999999994</v>
      </c>
      <c r="O126" s="19">
        <v>28</v>
      </c>
      <c r="P126" s="19">
        <f t="shared" si="17"/>
        <v>32.199999999999996</v>
      </c>
      <c r="Q126" s="20">
        <v>23</v>
      </c>
      <c r="R126" s="21">
        <f t="shared" si="16"/>
        <v>230</v>
      </c>
      <c r="S126" s="50" t="str">
        <f t="shared" si="18"/>
        <v>VYHOVUJE</v>
      </c>
      <c r="U126" s="79"/>
    </row>
    <row r="127" spans="2:21" ht="15">
      <c r="B127" s="80">
        <v>122</v>
      </c>
      <c r="C127" s="121" t="s">
        <v>211</v>
      </c>
      <c r="D127" s="98">
        <v>200</v>
      </c>
      <c r="E127" s="122" t="s">
        <v>36</v>
      </c>
      <c r="F127" s="131" t="s">
        <v>210</v>
      </c>
      <c r="G127" s="155" t="s">
        <v>377</v>
      </c>
      <c r="H127" s="161"/>
      <c r="I127" s="161"/>
      <c r="J127" s="164"/>
      <c r="K127" s="167"/>
      <c r="L127" s="167"/>
      <c r="M127" s="19">
        <f t="shared" si="14"/>
        <v>400</v>
      </c>
      <c r="N127" s="19">
        <f t="shared" si="15"/>
        <v>459.99999999999994</v>
      </c>
      <c r="O127" s="19">
        <v>2</v>
      </c>
      <c r="P127" s="19">
        <f t="shared" si="17"/>
        <v>2.3</v>
      </c>
      <c r="Q127" s="20">
        <v>1.8</v>
      </c>
      <c r="R127" s="21">
        <f t="shared" si="16"/>
        <v>360</v>
      </c>
      <c r="S127" s="50" t="str">
        <f t="shared" si="18"/>
        <v>VYHOVUJE</v>
      </c>
      <c r="U127" s="79"/>
    </row>
    <row r="128" spans="2:21" ht="22.5">
      <c r="B128" s="80">
        <v>123</v>
      </c>
      <c r="C128" s="121" t="s">
        <v>209</v>
      </c>
      <c r="D128" s="98">
        <v>10</v>
      </c>
      <c r="E128" s="122" t="s">
        <v>36</v>
      </c>
      <c r="F128" s="131" t="s">
        <v>208</v>
      </c>
      <c r="G128" s="155" t="s">
        <v>358</v>
      </c>
      <c r="H128" s="161"/>
      <c r="I128" s="161"/>
      <c r="J128" s="164"/>
      <c r="K128" s="167"/>
      <c r="L128" s="167"/>
      <c r="M128" s="19">
        <f t="shared" si="14"/>
        <v>150</v>
      </c>
      <c r="N128" s="19">
        <f t="shared" si="15"/>
        <v>172.5</v>
      </c>
      <c r="O128" s="19">
        <v>15</v>
      </c>
      <c r="P128" s="19">
        <f t="shared" si="17"/>
        <v>17.25</v>
      </c>
      <c r="Q128" s="20">
        <v>7.7</v>
      </c>
      <c r="R128" s="21">
        <f t="shared" si="16"/>
        <v>77</v>
      </c>
      <c r="S128" s="50" t="str">
        <f t="shared" si="18"/>
        <v>VYHOVUJE</v>
      </c>
      <c r="U128" s="79"/>
    </row>
    <row r="129" spans="2:21" ht="15.75" thickBot="1">
      <c r="B129" s="134">
        <v>124</v>
      </c>
      <c r="C129" s="125" t="s">
        <v>207</v>
      </c>
      <c r="D129" s="102">
        <v>60</v>
      </c>
      <c r="E129" s="126" t="s">
        <v>36</v>
      </c>
      <c r="F129" s="135" t="s">
        <v>206</v>
      </c>
      <c r="G129" s="155" t="s">
        <v>348</v>
      </c>
      <c r="H129" s="162"/>
      <c r="I129" s="162"/>
      <c r="J129" s="165"/>
      <c r="K129" s="168"/>
      <c r="L129" s="168"/>
      <c r="M129" s="24">
        <f t="shared" si="14"/>
        <v>120</v>
      </c>
      <c r="N129" s="24">
        <f t="shared" si="15"/>
        <v>138</v>
      </c>
      <c r="O129" s="24">
        <v>2</v>
      </c>
      <c r="P129" s="24">
        <f t="shared" si="17"/>
        <v>2.3</v>
      </c>
      <c r="Q129" s="25">
        <v>0.6</v>
      </c>
      <c r="R129" s="26">
        <f t="shared" si="16"/>
        <v>36</v>
      </c>
      <c r="S129" s="51" t="str">
        <f t="shared" si="18"/>
        <v>VYHOVUJE</v>
      </c>
      <c r="U129" s="79"/>
    </row>
    <row r="130" spans="1:20" ht="13.5" customHeight="1" thickBot="1" thickTop="1">
      <c r="A130" s="136"/>
      <c r="B130" s="136"/>
      <c r="C130" s="64"/>
      <c r="D130" s="137"/>
      <c r="E130" s="137"/>
      <c r="F130" s="64"/>
      <c r="G130" s="136"/>
      <c r="H130" s="136"/>
      <c r="I130" s="136"/>
      <c r="L130" s="30"/>
      <c r="M130" s="136"/>
      <c r="N130" s="136"/>
      <c r="O130" s="136"/>
      <c r="P130" s="138"/>
      <c r="Q130" s="136"/>
      <c r="R130" s="136"/>
      <c r="S130" s="136"/>
      <c r="T130" s="136"/>
    </row>
    <row r="131" spans="1:21" ht="60.75" customHeight="1" thickBot="1" thickTop="1">
      <c r="A131" s="139"/>
      <c r="B131" s="158" t="s">
        <v>5</v>
      </c>
      <c r="C131" s="158"/>
      <c r="D131" s="158"/>
      <c r="E131" s="158"/>
      <c r="F131" s="158"/>
      <c r="G131" s="158"/>
      <c r="H131" s="9"/>
      <c r="I131" s="9"/>
      <c r="J131" s="45"/>
      <c r="K131" s="45"/>
      <c r="L131" s="45"/>
      <c r="M131" s="45"/>
      <c r="N131" s="10"/>
      <c r="O131" s="150" t="s">
        <v>6</v>
      </c>
      <c r="P131" s="152" t="s">
        <v>7</v>
      </c>
      <c r="Q131" s="181" t="s">
        <v>8</v>
      </c>
      <c r="R131" s="182"/>
      <c r="S131" s="183"/>
      <c r="U131" s="79"/>
    </row>
    <row r="132" spans="1:19" ht="33" customHeight="1" thickBot="1" thickTop="1">
      <c r="A132" s="139"/>
      <c r="B132" s="159" t="s">
        <v>9</v>
      </c>
      <c r="C132" s="159"/>
      <c r="D132" s="159"/>
      <c r="E132" s="159"/>
      <c r="F132" s="159"/>
      <c r="G132" s="159"/>
      <c r="H132" s="140"/>
      <c r="K132" s="31"/>
      <c r="L132" s="31"/>
      <c r="M132" s="11"/>
      <c r="N132" s="12"/>
      <c r="O132" s="151">
        <f>SUM(M6:M104)</f>
        <v>29649.6</v>
      </c>
      <c r="P132" s="153">
        <f>SUM(N6:N129)</f>
        <v>88869.52</v>
      </c>
      <c r="Q132" s="184">
        <f>SUM(R6:R129)</f>
        <v>51999.99999999999</v>
      </c>
      <c r="R132" s="185"/>
      <c r="S132" s="186"/>
    </row>
    <row r="133" spans="1:20" ht="39.75" customHeight="1" thickTop="1">
      <c r="A133" s="139"/>
      <c r="I133" s="13"/>
      <c r="J133" s="45"/>
      <c r="K133" s="32"/>
      <c r="L133" s="32"/>
      <c r="M133" s="14"/>
      <c r="N133" s="141"/>
      <c r="O133" s="141"/>
      <c r="P133" s="142"/>
      <c r="Q133" s="143"/>
      <c r="R133" s="143"/>
      <c r="S133" s="143"/>
      <c r="T133" s="143"/>
    </row>
    <row r="134" spans="1:20" ht="19.9" customHeight="1">
      <c r="A134" s="139"/>
      <c r="K134" s="32"/>
      <c r="L134" s="32"/>
      <c r="M134" s="14"/>
      <c r="N134" s="141"/>
      <c r="O134" s="141"/>
      <c r="P134" s="40"/>
      <c r="Q134" s="15"/>
      <c r="R134" s="15"/>
      <c r="S134" s="143"/>
      <c r="T134" s="143"/>
    </row>
    <row r="135" spans="1:20" ht="71.25" customHeight="1">
      <c r="A135" s="139"/>
      <c r="K135" s="32"/>
      <c r="L135" s="32"/>
      <c r="M135" s="14"/>
      <c r="N135" s="141"/>
      <c r="O135" s="141"/>
      <c r="P135" s="40"/>
      <c r="Q135" s="15"/>
      <c r="R135" s="15"/>
      <c r="S135" s="143"/>
      <c r="T135" s="143"/>
    </row>
    <row r="136" spans="1:20" ht="36" customHeight="1">
      <c r="A136" s="139"/>
      <c r="K136" s="9"/>
      <c r="L136" s="9"/>
      <c r="M136" s="144"/>
      <c r="N136" s="144"/>
      <c r="O136" s="144"/>
      <c r="P136" s="142"/>
      <c r="Q136" s="143"/>
      <c r="R136" s="143"/>
      <c r="S136" s="143"/>
      <c r="T136" s="143"/>
    </row>
    <row r="137" spans="1:20" ht="14.25" customHeight="1">
      <c r="A137" s="139"/>
      <c r="B137" s="143"/>
      <c r="C137" s="145"/>
      <c r="D137" s="146"/>
      <c r="E137" s="147"/>
      <c r="F137" s="145"/>
      <c r="G137" s="141"/>
      <c r="H137" s="141"/>
      <c r="I137" s="141"/>
      <c r="J137" s="148"/>
      <c r="K137" s="149"/>
      <c r="L137" s="149"/>
      <c r="M137" s="141"/>
      <c r="N137" s="141"/>
      <c r="O137" s="141"/>
      <c r="P137" s="142"/>
      <c r="Q137" s="143"/>
      <c r="R137" s="143"/>
      <c r="S137" s="143"/>
      <c r="T137" s="143"/>
    </row>
    <row r="138" spans="1:20" ht="14.25" customHeight="1">
      <c r="A138" s="139"/>
      <c r="B138" s="143"/>
      <c r="C138" s="145"/>
      <c r="D138" s="146"/>
      <c r="E138" s="147"/>
      <c r="F138" s="145"/>
      <c r="G138" s="141"/>
      <c r="H138" s="141"/>
      <c r="I138" s="141"/>
      <c r="J138" s="148"/>
      <c r="K138" s="149"/>
      <c r="L138" s="149"/>
      <c r="M138" s="141"/>
      <c r="N138" s="141"/>
      <c r="O138" s="141"/>
      <c r="P138" s="142"/>
      <c r="Q138" s="143"/>
      <c r="R138" s="143"/>
      <c r="S138" s="143"/>
      <c r="T138" s="143"/>
    </row>
    <row r="139" spans="1:20" ht="14.25" customHeight="1">
      <c r="A139" s="139"/>
      <c r="B139" s="143"/>
      <c r="C139" s="145"/>
      <c r="D139" s="146"/>
      <c r="E139" s="147"/>
      <c r="F139" s="145"/>
      <c r="G139" s="141"/>
      <c r="H139" s="141"/>
      <c r="I139" s="141"/>
      <c r="J139" s="148"/>
      <c r="K139" s="149"/>
      <c r="L139" s="149"/>
      <c r="M139" s="141"/>
      <c r="N139" s="141"/>
      <c r="O139" s="141"/>
      <c r="P139" s="142"/>
      <c r="Q139" s="143"/>
      <c r="R139" s="143"/>
      <c r="S139" s="143"/>
      <c r="T139" s="143"/>
    </row>
    <row r="140" spans="1:20" ht="14.25" customHeight="1">
      <c r="A140" s="139"/>
      <c r="B140" s="143"/>
      <c r="C140" s="145"/>
      <c r="D140" s="146"/>
      <c r="E140" s="147"/>
      <c r="F140" s="145"/>
      <c r="G140" s="141"/>
      <c r="H140" s="141"/>
      <c r="I140" s="141"/>
      <c r="J140" s="148"/>
      <c r="K140" s="149"/>
      <c r="L140" s="149"/>
      <c r="M140" s="141"/>
      <c r="N140" s="141"/>
      <c r="O140" s="141"/>
      <c r="P140" s="142"/>
      <c r="Q140" s="143"/>
      <c r="R140" s="143"/>
      <c r="S140" s="143"/>
      <c r="T140" s="143"/>
    </row>
    <row r="141" spans="3:15" ht="15">
      <c r="C141" s="64"/>
      <c r="D141" s="137"/>
      <c r="E141" s="137"/>
      <c r="F141" s="64"/>
      <c r="G141" s="1"/>
      <c r="H141" s="1"/>
      <c r="I141" s="1"/>
      <c r="L141" s="30"/>
      <c r="M141" s="1"/>
      <c r="N141" s="1"/>
      <c r="O141" s="1"/>
    </row>
    <row r="142" spans="3:15" ht="15">
      <c r="C142" s="64"/>
      <c r="D142" s="137"/>
      <c r="E142" s="137"/>
      <c r="F142" s="64"/>
      <c r="G142" s="1"/>
      <c r="H142" s="1"/>
      <c r="I142" s="1"/>
      <c r="L142" s="30"/>
      <c r="M142" s="1"/>
      <c r="N142" s="1"/>
      <c r="O142" s="1"/>
    </row>
    <row r="143" spans="3:15" ht="15">
      <c r="C143" s="64"/>
      <c r="D143" s="137"/>
      <c r="E143" s="137"/>
      <c r="F143" s="64"/>
      <c r="G143" s="1"/>
      <c r="H143" s="1"/>
      <c r="I143" s="1"/>
      <c r="L143" s="30"/>
      <c r="M143" s="1"/>
      <c r="N143" s="1"/>
      <c r="O143" s="1"/>
    </row>
    <row r="144" spans="3:15" ht="15">
      <c r="C144" s="64"/>
      <c r="D144" s="137"/>
      <c r="E144" s="137"/>
      <c r="F144" s="64"/>
      <c r="G144" s="1"/>
      <c r="H144" s="1"/>
      <c r="I144" s="1"/>
      <c r="L144" s="30"/>
      <c r="M144" s="1"/>
      <c r="N144" s="1"/>
      <c r="O144" s="1"/>
    </row>
    <row r="145" spans="3:15" ht="15">
      <c r="C145" s="64"/>
      <c r="D145" s="137"/>
      <c r="E145" s="137"/>
      <c r="F145" s="64"/>
      <c r="G145" s="1"/>
      <c r="H145" s="1"/>
      <c r="I145" s="1"/>
      <c r="L145" s="30"/>
      <c r="M145" s="1"/>
      <c r="N145" s="1"/>
      <c r="O145" s="1"/>
    </row>
    <row r="146" spans="3:15" ht="15">
      <c r="C146" s="64"/>
      <c r="D146" s="137"/>
      <c r="E146" s="137"/>
      <c r="F146" s="64"/>
      <c r="G146" s="1"/>
      <c r="H146" s="1"/>
      <c r="I146" s="1"/>
      <c r="L146" s="30"/>
      <c r="M146" s="1"/>
      <c r="N146" s="1"/>
      <c r="O146" s="1"/>
    </row>
    <row r="147" spans="3:15" ht="15">
      <c r="C147" s="64"/>
      <c r="D147" s="137"/>
      <c r="E147" s="137"/>
      <c r="F147" s="64"/>
      <c r="G147" s="1"/>
      <c r="H147" s="1"/>
      <c r="I147" s="1"/>
      <c r="L147" s="30"/>
      <c r="M147" s="1"/>
      <c r="N147" s="1"/>
      <c r="O147" s="1"/>
    </row>
    <row r="148" spans="3:15" ht="15">
      <c r="C148" s="64"/>
      <c r="D148" s="137"/>
      <c r="E148" s="137"/>
      <c r="F148" s="64"/>
      <c r="G148" s="1"/>
      <c r="H148" s="1"/>
      <c r="I148" s="1"/>
      <c r="L148" s="30"/>
      <c r="M148" s="1"/>
      <c r="N148" s="1"/>
      <c r="O148" s="1"/>
    </row>
    <row r="149" spans="3:15" ht="15">
      <c r="C149" s="64"/>
      <c r="D149" s="137"/>
      <c r="E149" s="137"/>
      <c r="F149" s="64"/>
      <c r="G149" s="1"/>
      <c r="H149" s="1"/>
      <c r="I149" s="1"/>
      <c r="L149" s="30"/>
      <c r="M149" s="1"/>
      <c r="N149" s="1"/>
      <c r="O149" s="1"/>
    </row>
    <row r="150" spans="3:15" ht="15">
      <c r="C150" s="64"/>
      <c r="D150" s="137"/>
      <c r="E150" s="137"/>
      <c r="F150" s="64"/>
      <c r="G150" s="1"/>
      <c r="H150" s="1"/>
      <c r="I150" s="1"/>
      <c r="L150" s="30"/>
      <c r="M150" s="1"/>
      <c r="N150" s="1"/>
      <c r="O150" s="1"/>
    </row>
    <row r="151" spans="3:15" ht="15">
      <c r="C151" s="64"/>
      <c r="D151" s="137"/>
      <c r="E151" s="137"/>
      <c r="F151" s="64"/>
      <c r="G151" s="1"/>
      <c r="H151" s="1"/>
      <c r="I151" s="1"/>
      <c r="L151" s="30"/>
      <c r="M151" s="1"/>
      <c r="N151" s="1"/>
      <c r="O151" s="1"/>
    </row>
    <row r="152" spans="3:15" ht="15">
      <c r="C152" s="64"/>
      <c r="D152" s="137"/>
      <c r="E152" s="137"/>
      <c r="F152" s="64"/>
      <c r="G152" s="1"/>
      <c r="H152" s="1"/>
      <c r="I152" s="1"/>
      <c r="L152" s="30"/>
      <c r="M152" s="1"/>
      <c r="N152" s="1"/>
      <c r="O152" s="1"/>
    </row>
    <row r="153" spans="3:15" ht="15">
      <c r="C153" s="64"/>
      <c r="D153" s="137"/>
      <c r="E153" s="137"/>
      <c r="F153" s="64"/>
      <c r="G153" s="1"/>
      <c r="H153" s="1"/>
      <c r="I153" s="1"/>
      <c r="L153" s="30"/>
      <c r="M153" s="1"/>
      <c r="N153" s="1"/>
      <c r="O153" s="1"/>
    </row>
    <row r="154" spans="3:15" ht="15">
      <c r="C154" s="64"/>
      <c r="D154" s="137"/>
      <c r="E154" s="137"/>
      <c r="F154" s="64"/>
      <c r="G154" s="1"/>
      <c r="H154" s="1"/>
      <c r="I154" s="1"/>
      <c r="L154" s="30"/>
      <c r="M154" s="1"/>
      <c r="N154" s="1"/>
      <c r="O154" s="1"/>
    </row>
    <row r="155" spans="3:15" ht="15">
      <c r="C155" s="64"/>
      <c r="D155" s="137"/>
      <c r="E155" s="137"/>
      <c r="F155" s="64"/>
      <c r="G155" s="1"/>
      <c r="H155" s="1"/>
      <c r="I155" s="1"/>
      <c r="L155" s="30"/>
      <c r="M155" s="1"/>
      <c r="N155" s="1"/>
      <c r="O155" s="1"/>
    </row>
    <row r="156" spans="3:15" ht="15">
      <c r="C156" s="64"/>
      <c r="D156" s="137"/>
      <c r="E156" s="137"/>
      <c r="F156" s="64"/>
      <c r="G156" s="1"/>
      <c r="H156" s="1"/>
      <c r="I156" s="1"/>
      <c r="L156" s="30"/>
      <c r="M156" s="1"/>
      <c r="N156" s="1"/>
      <c r="O156" s="1"/>
    </row>
    <row r="157" spans="3:15" ht="15">
      <c r="C157" s="64"/>
      <c r="D157" s="137"/>
      <c r="E157" s="137"/>
      <c r="F157" s="64"/>
      <c r="G157" s="1"/>
      <c r="H157" s="1"/>
      <c r="I157" s="1"/>
      <c r="L157" s="30"/>
      <c r="M157" s="1"/>
      <c r="N157" s="1"/>
      <c r="O157" s="1"/>
    </row>
    <row r="158" spans="3:15" ht="15">
      <c r="C158" s="64"/>
      <c r="D158" s="137"/>
      <c r="E158" s="137"/>
      <c r="F158" s="64"/>
      <c r="G158" s="1"/>
      <c r="H158" s="1"/>
      <c r="I158" s="1"/>
      <c r="L158" s="30"/>
      <c r="M158" s="1"/>
      <c r="N158" s="1"/>
      <c r="O158" s="1"/>
    </row>
    <row r="159" spans="3:15" ht="15">
      <c r="C159" s="64"/>
      <c r="D159" s="137"/>
      <c r="E159" s="137"/>
      <c r="F159" s="64"/>
      <c r="G159" s="1"/>
      <c r="H159" s="1"/>
      <c r="I159" s="1"/>
      <c r="L159" s="30"/>
      <c r="M159" s="1"/>
      <c r="N159" s="1"/>
      <c r="O159" s="1"/>
    </row>
    <row r="160" spans="3:15" ht="15">
      <c r="C160" s="64"/>
      <c r="D160" s="137"/>
      <c r="E160" s="137"/>
      <c r="F160" s="64"/>
      <c r="G160" s="1"/>
      <c r="H160" s="1"/>
      <c r="I160" s="1"/>
      <c r="L160" s="30"/>
      <c r="M160" s="1"/>
      <c r="N160" s="1"/>
      <c r="O160" s="1"/>
    </row>
    <row r="161" spans="3:15" ht="15">
      <c r="C161" s="64"/>
      <c r="D161" s="137"/>
      <c r="E161" s="137"/>
      <c r="F161" s="64"/>
      <c r="G161" s="1"/>
      <c r="H161" s="1"/>
      <c r="I161" s="1"/>
      <c r="L161" s="30"/>
      <c r="M161" s="1"/>
      <c r="N161" s="1"/>
      <c r="O161" s="1"/>
    </row>
    <row r="162" spans="3:15" ht="15">
      <c r="C162" s="64"/>
      <c r="D162" s="137"/>
      <c r="E162" s="137"/>
      <c r="F162" s="64"/>
      <c r="G162" s="1"/>
      <c r="H162" s="1"/>
      <c r="I162" s="1"/>
      <c r="L162" s="30"/>
      <c r="M162" s="1"/>
      <c r="N162" s="1"/>
      <c r="O162" s="1"/>
    </row>
    <row r="163" spans="3:15" ht="15">
      <c r="C163" s="64"/>
      <c r="D163" s="137"/>
      <c r="E163" s="137"/>
      <c r="F163" s="64"/>
      <c r="G163" s="1"/>
      <c r="H163" s="1"/>
      <c r="I163" s="1"/>
      <c r="L163" s="30"/>
      <c r="M163" s="1"/>
      <c r="N163" s="1"/>
      <c r="O163" s="1"/>
    </row>
    <row r="164" spans="3:15" ht="15">
      <c r="C164" s="64"/>
      <c r="D164" s="137"/>
      <c r="E164" s="137"/>
      <c r="F164" s="64"/>
      <c r="G164" s="1"/>
      <c r="H164" s="1"/>
      <c r="I164" s="1"/>
      <c r="L164" s="30"/>
      <c r="M164" s="1"/>
      <c r="N164" s="1"/>
      <c r="O164" s="1"/>
    </row>
    <row r="165" spans="3:15" ht="15">
      <c r="C165" s="64"/>
      <c r="D165" s="137"/>
      <c r="E165" s="137"/>
      <c r="F165" s="64"/>
      <c r="G165" s="1"/>
      <c r="H165" s="1"/>
      <c r="I165" s="1"/>
      <c r="L165" s="30"/>
      <c r="M165" s="1"/>
      <c r="N165" s="1"/>
      <c r="O165" s="1"/>
    </row>
    <row r="166" spans="3:15" ht="15">
      <c r="C166" s="64"/>
      <c r="D166" s="137"/>
      <c r="E166" s="137"/>
      <c r="F166" s="64"/>
      <c r="G166" s="1"/>
      <c r="H166" s="1"/>
      <c r="I166" s="1"/>
      <c r="L166" s="30"/>
      <c r="M166" s="1"/>
      <c r="N166" s="1"/>
      <c r="O166" s="1"/>
    </row>
    <row r="167" spans="3:15" ht="15">
      <c r="C167" s="64"/>
      <c r="D167" s="137"/>
      <c r="E167" s="137"/>
      <c r="F167" s="64"/>
      <c r="G167" s="1"/>
      <c r="H167" s="1"/>
      <c r="I167" s="1"/>
      <c r="L167" s="30"/>
      <c r="M167" s="1"/>
      <c r="N167" s="1"/>
      <c r="O167" s="1"/>
    </row>
    <row r="168" spans="3:15" ht="15">
      <c r="C168" s="64"/>
      <c r="D168" s="137"/>
      <c r="E168" s="137"/>
      <c r="F168" s="64"/>
      <c r="G168" s="1"/>
      <c r="H168" s="1"/>
      <c r="I168" s="1"/>
      <c r="L168" s="30"/>
      <c r="M168" s="1"/>
      <c r="N168" s="1"/>
      <c r="O168" s="1"/>
    </row>
    <row r="169" spans="3:15" ht="15">
      <c r="C169" s="64"/>
      <c r="D169" s="137"/>
      <c r="E169" s="137"/>
      <c r="F169" s="64"/>
      <c r="G169" s="1"/>
      <c r="H169" s="1"/>
      <c r="I169" s="1"/>
      <c r="L169" s="30"/>
      <c r="M169" s="1"/>
      <c r="N169" s="1"/>
      <c r="O169" s="1"/>
    </row>
    <row r="170" spans="3:15" ht="15">
      <c r="C170" s="64"/>
      <c r="D170" s="137"/>
      <c r="E170" s="137"/>
      <c r="F170" s="64"/>
      <c r="G170" s="1"/>
      <c r="H170" s="1"/>
      <c r="I170" s="1"/>
      <c r="L170" s="30"/>
      <c r="M170" s="1"/>
      <c r="N170" s="1"/>
      <c r="O170" s="1"/>
    </row>
    <row r="171" spans="3:15" ht="15">
      <c r="C171" s="64"/>
      <c r="D171" s="137"/>
      <c r="E171" s="137"/>
      <c r="F171" s="64"/>
      <c r="G171" s="1"/>
      <c r="H171" s="1"/>
      <c r="I171" s="1"/>
      <c r="L171" s="30"/>
      <c r="M171" s="1"/>
      <c r="N171" s="1"/>
      <c r="O171" s="1"/>
    </row>
    <row r="172" spans="3:15" ht="15">
      <c r="C172" s="64"/>
      <c r="D172" s="137"/>
      <c r="E172" s="137"/>
      <c r="F172" s="64"/>
      <c r="G172" s="1"/>
      <c r="H172" s="1"/>
      <c r="I172" s="1"/>
      <c r="L172" s="30"/>
      <c r="M172" s="1"/>
      <c r="N172" s="1"/>
      <c r="O172" s="1"/>
    </row>
    <row r="173" spans="3:15" ht="15">
      <c r="C173" s="64"/>
      <c r="D173" s="137"/>
      <c r="E173" s="137"/>
      <c r="F173" s="64"/>
      <c r="G173" s="1"/>
      <c r="H173" s="1"/>
      <c r="I173" s="1"/>
      <c r="L173" s="30"/>
      <c r="M173" s="1"/>
      <c r="N173" s="1"/>
      <c r="O173" s="1"/>
    </row>
    <row r="174" spans="3:15" ht="15">
      <c r="C174" s="64"/>
      <c r="D174" s="137"/>
      <c r="E174" s="137"/>
      <c r="F174" s="64"/>
      <c r="G174" s="1"/>
      <c r="H174" s="1"/>
      <c r="I174" s="1"/>
      <c r="L174" s="30"/>
      <c r="M174" s="1"/>
      <c r="N174" s="1"/>
      <c r="O174" s="1"/>
    </row>
    <row r="175" spans="3:15" ht="15">
      <c r="C175" s="64"/>
      <c r="D175" s="137"/>
      <c r="E175" s="137"/>
      <c r="F175" s="64"/>
      <c r="G175" s="1"/>
      <c r="H175" s="1"/>
      <c r="I175" s="1"/>
      <c r="L175" s="30"/>
      <c r="M175" s="1"/>
      <c r="N175" s="1"/>
      <c r="O175" s="1"/>
    </row>
    <row r="176" spans="3:15" ht="15">
      <c r="C176" s="64"/>
      <c r="D176" s="137"/>
      <c r="E176" s="137"/>
      <c r="F176" s="64"/>
      <c r="G176" s="1"/>
      <c r="H176" s="1"/>
      <c r="I176" s="1"/>
      <c r="L176" s="30"/>
      <c r="M176" s="1"/>
      <c r="N176" s="1"/>
      <c r="O176" s="1"/>
    </row>
    <row r="177" spans="3:15" ht="15">
      <c r="C177" s="64"/>
      <c r="D177" s="137"/>
      <c r="E177" s="137"/>
      <c r="F177" s="64"/>
      <c r="G177" s="1"/>
      <c r="H177" s="1"/>
      <c r="I177" s="1"/>
      <c r="L177" s="30"/>
      <c r="M177" s="1"/>
      <c r="N177" s="1"/>
      <c r="O177" s="1"/>
    </row>
    <row r="178" spans="3:15" ht="15">
      <c r="C178" s="64"/>
      <c r="D178" s="137"/>
      <c r="E178" s="137"/>
      <c r="F178" s="64"/>
      <c r="G178" s="1"/>
      <c r="H178" s="1"/>
      <c r="I178" s="1"/>
      <c r="L178" s="30"/>
      <c r="M178" s="1"/>
      <c r="N178" s="1"/>
      <c r="O178" s="1"/>
    </row>
    <row r="179" spans="3:15" ht="15">
      <c r="C179" s="64"/>
      <c r="D179" s="137"/>
      <c r="E179" s="137"/>
      <c r="F179" s="64"/>
      <c r="G179" s="1"/>
      <c r="H179" s="1"/>
      <c r="I179" s="1"/>
      <c r="L179" s="30"/>
      <c r="M179" s="1"/>
      <c r="N179" s="1"/>
      <c r="O179" s="1"/>
    </row>
    <row r="180" spans="3:15" ht="15">
      <c r="C180" s="64"/>
      <c r="D180" s="137"/>
      <c r="E180" s="137"/>
      <c r="F180" s="64"/>
      <c r="G180" s="1"/>
      <c r="H180" s="1"/>
      <c r="I180" s="1"/>
      <c r="L180" s="30"/>
      <c r="M180" s="1"/>
      <c r="N180" s="1"/>
      <c r="O180" s="1"/>
    </row>
    <row r="181" spans="3:15" ht="15">
      <c r="C181" s="64"/>
      <c r="D181" s="137"/>
      <c r="E181" s="137"/>
      <c r="F181" s="64"/>
      <c r="G181" s="1"/>
      <c r="H181" s="1"/>
      <c r="I181" s="1"/>
      <c r="L181" s="30"/>
      <c r="M181" s="1"/>
      <c r="N181" s="1"/>
      <c r="O181" s="1"/>
    </row>
    <row r="182" spans="3:15" ht="15">
      <c r="C182" s="64"/>
      <c r="D182" s="137"/>
      <c r="E182" s="137"/>
      <c r="F182" s="64"/>
      <c r="G182" s="1"/>
      <c r="H182" s="1"/>
      <c r="I182" s="1"/>
      <c r="L182" s="30"/>
      <c r="M182" s="1"/>
      <c r="N182" s="1"/>
      <c r="O182" s="1"/>
    </row>
    <row r="183" spans="3:15" ht="15">
      <c r="C183" s="64"/>
      <c r="D183" s="137"/>
      <c r="E183" s="137"/>
      <c r="F183" s="64"/>
      <c r="G183" s="1"/>
      <c r="H183" s="1"/>
      <c r="I183" s="1"/>
      <c r="L183" s="30"/>
      <c r="M183" s="1"/>
      <c r="N183" s="1"/>
      <c r="O183" s="1"/>
    </row>
    <row r="184" spans="3:15" ht="15">
      <c r="C184" s="64"/>
      <c r="D184" s="137"/>
      <c r="E184" s="137"/>
      <c r="F184" s="64"/>
      <c r="G184" s="1"/>
      <c r="H184" s="1"/>
      <c r="I184" s="1"/>
      <c r="L184" s="30"/>
      <c r="M184" s="1"/>
      <c r="N184" s="1"/>
      <c r="O184" s="1"/>
    </row>
    <row r="185" spans="3:15" ht="15">
      <c r="C185" s="64"/>
      <c r="D185" s="137"/>
      <c r="E185" s="137"/>
      <c r="F185" s="64"/>
      <c r="G185" s="1"/>
      <c r="H185" s="1"/>
      <c r="I185" s="1"/>
      <c r="L185" s="30"/>
      <c r="M185" s="1"/>
      <c r="N185" s="1"/>
      <c r="O185" s="1"/>
    </row>
    <row r="186" spans="3:15" ht="15">
      <c r="C186" s="64"/>
      <c r="D186" s="137"/>
      <c r="E186" s="137"/>
      <c r="F186" s="64"/>
      <c r="G186" s="1"/>
      <c r="H186" s="1"/>
      <c r="I186" s="1"/>
      <c r="L186" s="30"/>
      <c r="M186" s="1"/>
      <c r="N186" s="1"/>
      <c r="O186" s="1"/>
    </row>
    <row r="187" spans="3:15" ht="15">
      <c r="C187" s="64"/>
      <c r="D187" s="137"/>
      <c r="E187" s="137"/>
      <c r="F187" s="64"/>
      <c r="G187" s="1"/>
      <c r="H187" s="1"/>
      <c r="I187" s="1"/>
      <c r="L187" s="30"/>
      <c r="M187" s="1"/>
      <c r="N187" s="1"/>
      <c r="O187" s="1"/>
    </row>
    <row r="188" spans="3:15" ht="15">
      <c r="C188" s="64"/>
      <c r="D188" s="137"/>
      <c r="E188" s="137"/>
      <c r="F188" s="64"/>
      <c r="G188" s="1"/>
      <c r="H188" s="1"/>
      <c r="I188" s="1"/>
      <c r="L188" s="30"/>
      <c r="M188" s="1"/>
      <c r="N188" s="1"/>
      <c r="O188" s="1"/>
    </row>
    <row r="189" spans="3:15" ht="15">
      <c r="C189" s="64"/>
      <c r="D189" s="137"/>
      <c r="E189" s="137"/>
      <c r="F189" s="64"/>
      <c r="G189" s="1"/>
      <c r="H189" s="1"/>
      <c r="I189" s="1"/>
      <c r="L189" s="30"/>
      <c r="M189" s="1"/>
      <c r="N189" s="1"/>
      <c r="O189" s="1"/>
    </row>
    <row r="190" spans="3:15" ht="15">
      <c r="C190" s="64"/>
      <c r="D190" s="137"/>
      <c r="E190" s="137"/>
      <c r="F190" s="64"/>
      <c r="G190" s="1"/>
      <c r="H190" s="1"/>
      <c r="I190" s="1"/>
      <c r="L190" s="30"/>
      <c r="M190" s="1"/>
      <c r="N190" s="1"/>
      <c r="O190" s="1"/>
    </row>
    <row r="191" spans="3:15" ht="15">
      <c r="C191" s="64"/>
      <c r="D191" s="137"/>
      <c r="E191" s="137"/>
      <c r="F191" s="64"/>
      <c r="G191" s="1"/>
      <c r="H191" s="1"/>
      <c r="I191" s="1"/>
      <c r="L191" s="30"/>
      <c r="M191" s="1"/>
      <c r="N191" s="1"/>
      <c r="O191" s="1"/>
    </row>
    <row r="192" spans="3:15" ht="15">
      <c r="C192" s="64"/>
      <c r="D192" s="137"/>
      <c r="E192" s="137"/>
      <c r="F192" s="64"/>
      <c r="G192" s="1"/>
      <c r="H192" s="1"/>
      <c r="I192" s="1"/>
      <c r="L192" s="30"/>
      <c r="M192" s="1"/>
      <c r="N192" s="1"/>
      <c r="O192" s="1"/>
    </row>
    <row r="193" spans="3:15" ht="15">
      <c r="C193" s="64"/>
      <c r="D193" s="137"/>
      <c r="E193" s="137"/>
      <c r="F193" s="64"/>
      <c r="G193" s="1"/>
      <c r="H193" s="1"/>
      <c r="I193" s="1"/>
      <c r="L193" s="30"/>
      <c r="M193" s="1"/>
      <c r="N193" s="1"/>
      <c r="O193" s="1"/>
    </row>
    <row r="194" spans="3:15" ht="15">
      <c r="C194" s="64"/>
      <c r="D194" s="137"/>
      <c r="E194" s="137"/>
      <c r="F194" s="64"/>
      <c r="G194" s="1"/>
      <c r="H194" s="1"/>
      <c r="I194" s="1"/>
      <c r="L194" s="30"/>
      <c r="M194" s="1"/>
      <c r="N194" s="1"/>
      <c r="O194" s="1"/>
    </row>
    <row r="195" spans="3:15" ht="15">
      <c r="C195" s="64"/>
      <c r="D195" s="137"/>
      <c r="E195" s="137"/>
      <c r="F195" s="64"/>
      <c r="G195" s="1"/>
      <c r="H195" s="1"/>
      <c r="I195" s="1"/>
      <c r="L195" s="30"/>
      <c r="M195" s="1"/>
      <c r="N195" s="1"/>
      <c r="O195" s="1"/>
    </row>
    <row r="196" spans="3:15" ht="15">
      <c r="C196" s="64"/>
      <c r="D196" s="137"/>
      <c r="E196" s="137"/>
      <c r="F196" s="64"/>
      <c r="G196" s="1"/>
      <c r="H196" s="1"/>
      <c r="I196" s="1"/>
      <c r="L196" s="30"/>
      <c r="M196" s="1"/>
      <c r="N196" s="1"/>
      <c r="O196" s="1"/>
    </row>
    <row r="197" spans="3:15" ht="15">
      <c r="C197" s="64"/>
      <c r="D197" s="137"/>
      <c r="E197" s="137"/>
      <c r="F197" s="64"/>
      <c r="G197" s="1"/>
      <c r="H197" s="1"/>
      <c r="I197" s="1"/>
      <c r="L197" s="30"/>
      <c r="M197" s="1"/>
      <c r="N197" s="1"/>
      <c r="O197" s="1"/>
    </row>
    <row r="198" spans="3:15" ht="15">
      <c r="C198" s="64"/>
      <c r="D198" s="137"/>
      <c r="E198" s="137"/>
      <c r="F198" s="64"/>
      <c r="G198" s="1"/>
      <c r="H198" s="1"/>
      <c r="I198" s="1"/>
      <c r="L198" s="30"/>
      <c r="M198" s="1"/>
      <c r="N198" s="1"/>
      <c r="O198" s="1"/>
    </row>
    <row r="199" spans="3:15" ht="15">
      <c r="C199" s="64"/>
      <c r="D199" s="137"/>
      <c r="E199" s="137"/>
      <c r="F199" s="64"/>
      <c r="G199" s="1"/>
      <c r="H199" s="1"/>
      <c r="I199" s="1"/>
      <c r="L199" s="30"/>
      <c r="M199" s="1"/>
      <c r="N199" s="1"/>
      <c r="O199" s="1"/>
    </row>
    <row r="200" spans="3:15" ht="15">
      <c r="C200" s="64"/>
      <c r="D200" s="137"/>
      <c r="E200" s="137"/>
      <c r="F200" s="64"/>
      <c r="G200" s="1"/>
      <c r="H200" s="1"/>
      <c r="I200" s="1"/>
      <c r="L200" s="30"/>
      <c r="M200" s="1"/>
      <c r="N200" s="1"/>
      <c r="O200" s="1"/>
    </row>
    <row r="201" spans="3:15" ht="15">
      <c r="C201" s="64"/>
      <c r="D201" s="137"/>
      <c r="E201" s="137"/>
      <c r="F201" s="64"/>
      <c r="G201" s="1"/>
      <c r="H201" s="1"/>
      <c r="I201" s="1"/>
      <c r="L201" s="30"/>
      <c r="M201" s="1"/>
      <c r="N201" s="1"/>
      <c r="O201" s="1"/>
    </row>
    <row r="202" spans="3:15" ht="15">
      <c r="C202" s="64"/>
      <c r="D202" s="137"/>
      <c r="E202" s="137"/>
      <c r="F202" s="64"/>
      <c r="G202" s="1"/>
      <c r="H202" s="1"/>
      <c r="I202" s="1"/>
      <c r="L202" s="30"/>
      <c r="M202" s="1"/>
      <c r="N202" s="1"/>
      <c r="O202" s="1"/>
    </row>
    <row r="203" spans="3:15" ht="15">
      <c r="C203" s="64"/>
      <c r="D203" s="137"/>
      <c r="E203" s="137"/>
      <c r="F203" s="64"/>
      <c r="G203" s="1"/>
      <c r="H203" s="1"/>
      <c r="I203" s="1"/>
      <c r="L203" s="30"/>
      <c r="M203" s="1"/>
      <c r="N203" s="1"/>
      <c r="O203" s="1"/>
    </row>
    <row r="204" spans="3:15" ht="15">
      <c r="C204" s="64"/>
      <c r="D204" s="137"/>
      <c r="E204" s="137"/>
      <c r="F204" s="64"/>
      <c r="G204" s="1"/>
      <c r="H204" s="1"/>
      <c r="I204" s="1"/>
      <c r="L204" s="30"/>
      <c r="M204" s="1"/>
      <c r="N204" s="1"/>
      <c r="O204" s="1"/>
    </row>
    <row r="205" spans="3:15" ht="15">
      <c r="C205" s="64"/>
      <c r="D205" s="137"/>
      <c r="E205" s="137"/>
      <c r="F205" s="64"/>
      <c r="G205" s="1"/>
      <c r="H205" s="1"/>
      <c r="I205" s="1"/>
      <c r="L205" s="30"/>
      <c r="M205" s="1"/>
      <c r="N205" s="1"/>
      <c r="O205" s="1"/>
    </row>
    <row r="206" spans="3:15" ht="15">
      <c r="C206" s="64"/>
      <c r="D206" s="137"/>
      <c r="E206" s="137"/>
      <c r="F206" s="64"/>
      <c r="G206" s="1"/>
      <c r="H206" s="1"/>
      <c r="I206" s="1"/>
      <c r="L206" s="30"/>
      <c r="M206" s="1"/>
      <c r="N206" s="1"/>
      <c r="O206" s="1"/>
    </row>
    <row r="207" spans="3:15" ht="15">
      <c r="C207" s="64"/>
      <c r="D207" s="137"/>
      <c r="E207" s="137"/>
      <c r="F207" s="64"/>
      <c r="G207" s="1"/>
      <c r="H207" s="1"/>
      <c r="I207" s="1"/>
      <c r="L207" s="30"/>
      <c r="M207" s="1"/>
      <c r="N207" s="1"/>
      <c r="O207" s="1"/>
    </row>
    <row r="208" spans="3:15" ht="15">
      <c r="C208" s="64"/>
      <c r="D208" s="137"/>
      <c r="E208" s="137"/>
      <c r="F208" s="64"/>
      <c r="G208" s="1"/>
      <c r="H208" s="1"/>
      <c r="I208" s="1"/>
      <c r="L208" s="30"/>
      <c r="M208" s="1"/>
      <c r="N208" s="1"/>
      <c r="O208" s="1"/>
    </row>
    <row r="209" spans="3:15" ht="15">
      <c r="C209" s="64"/>
      <c r="D209" s="137"/>
      <c r="E209" s="137"/>
      <c r="F209" s="64"/>
      <c r="G209" s="1"/>
      <c r="H209" s="1"/>
      <c r="I209" s="1"/>
      <c r="L209" s="30"/>
      <c r="M209" s="1"/>
      <c r="N209" s="1"/>
      <c r="O209" s="1"/>
    </row>
    <row r="210" spans="3:15" ht="15">
      <c r="C210" s="64"/>
      <c r="D210" s="137"/>
      <c r="E210" s="137"/>
      <c r="F210" s="64"/>
      <c r="G210" s="1"/>
      <c r="H210" s="1"/>
      <c r="I210" s="1"/>
      <c r="L210" s="30"/>
      <c r="M210" s="1"/>
      <c r="N210" s="1"/>
      <c r="O210" s="1"/>
    </row>
    <row r="211" spans="3:15" ht="15">
      <c r="C211" s="64"/>
      <c r="D211" s="137"/>
      <c r="E211" s="137"/>
      <c r="F211" s="64"/>
      <c r="G211" s="1"/>
      <c r="H211" s="1"/>
      <c r="I211" s="1"/>
      <c r="L211" s="30"/>
      <c r="M211" s="1"/>
      <c r="N211" s="1"/>
      <c r="O211" s="1"/>
    </row>
    <row r="212" spans="3:15" ht="15">
      <c r="C212" s="64"/>
      <c r="D212" s="137"/>
      <c r="E212" s="137"/>
      <c r="F212" s="64"/>
      <c r="G212" s="1"/>
      <c r="H212" s="1"/>
      <c r="I212" s="1"/>
      <c r="L212" s="30"/>
      <c r="M212" s="1"/>
      <c r="N212" s="1"/>
      <c r="O212" s="1"/>
    </row>
    <row r="213" spans="3:15" ht="15">
      <c r="C213" s="64"/>
      <c r="D213" s="137"/>
      <c r="E213" s="137"/>
      <c r="F213" s="64"/>
      <c r="G213" s="1"/>
      <c r="H213" s="1"/>
      <c r="I213" s="1"/>
      <c r="L213" s="30"/>
      <c r="M213" s="1"/>
      <c r="N213" s="1"/>
      <c r="O213" s="1"/>
    </row>
    <row r="214" spans="3:15" ht="15">
      <c r="C214" s="64"/>
      <c r="D214" s="137"/>
      <c r="E214" s="137"/>
      <c r="F214" s="64"/>
      <c r="G214" s="1"/>
      <c r="H214" s="1"/>
      <c r="I214" s="1"/>
      <c r="L214" s="30"/>
      <c r="M214" s="1"/>
      <c r="N214" s="1"/>
      <c r="O214" s="1"/>
    </row>
    <row r="215" spans="3:15" ht="15">
      <c r="C215" s="64"/>
      <c r="D215" s="137"/>
      <c r="E215" s="137"/>
      <c r="F215" s="64"/>
      <c r="G215" s="1"/>
      <c r="H215" s="1"/>
      <c r="I215" s="1"/>
      <c r="L215" s="30"/>
      <c r="M215" s="1"/>
      <c r="N215" s="1"/>
      <c r="O215" s="1"/>
    </row>
    <row r="216" spans="3:15" ht="15">
      <c r="C216" s="64"/>
      <c r="D216" s="137"/>
      <c r="E216" s="137"/>
      <c r="F216" s="64"/>
      <c r="G216" s="1"/>
      <c r="H216" s="1"/>
      <c r="I216" s="1"/>
      <c r="L216" s="30"/>
      <c r="M216" s="1"/>
      <c r="N216" s="1"/>
      <c r="O216" s="1"/>
    </row>
    <row r="217" spans="3:15" ht="15">
      <c r="C217" s="64"/>
      <c r="D217" s="137"/>
      <c r="E217" s="137"/>
      <c r="F217" s="64"/>
      <c r="G217" s="1"/>
      <c r="H217" s="1"/>
      <c r="I217" s="1"/>
      <c r="L217" s="30"/>
      <c r="M217" s="1"/>
      <c r="N217" s="1"/>
      <c r="O217" s="1"/>
    </row>
    <row r="218" spans="3:15" ht="15">
      <c r="C218" s="64"/>
      <c r="D218" s="137"/>
      <c r="E218" s="137"/>
      <c r="F218" s="64"/>
      <c r="G218" s="1"/>
      <c r="H218" s="1"/>
      <c r="I218" s="1"/>
      <c r="L218" s="30"/>
      <c r="M218" s="1"/>
      <c r="N218" s="1"/>
      <c r="O218" s="1"/>
    </row>
    <row r="219" spans="3:15" ht="15">
      <c r="C219" s="64"/>
      <c r="D219" s="137"/>
      <c r="E219" s="137"/>
      <c r="F219" s="64"/>
      <c r="G219" s="1"/>
      <c r="H219" s="1"/>
      <c r="I219" s="1"/>
      <c r="L219" s="30"/>
      <c r="M219" s="1"/>
      <c r="N219" s="1"/>
      <c r="O219" s="1"/>
    </row>
    <row r="220" spans="3:15" ht="15">
      <c r="C220" s="64"/>
      <c r="D220" s="137"/>
      <c r="E220" s="137"/>
      <c r="F220" s="64"/>
      <c r="G220" s="1"/>
      <c r="H220" s="1"/>
      <c r="I220" s="1"/>
      <c r="L220" s="30"/>
      <c r="M220" s="1"/>
      <c r="N220" s="1"/>
      <c r="O220" s="1"/>
    </row>
    <row r="221" spans="3:15" ht="15">
      <c r="C221" s="64"/>
      <c r="D221" s="137"/>
      <c r="E221" s="137"/>
      <c r="F221" s="64"/>
      <c r="G221" s="1"/>
      <c r="H221" s="1"/>
      <c r="I221" s="1"/>
      <c r="L221" s="30"/>
      <c r="M221" s="1"/>
      <c r="N221" s="1"/>
      <c r="O221" s="1"/>
    </row>
    <row r="222" spans="3:15" ht="15">
      <c r="C222" s="64"/>
      <c r="D222" s="137"/>
      <c r="E222" s="137"/>
      <c r="F222" s="64"/>
      <c r="G222" s="1"/>
      <c r="H222" s="1"/>
      <c r="I222" s="1"/>
      <c r="L222" s="30"/>
      <c r="M222" s="1"/>
      <c r="N222" s="1"/>
      <c r="O222" s="1"/>
    </row>
    <row r="223" spans="3:15" ht="15">
      <c r="C223" s="64"/>
      <c r="D223" s="137"/>
      <c r="E223" s="137"/>
      <c r="F223" s="64"/>
      <c r="G223" s="1"/>
      <c r="H223" s="1"/>
      <c r="I223" s="1"/>
      <c r="L223" s="30"/>
      <c r="M223" s="1"/>
      <c r="N223" s="1"/>
      <c r="O223" s="1"/>
    </row>
    <row r="224" spans="3:15" ht="15">
      <c r="C224" s="64"/>
      <c r="D224" s="137"/>
      <c r="E224" s="137"/>
      <c r="F224" s="64"/>
      <c r="G224" s="1"/>
      <c r="H224" s="1"/>
      <c r="I224" s="1"/>
      <c r="L224" s="30"/>
      <c r="M224" s="1"/>
      <c r="N224" s="1"/>
      <c r="O224" s="1"/>
    </row>
    <row r="225" spans="3:15" ht="15">
      <c r="C225" s="64"/>
      <c r="D225" s="137"/>
      <c r="E225" s="137"/>
      <c r="F225" s="64"/>
      <c r="G225" s="1"/>
      <c r="H225" s="1"/>
      <c r="I225" s="1"/>
      <c r="L225" s="30"/>
      <c r="M225" s="1"/>
      <c r="N225" s="1"/>
      <c r="O225" s="1"/>
    </row>
    <row r="226" spans="3:15" ht="15">
      <c r="C226" s="64"/>
      <c r="D226" s="137"/>
      <c r="E226" s="137"/>
      <c r="F226" s="64"/>
      <c r="G226" s="1"/>
      <c r="H226" s="1"/>
      <c r="I226" s="1"/>
      <c r="L226" s="30"/>
      <c r="M226" s="1"/>
      <c r="N226" s="1"/>
      <c r="O226" s="1"/>
    </row>
    <row r="227" spans="3:15" ht="15">
      <c r="C227" s="64"/>
      <c r="D227" s="137"/>
      <c r="E227" s="137"/>
      <c r="F227" s="64"/>
      <c r="G227" s="1"/>
      <c r="H227" s="1"/>
      <c r="I227" s="1"/>
      <c r="L227" s="30"/>
      <c r="M227" s="1"/>
      <c r="N227" s="1"/>
      <c r="O227" s="1"/>
    </row>
    <row r="228" spans="3:15" ht="15">
      <c r="C228" s="64"/>
      <c r="D228" s="137"/>
      <c r="E228" s="137"/>
      <c r="F228" s="64"/>
      <c r="G228" s="1"/>
      <c r="H228" s="1"/>
      <c r="I228" s="1"/>
      <c r="L228" s="30"/>
      <c r="M228" s="1"/>
      <c r="N228" s="1"/>
      <c r="O228" s="1"/>
    </row>
    <row r="229" spans="3:15" ht="15">
      <c r="C229" s="64"/>
      <c r="D229" s="137"/>
      <c r="E229" s="137"/>
      <c r="F229" s="64"/>
      <c r="G229" s="1"/>
      <c r="H229" s="1"/>
      <c r="I229" s="1"/>
      <c r="L229" s="30"/>
      <c r="M229" s="1"/>
      <c r="N229" s="1"/>
      <c r="O229" s="1"/>
    </row>
    <row r="230" spans="3:15" ht="15">
      <c r="C230" s="64"/>
      <c r="D230" s="137"/>
      <c r="E230" s="137"/>
      <c r="F230" s="64"/>
      <c r="G230" s="1"/>
      <c r="H230" s="1"/>
      <c r="I230" s="1"/>
      <c r="L230" s="30"/>
      <c r="M230" s="1"/>
      <c r="N230" s="1"/>
      <c r="O230" s="1"/>
    </row>
    <row r="231" spans="3:15" ht="15">
      <c r="C231" s="64"/>
      <c r="D231" s="137"/>
      <c r="E231" s="137"/>
      <c r="F231" s="64"/>
      <c r="G231" s="1"/>
      <c r="H231" s="1"/>
      <c r="I231" s="1"/>
      <c r="L231" s="30"/>
      <c r="M231" s="1"/>
      <c r="N231" s="1"/>
      <c r="O231" s="1"/>
    </row>
    <row r="232" spans="3:15" ht="15">
      <c r="C232" s="64"/>
      <c r="D232" s="137"/>
      <c r="E232" s="137"/>
      <c r="F232" s="64"/>
      <c r="G232" s="1"/>
      <c r="H232" s="1"/>
      <c r="I232" s="1"/>
      <c r="L232" s="30"/>
      <c r="M232" s="1"/>
      <c r="N232" s="1"/>
      <c r="O232" s="1"/>
    </row>
    <row r="233" spans="3:15" ht="15">
      <c r="C233" s="64"/>
      <c r="D233" s="137"/>
      <c r="E233" s="137"/>
      <c r="F233" s="64"/>
      <c r="G233" s="1"/>
      <c r="H233" s="1"/>
      <c r="I233" s="1"/>
      <c r="L233" s="30"/>
      <c r="M233" s="1"/>
      <c r="N233" s="1"/>
      <c r="O233" s="1"/>
    </row>
    <row r="234" spans="3:15" ht="15">
      <c r="C234" s="64"/>
      <c r="D234" s="137"/>
      <c r="E234" s="137"/>
      <c r="F234" s="64"/>
      <c r="G234" s="1"/>
      <c r="H234" s="1"/>
      <c r="I234" s="1"/>
      <c r="L234" s="30"/>
      <c r="M234" s="1"/>
      <c r="N234" s="1"/>
      <c r="O234" s="1"/>
    </row>
    <row r="235" spans="3:15" ht="15">
      <c r="C235" s="64"/>
      <c r="D235" s="137"/>
      <c r="E235" s="137"/>
      <c r="F235" s="64"/>
      <c r="G235" s="1"/>
      <c r="H235" s="1"/>
      <c r="I235" s="1"/>
      <c r="L235" s="30"/>
      <c r="M235" s="1"/>
      <c r="N235" s="1"/>
      <c r="O235" s="1"/>
    </row>
    <row r="236" spans="3:15" ht="15">
      <c r="C236" s="64"/>
      <c r="D236" s="137"/>
      <c r="E236" s="137"/>
      <c r="F236" s="64"/>
      <c r="G236" s="1"/>
      <c r="H236" s="1"/>
      <c r="I236" s="1"/>
      <c r="L236" s="30"/>
      <c r="M236" s="1"/>
      <c r="N236" s="1"/>
      <c r="O236" s="1"/>
    </row>
    <row r="237" spans="3:15" ht="15">
      <c r="C237" s="64"/>
      <c r="D237" s="137"/>
      <c r="E237" s="137"/>
      <c r="F237" s="64"/>
      <c r="G237" s="1"/>
      <c r="H237" s="1"/>
      <c r="I237" s="1"/>
      <c r="L237" s="30"/>
      <c r="M237" s="1"/>
      <c r="N237" s="1"/>
      <c r="O237" s="1"/>
    </row>
    <row r="238" spans="3:15" ht="15">
      <c r="C238" s="64"/>
      <c r="D238" s="137"/>
      <c r="E238" s="137"/>
      <c r="F238" s="64"/>
      <c r="G238" s="1"/>
      <c r="H238" s="1"/>
      <c r="I238" s="1"/>
      <c r="L238" s="30"/>
      <c r="M238" s="1"/>
      <c r="N238" s="1"/>
      <c r="O238" s="1"/>
    </row>
    <row r="239" spans="3:15" ht="15">
      <c r="C239" s="64"/>
      <c r="D239" s="137"/>
      <c r="E239" s="137"/>
      <c r="F239" s="64"/>
      <c r="G239" s="1"/>
      <c r="H239" s="1"/>
      <c r="I239" s="1"/>
      <c r="L239" s="30"/>
      <c r="M239" s="1"/>
      <c r="N239" s="1"/>
      <c r="O239" s="1"/>
    </row>
    <row r="240" spans="3:15" ht="15">
      <c r="C240" s="64"/>
      <c r="D240" s="137"/>
      <c r="E240" s="137"/>
      <c r="F240" s="64"/>
      <c r="G240" s="1"/>
      <c r="H240" s="1"/>
      <c r="I240" s="1"/>
      <c r="L240" s="30"/>
      <c r="M240" s="1"/>
      <c r="N240" s="1"/>
      <c r="O240" s="1"/>
    </row>
    <row r="241" spans="3:15" ht="15">
      <c r="C241" s="64"/>
      <c r="D241" s="137"/>
      <c r="E241" s="137"/>
      <c r="F241" s="64"/>
      <c r="G241" s="1"/>
      <c r="H241" s="1"/>
      <c r="I241" s="1"/>
      <c r="L241" s="30"/>
      <c r="M241" s="1"/>
      <c r="N241" s="1"/>
      <c r="O241" s="1"/>
    </row>
    <row r="242" spans="3:15" ht="15">
      <c r="C242" s="64"/>
      <c r="D242" s="137"/>
      <c r="E242" s="137"/>
      <c r="F242" s="64"/>
      <c r="G242" s="1"/>
      <c r="H242" s="1"/>
      <c r="I242" s="1"/>
      <c r="L242" s="30"/>
      <c r="M242" s="1"/>
      <c r="N242" s="1"/>
      <c r="O242" s="1"/>
    </row>
    <row r="243" spans="3:15" ht="15">
      <c r="C243" s="64"/>
      <c r="D243" s="137"/>
      <c r="E243" s="137"/>
      <c r="F243" s="64"/>
      <c r="G243" s="1"/>
      <c r="H243" s="1"/>
      <c r="I243" s="1"/>
      <c r="L243" s="30"/>
      <c r="M243" s="1"/>
      <c r="N243" s="1"/>
      <c r="O243" s="1"/>
    </row>
    <row r="244" spans="3:15" ht="15">
      <c r="C244" s="64"/>
      <c r="D244" s="137"/>
      <c r="E244" s="137"/>
      <c r="F244" s="64"/>
      <c r="G244" s="1"/>
      <c r="H244" s="1"/>
      <c r="I244" s="1"/>
      <c r="L244" s="30"/>
      <c r="M244" s="1"/>
      <c r="N244" s="1"/>
      <c r="O244" s="1"/>
    </row>
    <row r="245" spans="3:15" ht="15">
      <c r="C245" s="64"/>
      <c r="D245" s="137"/>
      <c r="E245" s="137"/>
      <c r="F245" s="64"/>
      <c r="G245" s="1"/>
      <c r="H245" s="1"/>
      <c r="I245" s="1"/>
      <c r="L245" s="30"/>
      <c r="M245" s="1"/>
      <c r="N245" s="1"/>
      <c r="O245" s="1"/>
    </row>
    <row r="246" spans="3:15" ht="15">
      <c r="C246" s="64"/>
      <c r="D246" s="137"/>
      <c r="E246" s="137"/>
      <c r="F246" s="64"/>
      <c r="G246" s="1"/>
      <c r="H246" s="1"/>
      <c r="I246" s="1"/>
      <c r="L246" s="30"/>
      <c r="M246" s="1"/>
      <c r="N246" s="1"/>
      <c r="O246" s="1"/>
    </row>
    <row r="247" spans="3:15" ht="15">
      <c r="C247" s="64"/>
      <c r="D247" s="137"/>
      <c r="E247" s="137"/>
      <c r="F247" s="64"/>
      <c r="G247" s="1"/>
      <c r="H247" s="1"/>
      <c r="I247" s="1"/>
      <c r="L247" s="30"/>
      <c r="M247" s="1"/>
      <c r="N247" s="1"/>
      <c r="O247" s="1"/>
    </row>
    <row r="248" spans="3:15" ht="15">
      <c r="C248" s="64"/>
      <c r="D248" s="137"/>
      <c r="E248" s="137"/>
      <c r="F248" s="64"/>
      <c r="G248" s="1"/>
      <c r="H248" s="1"/>
      <c r="I248" s="1"/>
      <c r="L248" s="30"/>
      <c r="M248" s="1"/>
      <c r="N248" s="1"/>
      <c r="O248" s="1"/>
    </row>
    <row r="249" spans="3:15" ht="15">
      <c r="C249" s="64"/>
      <c r="D249" s="137"/>
      <c r="E249" s="137"/>
      <c r="F249" s="64"/>
      <c r="G249" s="1"/>
      <c r="H249" s="1"/>
      <c r="I249" s="1"/>
      <c r="L249" s="30"/>
      <c r="M249" s="1"/>
      <c r="N249" s="1"/>
      <c r="O249" s="1"/>
    </row>
    <row r="250" spans="3:15" ht="15">
      <c r="C250" s="64"/>
      <c r="D250" s="137"/>
      <c r="E250" s="137"/>
      <c r="F250" s="64"/>
      <c r="G250" s="1"/>
      <c r="H250" s="1"/>
      <c r="I250" s="1"/>
      <c r="L250" s="30"/>
      <c r="M250" s="1"/>
      <c r="N250" s="1"/>
      <c r="O250" s="1"/>
    </row>
    <row r="251" spans="3:15" ht="15">
      <c r="C251" s="64"/>
      <c r="D251" s="137"/>
      <c r="E251" s="137"/>
      <c r="F251" s="64"/>
      <c r="G251" s="1"/>
      <c r="H251" s="1"/>
      <c r="I251" s="1"/>
      <c r="L251" s="30"/>
      <c r="M251" s="1"/>
      <c r="N251" s="1"/>
      <c r="O251" s="1"/>
    </row>
    <row r="252" spans="3:15" ht="15">
      <c r="C252" s="64"/>
      <c r="D252" s="137"/>
      <c r="E252" s="137"/>
      <c r="F252" s="64"/>
      <c r="G252" s="1"/>
      <c r="H252" s="1"/>
      <c r="I252" s="1"/>
      <c r="L252" s="30"/>
      <c r="M252" s="1"/>
      <c r="N252" s="1"/>
      <c r="O252" s="1"/>
    </row>
    <row r="253" spans="3:15" ht="15">
      <c r="C253" s="64"/>
      <c r="D253" s="137"/>
      <c r="E253" s="137"/>
      <c r="F253" s="64"/>
      <c r="G253" s="1"/>
      <c r="H253" s="1"/>
      <c r="I253" s="1"/>
      <c r="L253" s="30"/>
      <c r="M253" s="1"/>
      <c r="N253" s="1"/>
      <c r="O253" s="1"/>
    </row>
    <row r="254" spans="3:15" ht="15">
      <c r="C254" s="64"/>
      <c r="D254" s="137"/>
      <c r="E254" s="137"/>
      <c r="F254" s="64"/>
      <c r="G254" s="1"/>
      <c r="H254" s="1"/>
      <c r="I254" s="1"/>
      <c r="L254" s="30"/>
      <c r="M254" s="1"/>
      <c r="N254" s="1"/>
      <c r="O254" s="1"/>
    </row>
    <row r="255" spans="3:15" ht="15">
      <c r="C255" s="64"/>
      <c r="D255" s="137"/>
      <c r="E255" s="137"/>
      <c r="F255" s="64"/>
      <c r="G255" s="1"/>
      <c r="H255" s="1"/>
      <c r="I255" s="1"/>
      <c r="L255" s="30"/>
      <c r="M255" s="1"/>
      <c r="N255" s="1"/>
      <c r="O255" s="1"/>
    </row>
    <row r="256" spans="3:15" ht="15">
      <c r="C256" s="64"/>
      <c r="D256" s="137"/>
      <c r="E256" s="137"/>
      <c r="F256" s="64"/>
      <c r="G256" s="1"/>
      <c r="H256" s="1"/>
      <c r="I256" s="1"/>
      <c r="L256" s="30"/>
      <c r="M256" s="1"/>
      <c r="N256" s="1"/>
      <c r="O256" s="1"/>
    </row>
    <row r="257" spans="3:15" ht="15">
      <c r="C257" s="64"/>
      <c r="D257" s="137"/>
      <c r="E257" s="137"/>
      <c r="F257" s="64"/>
      <c r="G257" s="1"/>
      <c r="H257" s="1"/>
      <c r="I257" s="1"/>
      <c r="L257" s="30"/>
      <c r="M257" s="1"/>
      <c r="N257" s="1"/>
      <c r="O257" s="1"/>
    </row>
    <row r="258" spans="3:15" ht="15">
      <c r="C258" s="64"/>
      <c r="D258" s="137"/>
      <c r="E258" s="137"/>
      <c r="F258" s="64"/>
      <c r="G258" s="1"/>
      <c r="H258" s="1"/>
      <c r="I258" s="1"/>
      <c r="L258" s="30"/>
      <c r="M258" s="1"/>
      <c r="N258" s="1"/>
      <c r="O258" s="1"/>
    </row>
    <row r="259" spans="3:15" ht="15">
      <c r="C259" s="64"/>
      <c r="D259" s="137"/>
      <c r="E259" s="137"/>
      <c r="F259" s="64"/>
      <c r="G259" s="1"/>
      <c r="H259" s="1"/>
      <c r="I259" s="1"/>
      <c r="L259" s="30"/>
      <c r="M259" s="1"/>
      <c r="N259" s="1"/>
      <c r="O259" s="1"/>
    </row>
    <row r="260" spans="3:15" ht="15">
      <c r="C260" s="64"/>
      <c r="D260" s="137"/>
      <c r="E260" s="137"/>
      <c r="F260" s="64"/>
      <c r="G260" s="1"/>
      <c r="H260" s="1"/>
      <c r="I260" s="1"/>
      <c r="L260" s="30"/>
      <c r="M260" s="1"/>
      <c r="N260" s="1"/>
      <c r="O260" s="1"/>
    </row>
    <row r="261" spans="3:15" ht="15">
      <c r="C261" s="64"/>
      <c r="D261" s="137"/>
      <c r="E261" s="137"/>
      <c r="F261" s="64"/>
      <c r="G261" s="1"/>
      <c r="H261" s="1"/>
      <c r="I261" s="1"/>
      <c r="L261" s="30"/>
      <c r="M261" s="1"/>
      <c r="N261" s="1"/>
      <c r="O261" s="1"/>
    </row>
    <row r="262" spans="3:15" ht="15">
      <c r="C262" s="64"/>
      <c r="D262" s="137"/>
      <c r="E262" s="137"/>
      <c r="F262" s="64"/>
      <c r="G262" s="1"/>
      <c r="H262" s="1"/>
      <c r="I262" s="1"/>
      <c r="L262" s="30"/>
      <c r="M262" s="1"/>
      <c r="N262" s="1"/>
      <c r="O262" s="1"/>
    </row>
    <row r="263" spans="3:15" ht="15">
      <c r="C263" s="64"/>
      <c r="D263" s="137"/>
      <c r="E263" s="137"/>
      <c r="F263" s="64"/>
      <c r="G263" s="1"/>
      <c r="H263" s="1"/>
      <c r="I263" s="1"/>
      <c r="L263" s="30"/>
      <c r="M263" s="1"/>
      <c r="N263" s="1"/>
      <c r="O263" s="1"/>
    </row>
    <row r="264" spans="3:15" ht="15">
      <c r="C264" s="64"/>
      <c r="D264" s="137"/>
      <c r="E264" s="137"/>
      <c r="F264" s="64"/>
      <c r="G264" s="1"/>
      <c r="H264" s="1"/>
      <c r="I264" s="1"/>
      <c r="L264" s="30"/>
      <c r="M264" s="1"/>
      <c r="N264" s="1"/>
      <c r="O264" s="1"/>
    </row>
    <row r="265" spans="3:15" ht="15">
      <c r="C265" s="64"/>
      <c r="D265" s="137"/>
      <c r="E265" s="137"/>
      <c r="F265" s="64"/>
      <c r="G265" s="1"/>
      <c r="H265" s="1"/>
      <c r="I265" s="1"/>
      <c r="L265" s="30"/>
      <c r="M265" s="1"/>
      <c r="N265" s="1"/>
      <c r="O265" s="1"/>
    </row>
    <row r="266" spans="3:15" ht="15">
      <c r="C266" s="64"/>
      <c r="D266" s="137"/>
      <c r="E266" s="137"/>
      <c r="F266" s="64"/>
      <c r="G266" s="1"/>
      <c r="H266" s="1"/>
      <c r="I266" s="1"/>
      <c r="L266" s="30"/>
      <c r="M266" s="1"/>
      <c r="N266" s="1"/>
      <c r="O266" s="1"/>
    </row>
    <row r="267" spans="3:15" ht="15">
      <c r="C267" s="64"/>
      <c r="D267" s="137"/>
      <c r="E267" s="137"/>
      <c r="F267" s="64"/>
      <c r="G267" s="1"/>
      <c r="H267" s="1"/>
      <c r="I267" s="1"/>
      <c r="L267" s="30"/>
      <c r="M267" s="1"/>
      <c r="N267" s="1"/>
      <c r="O267" s="1"/>
    </row>
    <row r="268" spans="3:15" ht="15">
      <c r="C268" s="64"/>
      <c r="D268" s="137"/>
      <c r="E268" s="137"/>
      <c r="F268" s="64"/>
      <c r="G268" s="1"/>
      <c r="H268" s="1"/>
      <c r="I268" s="1"/>
      <c r="L268" s="30"/>
      <c r="M268" s="1"/>
      <c r="N268" s="1"/>
      <c r="O268" s="1"/>
    </row>
    <row r="269" spans="3:15" ht="15">
      <c r="C269" s="64"/>
      <c r="D269" s="137"/>
      <c r="E269" s="137"/>
      <c r="F269" s="64"/>
      <c r="G269" s="1"/>
      <c r="H269" s="1"/>
      <c r="I269" s="1"/>
      <c r="L269" s="30"/>
      <c r="M269" s="1"/>
      <c r="N269" s="1"/>
      <c r="O269" s="1"/>
    </row>
    <row r="270" spans="3:15" ht="15">
      <c r="C270" s="64"/>
      <c r="D270" s="137"/>
      <c r="E270" s="137"/>
      <c r="F270" s="64"/>
      <c r="G270" s="1"/>
      <c r="H270" s="1"/>
      <c r="I270" s="1"/>
      <c r="L270" s="30"/>
      <c r="M270" s="1"/>
      <c r="N270" s="1"/>
      <c r="O270" s="1"/>
    </row>
    <row r="271" spans="3:15" ht="15">
      <c r="C271" s="64"/>
      <c r="D271" s="137"/>
      <c r="E271" s="137"/>
      <c r="F271" s="64"/>
      <c r="G271" s="1"/>
      <c r="H271" s="1"/>
      <c r="I271" s="1"/>
      <c r="L271" s="30"/>
      <c r="M271" s="1"/>
      <c r="N271" s="1"/>
      <c r="O271" s="1"/>
    </row>
    <row r="272" spans="3:15" ht="15">
      <c r="C272" s="64"/>
      <c r="D272" s="137"/>
      <c r="E272" s="137"/>
      <c r="F272" s="64"/>
      <c r="G272" s="1"/>
      <c r="H272" s="1"/>
      <c r="I272" s="1"/>
      <c r="L272" s="30"/>
      <c r="M272" s="1"/>
      <c r="N272" s="1"/>
      <c r="O272" s="1"/>
    </row>
  </sheetData>
  <sheetProtection password="F79C" sheet="1" objects="1" scenarios="1" selectLockedCells="1"/>
  <mergeCells count="34">
    <mergeCell ref="I78:I80"/>
    <mergeCell ref="K74:K75"/>
    <mergeCell ref="L74:L75"/>
    <mergeCell ref="H6:H29"/>
    <mergeCell ref="H30:H73"/>
    <mergeCell ref="Q131:S131"/>
    <mergeCell ref="Q132:S132"/>
    <mergeCell ref="L81:L104"/>
    <mergeCell ref="K81:K104"/>
    <mergeCell ref="K6:K29"/>
    <mergeCell ref="L6:L29"/>
    <mergeCell ref="L78:L80"/>
    <mergeCell ref="K78:K80"/>
    <mergeCell ref="H81:H104"/>
    <mergeCell ref="I81:I104"/>
    <mergeCell ref="K105:K129"/>
    <mergeCell ref="L105:L129"/>
    <mergeCell ref="I6:I29"/>
    <mergeCell ref="J6:J29"/>
    <mergeCell ref="I30:I73"/>
    <mergeCell ref="K30:K73"/>
    <mergeCell ref="L30:L73"/>
    <mergeCell ref="J81:J104"/>
    <mergeCell ref="J30:J73"/>
    <mergeCell ref="H74:H75"/>
    <mergeCell ref="H78:H80"/>
    <mergeCell ref="J78:J80"/>
    <mergeCell ref="J74:J75"/>
    <mergeCell ref="I74:I75"/>
    <mergeCell ref="B131:G131"/>
    <mergeCell ref="B132:G132"/>
    <mergeCell ref="H105:H129"/>
    <mergeCell ref="I105:I129"/>
    <mergeCell ref="J105:J129"/>
  </mergeCells>
  <conditionalFormatting sqref="D76 B7:B9 B78:B104 B11:B76">
    <cfRule type="containsBlanks" priority="68" dxfId="5">
      <formula>LEN(TRIM(B7))=0</formula>
    </cfRule>
  </conditionalFormatting>
  <conditionalFormatting sqref="B7:B9 B78:B104 B11:B76">
    <cfRule type="cellIs" priority="63" dxfId="4" operator="greaterThanOrEqual">
      <formula>1</formula>
    </cfRule>
  </conditionalFormatting>
  <conditionalFormatting sqref="S7:S9 S11:S14">
    <cfRule type="cellIs" priority="59" dxfId="3" operator="equal">
      <formula>"NEVYHOVUJE"</formula>
    </cfRule>
    <cfRule type="cellIs" priority="60" dxfId="2" operator="equal">
      <formula>"VYHOVUJE"</formula>
    </cfRule>
  </conditionalFormatting>
  <conditionalFormatting sqref="B3">
    <cfRule type="containsBlanks" priority="49" dxfId="33">
      <formula>LEN(TRIM(B3))=0</formula>
    </cfRule>
    <cfRule type="notContainsBlanks" priority="50" dxfId="32">
      <formula>LEN(TRIM(B3))&gt;0</formula>
    </cfRule>
  </conditionalFormatting>
  <conditionalFormatting sqref="D7:D9 D11:D20">
    <cfRule type="expression" priority="48" dxfId="10" stopIfTrue="1">
      <formula>LEN(TRIM(D7))=0</formula>
    </cfRule>
  </conditionalFormatting>
  <conditionalFormatting sqref="D21:D29">
    <cfRule type="expression" priority="47" dxfId="10" stopIfTrue="1">
      <formula>LEN(TRIM(D21))=0</formula>
    </cfRule>
  </conditionalFormatting>
  <conditionalFormatting sqref="D30:D49 D54:D59">
    <cfRule type="containsBlanks" priority="46" dxfId="5">
      <formula>LEN(TRIM(D30))=0</formula>
    </cfRule>
  </conditionalFormatting>
  <conditionalFormatting sqref="D50:D53">
    <cfRule type="containsBlanks" priority="45" dxfId="5">
      <formula>LEN(TRIM(D50))=0</formula>
    </cfRule>
  </conditionalFormatting>
  <conditionalFormatting sqref="D60:D73">
    <cfRule type="containsBlanks" priority="44" dxfId="5">
      <formula>LEN(TRIM(D60))=0</formula>
    </cfRule>
  </conditionalFormatting>
  <conditionalFormatting sqref="D74:D75">
    <cfRule type="containsBlanks" priority="43" dxfId="5">
      <formula>LEN(TRIM(D74))=0</formula>
    </cfRule>
  </conditionalFormatting>
  <conditionalFormatting sqref="D78:D80">
    <cfRule type="containsBlanks" priority="42" dxfId="5">
      <formula>LEN(TRIM(D78))=0</formula>
    </cfRule>
  </conditionalFormatting>
  <conditionalFormatting sqref="D81:D104">
    <cfRule type="containsBlanks" priority="41" dxfId="5">
      <formula>LEN(TRIM(D81))=0</formula>
    </cfRule>
  </conditionalFormatting>
  <conditionalFormatting sqref="D77 B77">
    <cfRule type="containsBlanks" priority="40" dxfId="5">
      <formula>LEN(TRIM(B77))=0</formula>
    </cfRule>
  </conditionalFormatting>
  <conditionalFormatting sqref="B77">
    <cfRule type="cellIs" priority="37" dxfId="4" operator="greaterThanOrEqual">
      <formula>1</formula>
    </cfRule>
  </conditionalFormatting>
  <conditionalFormatting sqref="B10">
    <cfRule type="containsBlanks" priority="32" dxfId="5">
      <formula>LEN(TRIM(B10))=0</formula>
    </cfRule>
  </conditionalFormatting>
  <conditionalFormatting sqref="B10">
    <cfRule type="cellIs" priority="29" dxfId="4" operator="greaterThanOrEqual">
      <formula>1</formula>
    </cfRule>
  </conditionalFormatting>
  <conditionalFormatting sqref="S10">
    <cfRule type="cellIs" priority="25" dxfId="3" operator="equal">
      <formula>"NEVYHOVUJE"</formula>
    </cfRule>
    <cfRule type="cellIs" priority="26" dxfId="2" operator="equal">
      <formula>"VYHOVUJE"</formula>
    </cfRule>
  </conditionalFormatting>
  <conditionalFormatting sqref="D10">
    <cfRule type="expression" priority="24" dxfId="10" stopIfTrue="1">
      <formula>LEN(TRIM(D10))=0</formula>
    </cfRule>
  </conditionalFormatting>
  <conditionalFormatting sqref="B6">
    <cfRule type="containsBlanks" priority="23" dxfId="5">
      <formula>LEN(TRIM(B6))=0</formula>
    </cfRule>
  </conditionalFormatting>
  <conditionalFormatting sqref="B6">
    <cfRule type="cellIs" priority="20" dxfId="4" operator="greaterThanOrEqual">
      <formula>1</formula>
    </cfRule>
  </conditionalFormatting>
  <conditionalFormatting sqref="Q6">
    <cfRule type="notContainsBlanks" priority="18" dxfId="1">
      <formula>LEN(TRIM(Q6))&gt;0</formula>
    </cfRule>
    <cfRule type="containsBlanks" priority="19" dxfId="0">
      <formula>LEN(TRIM(Q6))=0</formula>
    </cfRule>
  </conditionalFormatting>
  <conditionalFormatting sqref="S6">
    <cfRule type="cellIs" priority="16" dxfId="3" operator="equal">
      <formula>"NEVYHOVUJE"</formula>
    </cfRule>
    <cfRule type="cellIs" priority="17" dxfId="2" operator="equal">
      <formula>"VYHOVUJE"</formula>
    </cfRule>
  </conditionalFormatting>
  <conditionalFormatting sqref="D6">
    <cfRule type="expression" priority="15" dxfId="10" stopIfTrue="1">
      <formula>LEN(TRIM(D6))=0</formula>
    </cfRule>
  </conditionalFormatting>
  <conditionalFormatting sqref="S15:S104">
    <cfRule type="cellIs" priority="11" dxfId="3" operator="equal">
      <formula>"NEVYHOVUJE"</formula>
    </cfRule>
    <cfRule type="cellIs" priority="12" dxfId="2" operator="equal">
      <formula>"VYHOVUJE"</formula>
    </cfRule>
  </conditionalFormatting>
  <conditionalFormatting sqref="Q7:Q104">
    <cfRule type="notContainsBlanks" priority="9" dxfId="1">
      <formula>LEN(TRIM(Q7))&gt;0</formula>
    </cfRule>
    <cfRule type="containsBlanks" priority="10" dxfId="0">
      <formula>LEN(TRIM(Q7))=0</formula>
    </cfRule>
  </conditionalFormatting>
  <conditionalFormatting sqref="D105:D129 B105:B129">
    <cfRule type="containsBlanks" priority="8" dxfId="5">
      <formula>LEN(TRIM(B105))=0</formula>
    </cfRule>
  </conditionalFormatting>
  <conditionalFormatting sqref="B105:B129">
    <cfRule type="cellIs" priority="5" dxfId="4" operator="greaterThanOrEqual">
      <formula>1</formula>
    </cfRule>
  </conditionalFormatting>
  <conditionalFormatting sqref="S105:S129">
    <cfRule type="cellIs" priority="3" dxfId="3" operator="equal">
      <formula>"NEVYHOVUJE"</formula>
    </cfRule>
    <cfRule type="cellIs" priority="4" dxfId="2" operator="equal">
      <formula>"VYHOVUJE"</formula>
    </cfRule>
  </conditionalFormatting>
  <conditionalFormatting sqref="Q105:Q129">
    <cfRule type="notContainsBlanks" priority="1" dxfId="1">
      <formula>LEN(TRIM(Q105))&gt;0</formula>
    </cfRule>
    <cfRule type="containsBlanks" priority="2" dxfId="0">
      <formula>LEN(TRIM(Q105))=0</formula>
    </cfRule>
  </conditionalFormatting>
  <dataValidations count="4">
    <dataValidation type="list" showInputMessage="1" showErrorMessage="1" sqref="E6:E29">
      <formula1>"ks,bal,sada"</formula1>
      <formula2>0</formula2>
    </dataValidation>
    <dataValidation type="list" showInputMessage="1" showErrorMessage="1" sqref="I6">
      <formula1>"ANO,NE"</formula1>
      <formula2>0</formula2>
    </dataValidation>
    <dataValidation type="list" showInputMessage="1" showErrorMessage="1" sqref="I30 I74:I129">
      <formula1>"ANO,NE"</formula1>
    </dataValidation>
    <dataValidation type="list" showInputMessage="1" showErrorMessage="1" sqref="E30:E12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Jaroslav Levy</cp:lastModifiedBy>
  <cp:lastPrinted>2014-08-22T08:44:13Z</cp:lastPrinted>
  <dcterms:created xsi:type="dcterms:W3CDTF">2014-03-05T12:43:32Z</dcterms:created>
  <dcterms:modified xsi:type="dcterms:W3CDTF">2015-10-01T13:55:45Z</dcterms:modified>
  <cp:category/>
  <cp:version/>
  <cp:contentType/>
  <cp:contentStatus/>
</cp:coreProperties>
</file>