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updateLinks="never"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potřeby'!$B$1:$R$134</definedName>
  </definedNames>
  <calcPr calcId="125725"/>
</workbook>
</file>

<file path=xl/sharedStrings.xml><?xml version="1.0" encoding="utf-8"?>
<sst xmlns="http://schemas.openxmlformats.org/spreadsheetml/2006/main" count="429" uniqueCount="245">
  <si>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</si>
  <si>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</si>
  <si>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</si>
  <si>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</si>
  <si>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</si>
  <si>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</si>
  <si>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</si>
  <si>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</si>
  <si>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</si>
  <si>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</si>
  <si>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</si>
  <si>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</si>
  <si>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</si>
  <si>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</si>
  <si>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</si>
  <si>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</si>
  <si>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</si>
  <si>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 xml:space="preserve">Papír xerox A4 kvalita"B"  </t>
  </si>
  <si>
    <t>zakládací složka - barevný mix</t>
  </si>
  <si>
    <t>prospektový obal s boční chlopní</t>
  </si>
  <si>
    <t>rychlovázací pérko</t>
  </si>
  <si>
    <t>kartonové uzavíratelné psací desky - natural</t>
  </si>
  <si>
    <t>náhradní etikety pro úzké pořadače - 38 × 158 mm</t>
  </si>
  <si>
    <t>náhradní etikety pro široké pořadače - 50 × 158 mm</t>
  </si>
  <si>
    <t>pákový pořadač - A4, 50 mm, červený</t>
  </si>
  <si>
    <t>pákový pořadač - A4, 75 mm, červený</t>
  </si>
  <si>
    <t>bal</t>
  </si>
  <si>
    <t>ks</t>
  </si>
  <si>
    <t xml:space="preserve"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</si>
  <si>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Kartonové uzavíratelné psací desky s klipem. Vyrobeno z vysoce kvalitní pevné lepenky Luxor, 1200 g/m2. Formát A4.</t>
  </si>
  <si>
    <t>Náhradní zasunovací papírové hřbetní štítky na pořadače. Rozměr 38 × 158 mm. Cena za 10 ks.</t>
  </si>
  <si>
    <t>Kartonový celobarevný pořadač. Prešpánová povrchová úprava, hřbetní otvor, uzavírací mechanismus (radozámek) kovové ochranné lišty, samolepicí hřbetní štítek. Pro dokumenty do formátu A4. Hřbet 50 mm.</t>
  </si>
  <si>
    <t>Kartonový celobarevný pořadač. Prešpánová povrchová úprava, hřbetní otvor, uzavírací mechanismus (radozámek) kovové ochranné lišty, samolepicí hřbetní štítek. Pro dokumenty do formátu A4. Hřbet 75 mm.</t>
  </si>
  <si>
    <t>ANO</t>
  </si>
  <si>
    <t>Projekt Erasmus +,
č. 2015-1-CZ01-KA102-013384</t>
  </si>
  <si>
    <t>CVM - B.Petrlová, tel. 37763 4755</t>
  </si>
  <si>
    <t>CVM Tandem, Riegrova 17, Sekretariát, č. dveří 202,Plzeň</t>
  </si>
  <si>
    <t>Rychlovázací pérko. Pro vázání děrovaných dokumentů. Cena za 25 kusů./1bal</t>
  </si>
  <si>
    <t>Náhradní zasunovací papírové hřbetní štítky na pořadače. Rozměr 50 × 158 mm. Cena za 10 ks./bal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</si>
  <si>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</si>
  <si>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</si>
  <si>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</si>
  <si>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</si>
  <si>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Box magazin cca 330 x 250 mm</t>
  </si>
  <si>
    <t>otevřený archivační box, ruční lepenka min.1000g/m2. 
Dodávka v rozloženém stavu s návodem na jednoduché složení, rozměr cca 330 x 230 x 75mm.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</si>
  <si>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</si>
  <si>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</si>
  <si>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Spisové desky s tkanicemi</t>
  </si>
  <si>
    <t xml:space="preserve">formát A4,  lepenka potažená papírem.  </t>
  </si>
  <si>
    <t>Desky s klipem A4 - černá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</si>
  <si>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</si>
  <si>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odkládací A4, 3 klopy, ekokarton - červená</t>
  </si>
  <si>
    <t>pro vkládání dokumentů do velikosti A4, ekokarton min.250g</t>
  </si>
  <si>
    <t>Euroobal A4 - hladký</t>
  </si>
  <si>
    <t>čiré, min. 45 mic., balení 100 ks.</t>
  </si>
  <si>
    <t xml:space="preserve">Euroobal A4 - krupička </t>
  </si>
  <si>
    <t>čiré, min. 45 mic., 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</si>
  <si>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</si>
  <si>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</si>
  <si>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Hřbety 25 - červená barva</t>
  </si>
  <si>
    <t>pro plastovou kroužkovou vazbu, použitelné ve všech vázacích strojích, 50 ks v balení.</t>
  </si>
  <si>
    <t>Samolepicí bločky 38 x 51 mm, 3 x žlutý</t>
  </si>
  <si>
    <t>samolepicí blok, žlutá barva, každý lístek má podél jedné strany lepivý pásek, 3 ks po 100 listech v balení.</t>
  </si>
  <si>
    <t>Samolepící blok 75 x 75 mm ± 2 mm- neon žlutá</t>
  </si>
  <si>
    <t>adhezní bloček - neon, opatřen lepicí vrstvou pouze zpoloviny, nezanechává stopy po lepidle. 100 lístků.</t>
  </si>
  <si>
    <t>Samolepící záložky 20 x 50 mm - 4 barvy</t>
  </si>
  <si>
    <t>možnost mnohonásobné aplikace, po odlepení nezanechávají žádnou stopu, 4 x 50 listů.</t>
  </si>
  <si>
    <t>Sešit A5 linka</t>
  </si>
  <si>
    <t xml:space="preserve">min.40 listů. </t>
  </si>
  <si>
    <t>Sešit A4 linka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</si>
  <si>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</si>
  <si>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</si>
  <si>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</si>
  <si>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vhodný pro tisk, speciálně hlazený bílý karton, 1 bal/250 list.</t>
  </si>
  <si>
    <t xml:space="preserve">Obálky bublinkové bílé 220x330 </t>
  </si>
  <si>
    <t>samolepicí, odtrhovací proužek, vzduchová ochranná vrstva, vhodné pro zasílání křehkých předmětů, 10 ks v balení.</t>
  </si>
  <si>
    <t>Obálky bublinkové bílé 240x330/G4</t>
  </si>
  <si>
    <t>Obálky bublinkové bílé 270x360</t>
  </si>
  <si>
    <t>Obálky C6 114 x 162 mm</t>
  </si>
  <si>
    <t>samolepící, 1 bal/ 50ks</t>
  </si>
  <si>
    <t>Obálky C5 162 x 229 mm</t>
  </si>
  <si>
    <t>samolepící, 1 bal/50ks</t>
  </si>
  <si>
    <t>Obálky B4 , 250 x 353 mm</t>
  </si>
  <si>
    <t xml:space="preserve"> samolepící</t>
  </si>
  <si>
    <t>Lepící páska 19mm x 66 m  transparentní</t>
  </si>
  <si>
    <t>kvalitní lepicí páska průhledná.</t>
  </si>
  <si>
    <t>Lepicí páska 38mm x 66m transparentní</t>
  </si>
  <si>
    <t>Lepicí páska 50mm x 66m transparentní</t>
  </si>
  <si>
    <t>Lepicí tyčinka  min. 40g</t>
  </si>
  <si>
    <t>Vhodné na papír, karton, nevysychá, neobsahuje rozpouštědla.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</si>
  <si>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</si>
  <si>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</si>
  <si>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</si>
  <si>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</si>
  <si>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</si>
  <si>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</si>
  <si>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Kovová tužka (versatilka)</t>
  </si>
  <si>
    <t>vyměnítelná tuha.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</si>
  <si>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</si>
  <si>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</si>
  <si>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</si>
  <si>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</si>
  <si>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</si>
  <si>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</si>
  <si>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</si>
  <si>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</si>
  <si>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</si>
  <si>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0,3 mm - zelený</t>
  </si>
  <si>
    <t xml:space="preserve">ks </t>
  </si>
  <si>
    <t xml:space="preserve">jemný plastický hrot , šíře stopy 0,3 mm. </t>
  </si>
  <si>
    <t>Popisovač - 0,3 mm - sada 4ks</t>
  </si>
  <si>
    <t>sada</t>
  </si>
  <si>
    <t>jemný plastický hrot, šíře stopy 0,3 mm, sada barvy černá, zelená červená, modrá.</t>
  </si>
  <si>
    <t>Popisovač lihový 0,6 mm - černý</t>
  </si>
  <si>
    <t>voděodolný, otěruvzdorný inkoust,šíře stopy 0,6mm, ventilační uzávěr, na papír, folie, sklo, plasty, polystyrén.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</si>
  <si>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</si>
  <si>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</si>
  <si>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</si>
  <si>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</si>
  <si>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</si>
  <si>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</si>
  <si>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 xml:space="preserve">Samolepicí etikety  210x297 mm </t>
  </si>
  <si>
    <t>1 etiketa / arch, archy formátu A4 , pro tisk v kopírkách, laserových a inkoustových tiskárnách. 100listů/ bal.</t>
  </si>
  <si>
    <t>Samolepící etikety laser 105x42,3</t>
  </si>
  <si>
    <t>archy formátu A4 , pro tisk v kopírkách, laserových a inkoustových tiskárnách. 100listů/ bal.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</si>
  <si>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</si>
  <si>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</si>
  <si>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</si>
  <si>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</si>
  <si>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Rozešívačka </t>
  </si>
  <si>
    <t>odstranění sešívacích drátků,kovové provedení+ plast.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</si>
  <si>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</si>
  <si>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</si>
  <si>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</si>
  <si>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</si>
  <si>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</si>
  <si>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</si>
  <si>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</si>
  <si>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</si>
  <si>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 xml:space="preserve">Připínáčky </t>
  </si>
  <si>
    <t>niklované , nýtované, min.100ks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</si>
  <si>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</si>
  <si>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</si>
  <si>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Motouz jutový přírodní  </t>
  </si>
  <si>
    <t>min 100 g, 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</si>
  <si>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</si>
  <si>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</si>
  <si>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</si>
  <si>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</si>
  <si>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Pryž v tužce, posuvná</t>
  </si>
  <si>
    <t>na grafitové tužky, plastové tělo.</t>
  </si>
  <si>
    <t>Ořezávátko dvojité se zásobníkem</t>
  </si>
  <si>
    <t>pro silnou i tenkou tužku, plastové se zásobníkem na odpad.</t>
  </si>
  <si>
    <t>Pravítko 20cm</t>
  </si>
  <si>
    <t xml:space="preserve"> transparentní.</t>
  </si>
  <si>
    <t>Pravítko 30cm</t>
  </si>
  <si>
    <t>FUD - pí Parisis,tel: 37763 6801</t>
  </si>
  <si>
    <t>Univerzitní 28, LS-336,Plzeň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</si>
  <si>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</si>
  <si>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</si>
  <si>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SKM - pí Polívková,tel: 725549941</t>
  </si>
  <si>
    <t>Máchova 14-16,Plzeň</t>
  </si>
  <si>
    <t>Baarova 36, Plzeň</t>
  </si>
  <si>
    <t>SKM- Ing.Stanková, tel:37763 4898, 724774633</t>
  </si>
  <si>
    <t>KGE - pí Blechová, 37763 3069</t>
  </si>
  <si>
    <t>Tylova 18, TY 109a,Plzeň</t>
  </si>
  <si>
    <t>Kopírovací karton bílý A4 300g</t>
  </si>
  <si>
    <t xml:space="preserve">speciální papír určené pro barevné laserové tiskárny a kopírky, vhodný pro tisk vizitek, speciálně hlazený bílý karton, 1 bal/125 list. </t>
  </si>
  <si>
    <t>Hana Bláhová, 
    tel.:  37763 1653</t>
  </si>
  <si>
    <t xml:space="preserve"> Copycentrum, Univerzitní 22,  Plzeň</t>
  </si>
  <si>
    <t xml:space="preserve">Desky přední pro kroužkovou vazbu - čiré 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</si>
  <si>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</si>
  <si>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</si>
  <si>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</si>
  <si>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speciálně profilované nasazovací lišty zajišťují trvalý
a pružný přítlak,  spojení 1-30listů, 50 ks v balení.</t>
  </si>
  <si>
    <r>
      <t xml:space="preserve">Hřbety 8  - </t>
    </r>
    <r>
      <rPr>
        <sz val="11"/>
        <color rgb="FFFF0000"/>
        <rFont val="Calibri"/>
        <family val="2"/>
      </rPr>
      <t>černé</t>
    </r>
  </si>
  <si>
    <t xml:space="preserve">pro plastovou kroužkovou vazbu, použitelné ve všech vázacích strojích, 100 ks v balení.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</si>
  <si>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</si>
  <si>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 xml:space="preserve">Papír barevný kopírovací A4 80g -  </t>
    </r>
    <r>
      <rPr>
        <sz val="11"/>
        <color rgb="FFFF0000"/>
        <rFont val="Calibri"/>
        <family val="2"/>
      </rPr>
      <t>světle žlutý</t>
    </r>
  </si>
  <si>
    <t>pro tisk i kopírování ve všech typech techniky, 1 bal/100 list.</t>
  </si>
  <si>
    <r>
      <t>Papír barevný kopírovací  A4 80g -</t>
    </r>
    <r>
      <rPr>
        <sz val="11"/>
        <color rgb="FFFF0000"/>
        <rFont val="Calibri"/>
        <family val="2"/>
      </rPr>
      <t xml:space="preserve"> světle zelený</t>
    </r>
  </si>
  <si>
    <r>
      <t xml:space="preserve">Magnety  20mm - </t>
    </r>
    <r>
      <rPr>
        <sz val="11"/>
        <color rgb="FFFF0000"/>
        <rFont val="Calibri"/>
        <family val="2"/>
      </rPr>
      <t>světle žluté</t>
    </r>
  </si>
  <si>
    <t>doplněk ke všem magnetickým tabulím.</t>
  </si>
  <si>
    <t>KPV - H.Irlbeková Tel:37763 8401</t>
  </si>
  <si>
    <t>Univerzitní 22,Plzeň</t>
  </si>
  <si>
    <r>
      <t xml:space="preserve">Hřbety 3mm - </t>
    </r>
    <r>
      <rPr>
        <sz val="11"/>
        <color rgb="FFFF0000"/>
        <rFont val="Calibri"/>
        <family val="2"/>
      </rPr>
      <t>černá</t>
    </r>
  </si>
  <si>
    <t>Box na spisy s gumou - (PP min 0,7 mm) -čirý</t>
  </si>
  <si>
    <t>box na formát A4 ,  polypropylen min 0,7 mm,
kapacita 250 - 300 listů (80 g/m2), zajišťovací gumička.</t>
  </si>
  <si>
    <t>Pořadač pákový A4 - 5cm - modrý</t>
  </si>
  <si>
    <t>vnějšek plast, vnitřek hladký papír, formát A4, šíře 50 cm.</t>
  </si>
  <si>
    <t>Pořadač pákový A4 - 5cm - červený</t>
  </si>
  <si>
    <t>Rozlišovač papírový ("jazyk") - mix 5 barev</t>
  </si>
  <si>
    <t>oddělování stránek v pořadačích všech typů,
rozměr 10,5x24 cm, 100 ks /balení.</t>
  </si>
  <si>
    <t>Obaly "L" A4 - čirá</t>
  </si>
  <si>
    <t>nezávěsné hladké PVC obaly, vkládání na šířku i na výšku, min. 150 mic, 10 ks v balení.</t>
  </si>
  <si>
    <t>Desky zadní pro kroužkovou vazbu - modré</t>
  </si>
  <si>
    <t>Blok lepený bílý -  špalík 8-9 x 8-9 cm</t>
  </si>
  <si>
    <t>slepený špalíček bílých papírů.</t>
  </si>
  <si>
    <t>Samolepící blok  75 x 75 mm ± 2 mm- neon růžová</t>
  </si>
  <si>
    <t>blok na flipchart - bílý</t>
  </si>
  <si>
    <t>bílý papír s děrováním pro zavěšení do všech typů flipchartů. V bloku min. 25 listů.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</si>
  <si>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</si>
  <si>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</si>
  <si>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25mm x 66m transparentní</t>
  </si>
  <si>
    <t>Lepicí tyčinka  min. 20g</t>
  </si>
  <si>
    <t>Vhodné na  papír, karton, nevysychá, neobsahuje rozpouštědla.</t>
  </si>
  <si>
    <t>Propisovací tužka jednorázová</t>
  </si>
  <si>
    <t>obyčejná jednorázová propiska. Nelze měnit náplň! Barva krytky odpovídá barvě náplně.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</si>
  <si>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</si>
  <si>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</si>
  <si>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</si>
  <si>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</si>
  <si>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</si>
  <si>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</si>
  <si>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 1 - 4,6 mm - zelený</t>
  </si>
  <si>
    <t>Zvýrazňovač  1 - 4,6 mm - růžový</t>
  </si>
  <si>
    <t>Zvýrazňovač  1 - 4,6 mm - žlutý</t>
  </si>
  <si>
    <t>Zvýrazňovač  1 - 4,6 mm - oranžový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</si>
  <si>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</si>
  <si>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</si>
  <si>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</si>
  <si>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</si>
  <si>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</si>
  <si>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</si>
  <si>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Děrovačka - min.20 listů</t>
  </si>
  <si>
    <t>s bočním raménkem pro nastavení formátu, s ukazatelem středu,rozteč děr 8cm, kapac. děrování min.20 listů současně.</t>
  </si>
  <si>
    <t>Spony dopisní barevné 32</t>
  </si>
  <si>
    <t xml:space="preserve">rozměr 32 mm , barevný drát, min. 75ks v balení </t>
  </si>
  <si>
    <t>rektorát, Univerzitní 8, UR 313,Plzeň</t>
  </si>
  <si>
    <t>Palečková,                 tel.: 37763 1096</t>
  </si>
  <si>
    <t>Hřbety 8 černé</t>
  </si>
  <si>
    <t>Priloha_1_KS_technicka_specifikace_KP-015-2016</t>
  </si>
  <si>
    <t>vysoce kvalitní pozinkované spojovače, min.1000 ks v balení.</t>
  </si>
  <si>
    <t>Zakládací obal s boční chlopní, závěsný. Formát A4. Vyroben z PP fólie tloušťky 120 mikronů.
Cena za 10 ks./1bal</t>
  </si>
  <si>
    <t xml:space="preserve">Barevné zakládací složky 220 x 310 mm s oknem z fólie 180 x 100 mm. Ideální pomocník pro udržení pořádku na Vašem pracovním stole. Desky je možné popsat či nechat potisknout, čímž získáte na variabilitě možností použití.
Dodáváno v mixu (bílá, modrá, žlutá, zelená, oranžová) nebo po jednotlivých barvách.
50 ks je v 1 balení. </t>
  </si>
  <si>
    <t xml:space="preserve">Název </t>
  </si>
  <si>
    <t>Měrná jednotka [MJ]</t>
  </si>
  <si>
    <t>Popis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</si>
  <si>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</si>
  <si>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 </t>
    </r>
    <r>
      <rPr>
        <b/>
        <sz val="11"/>
        <rFont val="Calibri"/>
        <family val="2"/>
        <scheme val="minor"/>
      </rPr>
      <t>uvede na faktuře: NÁZEV A ČÍSLO DOTAČNÍHO PROJEKTU</t>
    </r>
  </si>
  <si>
    <t xml:space="preserve">Fakturace </t>
  </si>
  <si>
    <t>samostatná faktura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</si>
  <si>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</si>
  <si>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- 015 - 2016  (KP - 015 - 2016)</t>
  </si>
  <si>
    <t>Požadavek Zadavatele:    Sloupec označený textem: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</si>
</sst>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 diagonalUp="1">
      <left style="medium"/>
      <right style="medium"/>
      <top style="thick"/>
      <bottom style="thick"/>
      <diagonal style="thin"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12" fillId="0" borderId="0" xfId="2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13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6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15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0" fontId="12" fillId="0" borderId="7" xfId="20" applyNumberFormat="1" applyFont="1" applyFill="1" applyBorder="1" applyAlignment="1" applyProtection="1">
      <alignment horizontal="left" vertical="center" wrapText="1"/>
      <protection/>
    </xf>
    <xf numFmtId="0" fontId="13" fillId="0" borderId="5" xfId="20" applyNumberFormat="1" applyFont="1" applyFill="1" applyBorder="1" applyAlignment="1" applyProtection="1">
      <alignment horizontal="left" vertical="center" wrapText="1"/>
      <protection/>
    </xf>
    <xf numFmtId="0" fontId="15" fillId="0" borderId="4" xfId="21" applyNumberFormat="1" applyFont="1" applyFill="1" applyBorder="1" applyAlignment="1" applyProtection="1">
      <alignment horizontal="left" vertical="center" wrapText="1"/>
      <protection/>
    </xf>
    <xf numFmtId="0" fontId="12" fillId="0" borderId="8" xfId="2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right" vertical="center" wrapText="1" indent="1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0" borderId="23" xfId="0" applyNumberFormat="1" applyFill="1" applyBorder="1" applyAlignment="1" applyProtection="1">
      <alignment horizontal="right" vertical="center" wrapText="1" inden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4" xfId="0" applyNumberFormat="1" applyFill="1" applyBorder="1" applyAlignment="1" applyProtection="1">
      <alignment horizontal="right" vertical="center" wrapText="1" inden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5" xfId="0" applyNumberFormat="1" applyFill="1" applyBorder="1" applyAlignment="1" applyProtection="1">
      <alignment horizontal="right" vertical="center" wrapText="1" indent="1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44" fontId="15" fillId="0" borderId="4" xfId="0" applyNumberFormat="1" applyFont="1" applyFill="1" applyBorder="1" applyAlignment="1" applyProtection="1">
      <alignment horizontal="center" vertical="center"/>
      <protection/>
    </xf>
    <xf numFmtId="3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ill="1" applyBorder="1" applyAlignment="1" applyProtection="1">
      <alignment horizontal="right" vertical="center" wrapText="1" indent="1"/>
      <protection/>
    </xf>
    <xf numFmtId="0" fontId="13" fillId="0" borderId="7" xfId="0" applyNumberFormat="1" applyFont="1" applyFill="1" applyBorder="1" applyAlignment="1" applyProtection="1">
      <alignment horizontal="left" vertical="center" wrapText="1"/>
      <protection/>
    </xf>
    <xf numFmtId="3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2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44" fontId="1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 horizontal="right" vertical="center" wrapText="1" indent="1"/>
      <protection/>
    </xf>
    <xf numFmtId="3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20" applyFont="1" applyFill="1" applyBorder="1" applyAlignment="1" applyProtection="1">
      <alignment horizontal="center" vertical="center"/>
      <protection/>
    </xf>
    <xf numFmtId="44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left" vertical="center" wrapText="1" indent="2"/>
      <protection/>
    </xf>
    <xf numFmtId="0" fontId="2" fillId="0" borderId="0" xfId="0" applyFont="1" applyBorder="1" applyAlignment="1" applyProtection="1">
      <alignment horizontal="left" vertical="center" wrapText="1" indent="2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4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57150</xdr:rowOff>
    </xdr:from>
    <xdr:to>
      <xdr:col>18</xdr:col>
      <xdr:colOff>209550</xdr:colOff>
      <xdr:row>132</xdr:row>
      <xdr:rowOff>238125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084575"/>
          <a:ext cx="2095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19050</xdr:rowOff>
    </xdr:from>
    <xdr:to>
      <xdr:col>18</xdr:col>
      <xdr:colOff>190500</xdr:colOff>
      <xdr:row>132</xdr:row>
      <xdr:rowOff>209550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160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171450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130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872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5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246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132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247650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266700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76200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6455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145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6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160</xdr:row>
      <xdr:rowOff>180975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9525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2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4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6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8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0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2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5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9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15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3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5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7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91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95250</xdr:colOff>
      <xdr:row>201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1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95250</xdr:colOff>
      <xdr:row>202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29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6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8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05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95250</xdr:colOff>
      <xdr:row>207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24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4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8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95250</xdr:colOff>
      <xdr:row>212</xdr:row>
      <xdr:rowOff>9525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95250</xdr:colOff>
      <xdr:row>213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95250</xdr:colOff>
      <xdr:row>213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1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95250</xdr:colOff>
      <xdr:row>218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3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95250</xdr:colOff>
      <xdr:row>219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53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95250</xdr:colOff>
      <xdr:row>224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48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95250</xdr:colOff>
      <xdr:row>225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67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86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0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2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95250</xdr:colOff>
      <xdr:row>229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4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229</xdr:row>
      <xdr:rowOff>0</xdr:rowOff>
    </xdr:from>
    <xdr:to>
      <xdr:col>18</xdr:col>
      <xdr:colOff>95250</xdr:colOff>
      <xdr:row>230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6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2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9525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4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6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2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9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5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7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0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4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8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9525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1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3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190500</xdr:colOff>
      <xdr:row>219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5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4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6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8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0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2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4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229</xdr:row>
      <xdr:rowOff>0</xdr:rowOff>
    </xdr:from>
    <xdr:to>
      <xdr:col>18</xdr:col>
      <xdr:colOff>190500</xdr:colOff>
      <xdr:row>230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6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3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2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9525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4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6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2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9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5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7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0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4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8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9525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1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3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190500</xdr:colOff>
      <xdr:row>219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5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4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6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8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0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2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4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229</xdr:row>
      <xdr:rowOff>0</xdr:rowOff>
    </xdr:from>
    <xdr:to>
      <xdr:col>18</xdr:col>
      <xdr:colOff>190500</xdr:colOff>
      <xdr:row>230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6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2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4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6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3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7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9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5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7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4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8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0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2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6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0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7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7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1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3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1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1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4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6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8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0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2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4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48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0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3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2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9525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4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6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2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09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5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7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0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4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38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2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3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49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1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3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190500</xdr:colOff>
      <xdr:row>219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55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2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4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6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68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0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2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4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229</xdr:row>
      <xdr:rowOff>0</xdr:rowOff>
    </xdr:from>
    <xdr:to>
      <xdr:col>18</xdr:col>
      <xdr:colOff>190500</xdr:colOff>
      <xdr:row>230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876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2775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72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7033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2775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142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52775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142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142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05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137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137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200025</xdr:colOff>
      <xdr:row>135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137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137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987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8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135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677989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069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135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6889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218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6897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024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60</xdr:row>
      <xdr:rowOff>0</xdr:rowOff>
    </xdr:from>
    <xdr:ext cx="190500" cy="200025"/>
    <xdr:pic>
      <xdr:nvPicPr>
        <xdr:cNvPr id="334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4"/>
  <sheetViews>
    <sheetView showGridLines="0" tabSelected="1" workbookViewId="0" topLeftCell="G1">
      <selection activeCell="P7" sqref="P7:P131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0.140625" style="2" customWidth="1"/>
    <col min="4" max="4" width="9.7109375" style="25" customWidth="1"/>
    <col min="5" max="5" width="9.00390625" style="26" customWidth="1"/>
    <col min="6" max="6" width="49.57421875" style="2" customWidth="1"/>
    <col min="7" max="7" width="14.28125" style="2" customWidth="1"/>
    <col min="8" max="8" width="16.85156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5.421875" style="1" customWidth="1"/>
    <col min="19" max="19" width="8.8515625" style="1" customWidth="1"/>
    <col min="20" max="20" width="26.57421875" style="1" customWidth="1"/>
    <col min="21" max="21" width="22.421875" style="1" customWidth="1"/>
    <col min="22" max="16384" width="8.8515625" style="1" customWidth="1"/>
  </cols>
  <sheetData>
    <row r="1" spans="2:21" ht="24.6" customHeight="1">
      <c r="B1" s="136" t="s">
        <v>243</v>
      </c>
      <c r="C1" s="136"/>
      <c r="D1" s="136"/>
      <c r="E1" s="136"/>
      <c r="O1" s="133" t="s">
        <v>231</v>
      </c>
      <c r="P1" s="133"/>
      <c r="Q1" s="133"/>
      <c r="R1" s="133"/>
      <c r="S1" s="53"/>
      <c r="T1" s="53"/>
      <c r="U1" s="53"/>
    </row>
    <row r="2" spans="3:18" ht="18.75" customHeight="1">
      <c r="C2" s="50"/>
      <c r="D2" s="51"/>
      <c r="E2" s="52"/>
      <c r="G2" s="1"/>
      <c r="H2" s="9"/>
      <c r="O2" s="2"/>
      <c r="P2" s="61"/>
      <c r="Q2" s="5"/>
      <c r="R2" s="5"/>
    </row>
    <row r="3" spans="2:17" ht="19.9" customHeight="1">
      <c r="B3" s="137" t="s">
        <v>244</v>
      </c>
      <c r="C3" s="138"/>
      <c r="D3" s="139" t="s">
        <v>2</v>
      </c>
      <c r="E3" s="140"/>
      <c r="F3" s="134" t="s">
        <v>242</v>
      </c>
      <c r="G3" s="135"/>
      <c r="H3" s="135"/>
      <c r="I3" s="135"/>
      <c r="J3" s="135"/>
      <c r="K3" s="135"/>
      <c r="L3" s="135"/>
      <c r="M3" s="135"/>
      <c r="N3" s="135"/>
      <c r="O3" s="135"/>
      <c r="P3" s="61"/>
      <c r="Q3" s="61"/>
    </row>
    <row r="4" spans="3:17" ht="19.9" customHeight="1" thickBot="1">
      <c r="C4" s="50"/>
      <c r="D4" s="51"/>
      <c r="E4" s="52"/>
      <c r="F4" s="62"/>
      <c r="G4" s="61"/>
      <c r="H4" s="61"/>
      <c r="I4" s="61"/>
      <c r="J4" s="61"/>
      <c r="K4" s="61"/>
      <c r="O4" s="2"/>
      <c r="P4" s="61"/>
      <c r="Q4" s="61"/>
    </row>
    <row r="5" spans="1:16" ht="18" customHeight="1" thickBot="1">
      <c r="A5" s="63"/>
      <c r="B5" s="6"/>
      <c r="C5" s="7"/>
      <c r="L5" s="8"/>
      <c r="M5" s="8"/>
      <c r="N5" s="4"/>
      <c r="P5" s="3" t="s">
        <v>2</v>
      </c>
    </row>
    <row r="6" spans="1:18" ht="94.5" customHeight="1" thickBot="1" thickTop="1">
      <c r="A6" s="63"/>
      <c r="B6" s="35" t="s">
        <v>1</v>
      </c>
      <c r="C6" s="36" t="s">
        <v>235</v>
      </c>
      <c r="D6" s="36" t="s">
        <v>0</v>
      </c>
      <c r="E6" s="36" t="s">
        <v>236</v>
      </c>
      <c r="F6" s="37" t="s">
        <v>237</v>
      </c>
      <c r="G6" s="38" t="s">
        <v>240</v>
      </c>
      <c r="H6" s="38" t="s">
        <v>238</v>
      </c>
      <c r="I6" s="38" t="s">
        <v>239</v>
      </c>
      <c r="J6" s="39" t="s">
        <v>8</v>
      </c>
      <c r="K6" s="38" t="s">
        <v>9</v>
      </c>
      <c r="L6" s="38" t="s">
        <v>16</v>
      </c>
      <c r="M6" s="38" t="s">
        <v>10</v>
      </c>
      <c r="N6" s="38" t="s">
        <v>11</v>
      </c>
      <c r="O6" s="38" t="s">
        <v>12</v>
      </c>
      <c r="P6" s="29" t="s">
        <v>13</v>
      </c>
      <c r="Q6" s="39" t="s">
        <v>14</v>
      </c>
      <c r="R6" s="40" t="s">
        <v>15</v>
      </c>
    </row>
    <row r="7" spans="1:20" ht="127.5" customHeight="1" thickTop="1">
      <c r="A7" s="64"/>
      <c r="B7" s="65">
        <v>1</v>
      </c>
      <c r="C7" s="54" t="s">
        <v>17</v>
      </c>
      <c r="D7" s="66">
        <v>15</v>
      </c>
      <c r="E7" s="67" t="s">
        <v>26</v>
      </c>
      <c r="F7" s="54" t="s">
        <v>28</v>
      </c>
      <c r="G7" s="119" t="s">
        <v>241</v>
      </c>
      <c r="H7" s="119" t="s">
        <v>33</v>
      </c>
      <c r="I7" s="119" t="s">
        <v>34</v>
      </c>
      <c r="J7" s="119" t="s">
        <v>35</v>
      </c>
      <c r="K7" s="119" t="s">
        <v>36</v>
      </c>
      <c r="L7" s="19">
        <f aca="true" t="shared" si="0" ref="L7:L38">D7*N7</f>
        <v>1125</v>
      </c>
      <c r="M7" s="19">
        <f aca="true" t="shared" si="1" ref="M7:M38">D7*O7</f>
        <v>1237.5</v>
      </c>
      <c r="N7" s="68">
        <v>75</v>
      </c>
      <c r="O7" s="19">
        <f>N7*1.1</f>
        <v>82.5</v>
      </c>
      <c r="P7" s="42">
        <v>55.2</v>
      </c>
      <c r="Q7" s="43">
        <f aca="true" t="shared" si="2" ref="Q7:Q13">D7*P7</f>
        <v>828</v>
      </c>
      <c r="R7" s="44" t="str">
        <f aca="true" t="shared" si="3" ref="R7:R13">IF(ISNUMBER(P7),IF(P7&gt;O7,"NEVYHOVUJE","VYHOVUJE")," ")</f>
        <v>VYHOVUJE</v>
      </c>
      <c r="T7" s="69"/>
    </row>
    <row r="8" spans="1:20" ht="120">
      <c r="A8" s="63"/>
      <c r="B8" s="70">
        <v>2</v>
      </c>
      <c r="C8" s="71" t="s">
        <v>18</v>
      </c>
      <c r="D8" s="72">
        <v>1</v>
      </c>
      <c r="E8" s="73" t="s">
        <v>26</v>
      </c>
      <c r="F8" s="74" t="s">
        <v>234</v>
      </c>
      <c r="G8" s="124"/>
      <c r="H8" s="124"/>
      <c r="I8" s="124"/>
      <c r="J8" s="124"/>
      <c r="K8" s="124"/>
      <c r="L8" s="20">
        <f t="shared" si="0"/>
        <v>215</v>
      </c>
      <c r="M8" s="20">
        <f t="shared" si="1"/>
        <v>236.50000000000003</v>
      </c>
      <c r="N8" s="20">
        <v>215</v>
      </c>
      <c r="O8" s="20">
        <f>N8*1.1</f>
        <v>236.50000000000003</v>
      </c>
      <c r="P8" s="45">
        <v>165</v>
      </c>
      <c r="Q8" s="46">
        <f t="shared" si="2"/>
        <v>165</v>
      </c>
      <c r="R8" s="47" t="str">
        <f t="shared" si="3"/>
        <v>VYHOVUJE</v>
      </c>
      <c r="T8" s="69"/>
    </row>
    <row r="9" spans="1:20" ht="63" customHeight="1">
      <c r="A9" s="63"/>
      <c r="B9" s="70">
        <v>3</v>
      </c>
      <c r="C9" s="71" t="s">
        <v>19</v>
      </c>
      <c r="D9" s="72">
        <v>1</v>
      </c>
      <c r="E9" s="73" t="s">
        <v>26</v>
      </c>
      <c r="F9" s="74" t="s">
        <v>233</v>
      </c>
      <c r="G9" s="124"/>
      <c r="H9" s="124"/>
      <c r="I9" s="124"/>
      <c r="J9" s="124"/>
      <c r="K9" s="124"/>
      <c r="L9" s="20">
        <f t="shared" si="0"/>
        <v>65</v>
      </c>
      <c r="M9" s="20">
        <f t="shared" si="1"/>
        <v>71.5</v>
      </c>
      <c r="N9" s="20">
        <v>65</v>
      </c>
      <c r="O9" s="20">
        <f aca="true" t="shared" si="4" ref="O9:O72">N9*1.1</f>
        <v>71.5</v>
      </c>
      <c r="P9" s="45">
        <v>30.42</v>
      </c>
      <c r="Q9" s="46">
        <f t="shared" si="2"/>
        <v>30.42</v>
      </c>
      <c r="R9" s="47" t="str">
        <f t="shared" si="3"/>
        <v>VYHOVUJE</v>
      </c>
      <c r="T9" s="69"/>
    </row>
    <row r="10" spans="1:20" ht="30">
      <c r="A10" s="63"/>
      <c r="B10" s="70">
        <v>4</v>
      </c>
      <c r="C10" s="71" t="s">
        <v>20</v>
      </c>
      <c r="D10" s="72">
        <v>1</v>
      </c>
      <c r="E10" s="73" t="s">
        <v>26</v>
      </c>
      <c r="F10" s="75" t="s">
        <v>37</v>
      </c>
      <c r="G10" s="124"/>
      <c r="H10" s="124"/>
      <c r="I10" s="124"/>
      <c r="J10" s="124"/>
      <c r="K10" s="124"/>
      <c r="L10" s="20">
        <f t="shared" si="0"/>
        <v>39</v>
      </c>
      <c r="M10" s="20">
        <f t="shared" si="1"/>
        <v>42.900000000000006</v>
      </c>
      <c r="N10" s="20">
        <v>39</v>
      </c>
      <c r="O10" s="20">
        <f t="shared" si="4"/>
        <v>42.900000000000006</v>
      </c>
      <c r="P10" s="45">
        <v>20</v>
      </c>
      <c r="Q10" s="46">
        <f t="shared" si="2"/>
        <v>20</v>
      </c>
      <c r="R10" s="47" t="str">
        <f t="shared" si="3"/>
        <v>VYHOVUJE</v>
      </c>
      <c r="T10" s="69"/>
    </row>
    <row r="11" spans="1:20" ht="45">
      <c r="A11" s="63"/>
      <c r="B11" s="70">
        <v>5</v>
      </c>
      <c r="C11" s="71" t="s">
        <v>21</v>
      </c>
      <c r="D11" s="72">
        <v>1</v>
      </c>
      <c r="E11" s="73" t="s">
        <v>27</v>
      </c>
      <c r="F11" s="75" t="s">
        <v>29</v>
      </c>
      <c r="G11" s="124"/>
      <c r="H11" s="124"/>
      <c r="I11" s="124"/>
      <c r="J11" s="124"/>
      <c r="K11" s="124"/>
      <c r="L11" s="20">
        <f t="shared" si="0"/>
        <v>29</v>
      </c>
      <c r="M11" s="20">
        <f t="shared" si="1"/>
        <v>31.900000000000002</v>
      </c>
      <c r="N11" s="20">
        <v>29</v>
      </c>
      <c r="O11" s="20">
        <f t="shared" si="4"/>
        <v>31.900000000000002</v>
      </c>
      <c r="P11" s="45">
        <v>29</v>
      </c>
      <c r="Q11" s="46">
        <f t="shared" si="2"/>
        <v>29</v>
      </c>
      <c r="R11" s="47" t="str">
        <f t="shared" si="3"/>
        <v>VYHOVUJE</v>
      </c>
      <c r="T11" s="69"/>
    </row>
    <row r="12" spans="1:20" ht="30">
      <c r="A12" s="63"/>
      <c r="B12" s="70">
        <v>6</v>
      </c>
      <c r="C12" s="71" t="s">
        <v>22</v>
      </c>
      <c r="D12" s="72">
        <v>2</v>
      </c>
      <c r="E12" s="73" t="s">
        <v>26</v>
      </c>
      <c r="F12" s="75" t="s">
        <v>30</v>
      </c>
      <c r="G12" s="124"/>
      <c r="H12" s="124"/>
      <c r="I12" s="124"/>
      <c r="J12" s="124"/>
      <c r="K12" s="124"/>
      <c r="L12" s="20">
        <f t="shared" si="0"/>
        <v>126</v>
      </c>
      <c r="M12" s="20">
        <f t="shared" si="1"/>
        <v>138.60000000000002</v>
      </c>
      <c r="N12" s="20">
        <v>63</v>
      </c>
      <c r="O12" s="20">
        <f t="shared" si="4"/>
        <v>69.30000000000001</v>
      </c>
      <c r="P12" s="45">
        <v>15</v>
      </c>
      <c r="Q12" s="46">
        <f t="shared" si="2"/>
        <v>30</v>
      </c>
      <c r="R12" s="47" t="str">
        <f t="shared" si="3"/>
        <v>VYHOVUJE</v>
      </c>
      <c r="T12" s="69"/>
    </row>
    <row r="13" spans="1:20" ht="30">
      <c r="A13" s="63"/>
      <c r="B13" s="70">
        <v>7</v>
      </c>
      <c r="C13" s="71" t="s">
        <v>23</v>
      </c>
      <c r="D13" s="72">
        <v>2</v>
      </c>
      <c r="E13" s="73" t="s">
        <v>26</v>
      </c>
      <c r="F13" s="75" t="s">
        <v>38</v>
      </c>
      <c r="G13" s="124"/>
      <c r="H13" s="124"/>
      <c r="I13" s="124"/>
      <c r="J13" s="124"/>
      <c r="K13" s="124"/>
      <c r="L13" s="20">
        <f t="shared" si="0"/>
        <v>126</v>
      </c>
      <c r="M13" s="20">
        <f t="shared" si="1"/>
        <v>138.60000000000002</v>
      </c>
      <c r="N13" s="20">
        <v>63</v>
      </c>
      <c r="O13" s="20">
        <f t="shared" si="4"/>
        <v>69.30000000000001</v>
      </c>
      <c r="P13" s="42">
        <v>20</v>
      </c>
      <c r="Q13" s="46">
        <f t="shared" si="2"/>
        <v>40</v>
      </c>
      <c r="R13" s="47" t="str">
        <f t="shared" si="3"/>
        <v>VYHOVUJE</v>
      </c>
      <c r="T13" s="69"/>
    </row>
    <row r="14" spans="1:20" ht="75">
      <c r="A14" s="63"/>
      <c r="B14" s="70">
        <v>8</v>
      </c>
      <c r="C14" s="71" t="s">
        <v>24</v>
      </c>
      <c r="D14" s="72">
        <v>5</v>
      </c>
      <c r="E14" s="73" t="s">
        <v>27</v>
      </c>
      <c r="F14" s="75" t="s">
        <v>31</v>
      </c>
      <c r="G14" s="124"/>
      <c r="H14" s="124"/>
      <c r="I14" s="124"/>
      <c r="J14" s="124"/>
      <c r="K14" s="124"/>
      <c r="L14" s="20">
        <f t="shared" si="0"/>
        <v>220</v>
      </c>
      <c r="M14" s="20">
        <f t="shared" si="1"/>
        <v>242.00000000000003</v>
      </c>
      <c r="N14" s="20">
        <v>44</v>
      </c>
      <c r="O14" s="20">
        <f t="shared" si="4"/>
        <v>48.400000000000006</v>
      </c>
      <c r="P14" s="45">
        <v>29</v>
      </c>
      <c r="Q14" s="46">
        <f aca="true" t="shared" si="5" ref="Q14:Q77">D14*P14</f>
        <v>145</v>
      </c>
      <c r="R14" s="31" t="str">
        <f aca="true" t="shared" si="6" ref="R14:R131">IF(ISNUMBER(P14),IF(P14&gt;O14,"NEVYHOVUJE","VYHOVUJE")," ")</f>
        <v>VYHOVUJE</v>
      </c>
      <c r="T14" s="69"/>
    </row>
    <row r="15" spans="1:20" ht="89.25" customHeight="1" thickBot="1">
      <c r="A15" s="63"/>
      <c r="B15" s="76">
        <v>9</v>
      </c>
      <c r="C15" s="77" t="s">
        <v>25</v>
      </c>
      <c r="D15" s="78">
        <v>5</v>
      </c>
      <c r="E15" s="79" t="s">
        <v>27</v>
      </c>
      <c r="F15" s="80" t="s">
        <v>32</v>
      </c>
      <c r="G15" s="120"/>
      <c r="H15" s="120"/>
      <c r="I15" s="120"/>
      <c r="J15" s="120"/>
      <c r="K15" s="120"/>
      <c r="L15" s="21">
        <f t="shared" si="0"/>
        <v>220</v>
      </c>
      <c r="M15" s="21">
        <f t="shared" si="1"/>
        <v>242.00000000000003</v>
      </c>
      <c r="N15" s="21">
        <v>44</v>
      </c>
      <c r="O15" s="21">
        <f t="shared" si="4"/>
        <v>48.400000000000006</v>
      </c>
      <c r="P15" s="48">
        <v>29</v>
      </c>
      <c r="Q15" s="49">
        <f t="shared" si="5"/>
        <v>145</v>
      </c>
      <c r="R15" s="32" t="str">
        <f t="shared" si="6"/>
        <v>VYHOVUJE</v>
      </c>
      <c r="T15" s="69"/>
    </row>
    <row r="16" spans="1:20" ht="64.5" customHeight="1" thickTop="1">
      <c r="A16" s="81"/>
      <c r="B16" s="82">
        <v>10</v>
      </c>
      <c r="C16" s="83" t="s">
        <v>39</v>
      </c>
      <c r="D16" s="66">
        <v>70</v>
      </c>
      <c r="E16" s="67" t="s">
        <v>27</v>
      </c>
      <c r="F16" s="54" t="s">
        <v>40</v>
      </c>
      <c r="G16" s="119" t="s">
        <v>241</v>
      </c>
      <c r="H16" s="121"/>
      <c r="I16" s="121"/>
      <c r="J16" s="119" t="s">
        <v>156</v>
      </c>
      <c r="K16" s="119" t="s">
        <v>157</v>
      </c>
      <c r="L16" s="22">
        <f t="shared" si="0"/>
        <v>1330</v>
      </c>
      <c r="M16" s="22">
        <f t="shared" si="1"/>
        <v>1463.0000000000002</v>
      </c>
      <c r="N16" s="84">
        <v>19</v>
      </c>
      <c r="O16" s="19">
        <f t="shared" si="4"/>
        <v>20.900000000000002</v>
      </c>
      <c r="P16" s="42">
        <v>12</v>
      </c>
      <c r="Q16" s="43">
        <f t="shared" si="5"/>
        <v>840</v>
      </c>
      <c r="R16" s="30" t="str">
        <f>IF(ISNUMBER(P16),IF(P16&gt;O16,"NEVYHOVUJE","VYHOVUJE")," ")</f>
        <v>VYHOVUJE</v>
      </c>
      <c r="T16" s="69"/>
    </row>
    <row r="17" spans="1:20" ht="72" customHeight="1">
      <c r="A17" s="63"/>
      <c r="B17" s="70">
        <v>11</v>
      </c>
      <c r="C17" s="83" t="s">
        <v>41</v>
      </c>
      <c r="D17" s="66">
        <v>100</v>
      </c>
      <c r="E17" s="67" t="s">
        <v>27</v>
      </c>
      <c r="F17" s="54" t="s">
        <v>42</v>
      </c>
      <c r="G17" s="124"/>
      <c r="H17" s="122"/>
      <c r="I17" s="122"/>
      <c r="J17" s="124"/>
      <c r="K17" s="124"/>
      <c r="L17" s="20">
        <f t="shared" si="0"/>
        <v>3300</v>
      </c>
      <c r="M17" s="20">
        <f t="shared" si="1"/>
        <v>3630.0000000000005</v>
      </c>
      <c r="N17" s="84">
        <v>33</v>
      </c>
      <c r="O17" s="20">
        <f t="shared" si="4"/>
        <v>36.300000000000004</v>
      </c>
      <c r="P17" s="45">
        <v>22</v>
      </c>
      <c r="Q17" s="46">
        <f t="shared" si="5"/>
        <v>2200</v>
      </c>
      <c r="R17" s="31" t="str">
        <f t="shared" si="6"/>
        <v>VYHOVUJE</v>
      </c>
      <c r="T17" s="69"/>
    </row>
    <row r="18" spans="1:20" ht="56.25" customHeight="1">
      <c r="A18" s="63"/>
      <c r="B18" s="70">
        <v>12</v>
      </c>
      <c r="C18" s="54" t="s">
        <v>43</v>
      </c>
      <c r="D18" s="66">
        <v>10</v>
      </c>
      <c r="E18" s="67" t="s">
        <v>27</v>
      </c>
      <c r="F18" s="54" t="s">
        <v>44</v>
      </c>
      <c r="G18" s="124"/>
      <c r="H18" s="122"/>
      <c r="I18" s="122"/>
      <c r="J18" s="124"/>
      <c r="K18" s="124"/>
      <c r="L18" s="20">
        <f t="shared" si="0"/>
        <v>180</v>
      </c>
      <c r="M18" s="20">
        <f t="shared" si="1"/>
        <v>198</v>
      </c>
      <c r="N18" s="84">
        <v>18</v>
      </c>
      <c r="O18" s="20">
        <f t="shared" si="4"/>
        <v>19.8</v>
      </c>
      <c r="P18" s="45">
        <v>12</v>
      </c>
      <c r="Q18" s="46">
        <f t="shared" si="5"/>
        <v>120</v>
      </c>
      <c r="R18" s="31" t="str">
        <f t="shared" si="6"/>
        <v>VYHOVUJE</v>
      </c>
      <c r="T18" s="69"/>
    </row>
    <row r="19" spans="1:20" ht="69.75" customHeight="1">
      <c r="A19" s="63"/>
      <c r="B19" s="70">
        <v>13</v>
      </c>
      <c r="C19" s="54" t="s">
        <v>45</v>
      </c>
      <c r="D19" s="66">
        <v>3</v>
      </c>
      <c r="E19" s="67" t="s">
        <v>27</v>
      </c>
      <c r="F19" s="54" t="s">
        <v>46</v>
      </c>
      <c r="G19" s="124"/>
      <c r="H19" s="122"/>
      <c r="I19" s="122"/>
      <c r="J19" s="124"/>
      <c r="K19" s="124"/>
      <c r="L19" s="20">
        <f t="shared" si="0"/>
        <v>105</v>
      </c>
      <c r="M19" s="20">
        <f t="shared" si="1"/>
        <v>115.5</v>
      </c>
      <c r="N19" s="84">
        <v>35</v>
      </c>
      <c r="O19" s="20">
        <f t="shared" si="4"/>
        <v>38.5</v>
      </c>
      <c r="P19" s="42">
        <v>36.660000000000004</v>
      </c>
      <c r="Q19" s="46">
        <f t="shared" si="5"/>
        <v>109.98000000000002</v>
      </c>
      <c r="R19" s="31" t="str">
        <f t="shared" si="6"/>
        <v>VYHOVUJE</v>
      </c>
      <c r="T19" s="69"/>
    </row>
    <row r="20" spans="1:20" ht="24" customHeight="1">
      <c r="A20" s="63"/>
      <c r="B20" s="70">
        <v>14</v>
      </c>
      <c r="C20" s="54" t="s">
        <v>47</v>
      </c>
      <c r="D20" s="66">
        <v>30</v>
      </c>
      <c r="E20" s="67" t="s">
        <v>27</v>
      </c>
      <c r="F20" s="54" t="s">
        <v>48</v>
      </c>
      <c r="G20" s="124"/>
      <c r="H20" s="122"/>
      <c r="I20" s="122"/>
      <c r="J20" s="124"/>
      <c r="K20" s="124"/>
      <c r="L20" s="20">
        <f t="shared" si="0"/>
        <v>300</v>
      </c>
      <c r="M20" s="20">
        <f t="shared" si="1"/>
        <v>330</v>
      </c>
      <c r="N20" s="84">
        <v>10</v>
      </c>
      <c r="O20" s="20">
        <f t="shared" si="4"/>
        <v>11</v>
      </c>
      <c r="P20" s="45">
        <v>8</v>
      </c>
      <c r="Q20" s="46">
        <f t="shared" si="5"/>
        <v>240</v>
      </c>
      <c r="R20" s="31" t="str">
        <f t="shared" si="6"/>
        <v>VYHOVUJE</v>
      </c>
      <c r="T20" s="69"/>
    </row>
    <row r="21" spans="1:20" ht="75">
      <c r="A21" s="63"/>
      <c r="B21" s="70">
        <v>15</v>
      </c>
      <c r="C21" s="54" t="s">
        <v>49</v>
      </c>
      <c r="D21" s="66">
        <v>5</v>
      </c>
      <c r="E21" s="67" t="s">
        <v>27</v>
      </c>
      <c r="F21" s="54" t="s">
        <v>50</v>
      </c>
      <c r="G21" s="124"/>
      <c r="H21" s="122"/>
      <c r="I21" s="122"/>
      <c r="J21" s="124"/>
      <c r="K21" s="124"/>
      <c r="L21" s="20">
        <f t="shared" si="0"/>
        <v>150</v>
      </c>
      <c r="M21" s="20">
        <f t="shared" si="1"/>
        <v>165</v>
      </c>
      <c r="N21" s="84">
        <v>30</v>
      </c>
      <c r="O21" s="20">
        <f t="shared" si="4"/>
        <v>33</v>
      </c>
      <c r="P21" s="45">
        <v>28</v>
      </c>
      <c r="Q21" s="46">
        <f t="shared" si="5"/>
        <v>140</v>
      </c>
      <c r="R21" s="31" t="str">
        <f t="shared" si="6"/>
        <v>VYHOVUJE</v>
      </c>
      <c r="T21" s="69"/>
    </row>
    <row r="22" spans="1:20" ht="30">
      <c r="A22" s="63"/>
      <c r="B22" s="70">
        <v>16</v>
      </c>
      <c r="C22" s="54" t="s">
        <v>51</v>
      </c>
      <c r="D22" s="66">
        <v>300</v>
      </c>
      <c r="E22" s="67" t="s">
        <v>27</v>
      </c>
      <c r="F22" s="54" t="s">
        <v>52</v>
      </c>
      <c r="G22" s="124"/>
      <c r="H22" s="122"/>
      <c r="I22" s="122"/>
      <c r="J22" s="124"/>
      <c r="K22" s="124"/>
      <c r="L22" s="20">
        <f t="shared" si="0"/>
        <v>900</v>
      </c>
      <c r="M22" s="20">
        <f t="shared" si="1"/>
        <v>990.0000000000001</v>
      </c>
      <c r="N22" s="68">
        <v>3</v>
      </c>
      <c r="O22" s="20">
        <f t="shared" si="4"/>
        <v>3.3000000000000003</v>
      </c>
      <c r="P22" s="45">
        <v>1.9</v>
      </c>
      <c r="Q22" s="46">
        <f t="shared" si="5"/>
        <v>570</v>
      </c>
      <c r="R22" s="31" t="str">
        <f t="shared" si="6"/>
        <v>VYHOVUJE</v>
      </c>
      <c r="T22" s="69"/>
    </row>
    <row r="23" spans="1:20" ht="15.75">
      <c r="A23" s="63"/>
      <c r="B23" s="70">
        <v>17</v>
      </c>
      <c r="C23" s="54" t="s">
        <v>53</v>
      </c>
      <c r="D23" s="66">
        <v>3</v>
      </c>
      <c r="E23" s="67" t="s">
        <v>26</v>
      </c>
      <c r="F23" s="54" t="s">
        <v>54</v>
      </c>
      <c r="G23" s="124"/>
      <c r="H23" s="122"/>
      <c r="I23" s="122"/>
      <c r="J23" s="124"/>
      <c r="K23" s="124"/>
      <c r="L23" s="20">
        <f t="shared" si="0"/>
        <v>180</v>
      </c>
      <c r="M23" s="20">
        <f t="shared" si="1"/>
        <v>198</v>
      </c>
      <c r="N23" s="68">
        <v>60</v>
      </c>
      <c r="O23" s="20">
        <f t="shared" si="4"/>
        <v>66</v>
      </c>
      <c r="P23" s="45">
        <v>48</v>
      </c>
      <c r="Q23" s="46">
        <f t="shared" si="5"/>
        <v>144</v>
      </c>
      <c r="R23" s="31" t="str">
        <f t="shared" si="6"/>
        <v>VYHOVUJE</v>
      </c>
      <c r="T23" s="69"/>
    </row>
    <row r="24" spans="1:20" ht="15.75">
      <c r="A24" s="63"/>
      <c r="B24" s="70">
        <v>18</v>
      </c>
      <c r="C24" s="54" t="s">
        <v>55</v>
      </c>
      <c r="D24" s="66">
        <v>3</v>
      </c>
      <c r="E24" s="67" t="s">
        <v>26</v>
      </c>
      <c r="F24" s="54" t="s">
        <v>56</v>
      </c>
      <c r="G24" s="124"/>
      <c r="H24" s="122"/>
      <c r="I24" s="122"/>
      <c r="J24" s="124"/>
      <c r="K24" s="124"/>
      <c r="L24" s="20">
        <f t="shared" si="0"/>
        <v>150</v>
      </c>
      <c r="M24" s="20">
        <f t="shared" si="1"/>
        <v>165.00000000000003</v>
      </c>
      <c r="N24" s="68">
        <v>50</v>
      </c>
      <c r="O24" s="20">
        <f t="shared" si="4"/>
        <v>55.00000000000001</v>
      </c>
      <c r="P24" s="45">
        <v>32</v>
      </c>
      <c r="Q24" s="46">
        <f t="shared" si="5"/>
        <v>96</v>
      </c>
      <c r="R24" s="31" t="str">
        <f t="shared" si="6"/>
        <v>VYHOVUJE</v>
      </c>
      <c r="T24" s="69"/>
    </row>
    <row r="25" spans="1:20" ht="45">
      <c r="A25" s="63"/>
      <c r="B25" s="70">
        <v>19</v>
      </c>
      <c r="C25" s="54" t="s">
        <v>57</v>
      </c>
      <c r="D25" s="66">
        <v>2</v>
      </c>
      <c r="E25" s="67" t="s">
        <v>26</v>
      </c>
      <c r="F25" s="54" t="s">
        <v>58</v>
      </c>
      <c r="G25" s="124"/>
      <c r="H25" s="122"/>
      <c r="I25" s="122"/>
      <c r="J25" s="124"/>
      <c r="K25" s="124"/>
      <c r="L25" s="20">
        <f t="shared" si="0"/>
        <v>118</v>
      </c>
      <c r="M25" s="20">
        <f t="shared" si="1"/>
        <v>129.8</v>
      </c>
      <c r="N25" s="68">
        <v>59</v>
      </c>
      <c r="O25" s="20">
        <f t="shared" si="4"/>
        <v>64.9</v>
      </c>
      <c r="P25" s="42">
        <v>45</v>
      </c>
      <c r="Q25" s="46">
        <f t="shared" si="5"/>
        <v>90</v>
      </c>
      <c r="R25" s="31" t="str">
        <f t="shared" si="6"/>
        <v>VYHOVUJE</v>
      </c>
      <c r="T25" s="69"/>
    </row>
    <row r="26" spans="1:20" ht="30">
      <c r="A26" s="63"/>
      <c r="B26" s="70">
        <v>20</v>
      </c>
      <c r="C26" s="54" t="s">
        <v>59</v>
      </c>
      <c r="D26" s="66">
        <v>1</v>
      </c>
      <c r="E26" s="67" t="s">
        <v>26</v>
      </c>
      <c r="F26" s="54" t="s">
        <v>60</v>
      </c>
      <c r="G26" s="124"/>
      <c r="H26" s="122"/>
      <c r="I26" s="122"/>
      <c r="J26" s="124"/>
      <c r="K26" s="124"/>
      <c r="L26" s="20">
        <f t="shared" si="0"/>
        <v>290</v>
      </c>
      <c r="M26" s="20">
        <f t="shared" si="1"/>
        <v>319</v>
      </c>
      <c r="N26" s="68">
        <v>290</v>
      </c>
      <c r="O26" s="20">
        <f t="shared" si="4"/>
        <v>319</v>
      </c>
      <c r="P26" s="45">
        <v>180</v>
      </c>
      <c r="Q26" s="46">
        <f t="shared" si="5"/>
        <v>180</v>
      </c>
      <c r="R26" s="31" t="str">
        <f t="shared" si="6"/>
        <v>VYHOVUJE</v>
      </c>
      <c r="T26" s="69"/>
    </row>
    <row r="27" spans="1:20" ht="30">
      <c r="A27" s="63"/>
      <c r="B27" s="70">
        <v>21</v>
      </c>
      <c r="C27" s="54" t="s">
        <v>61</v>
      </c>
      <c r="D27" s="66">
        <v>11</v>
      </c>
      <c r="E27" s="67" t="s">
        <v>26</v>
      </c>
      <c r="F27" s="54" t="s">
        <v>62</v>
      </c>
      <c r="G27" s="124"/>
      <c r="H27" s="122"/>
      <c r="I27" s="122"/>
      <c r="J27" s="124"/>
      <c r="K27" s="124"/>
      <c r="L27" s="20">
        <f t="shared" si="0"/>
        <v>154</v>
      </c>
      <c r="M27" s="20">
        <f t="shared" si="1"/>
        <v>169.40000000000003</v>
      </c>
      <c r="N27" s="68">
        <v>14</v>
      </c>
      <c r="O27" s="20">
        <f t="shared" si="4"/>
        <v>15.400000000000002</v>
      </c>
      <c r="P27" s="45">
        <v>14.82</v>
      </c>
      <c r="Q27" s="46">
        <f t="shared" si="5"/>
        <v>163.02</v>
      </c>
      <c r="R27" s="31" t="str">
        <f t="shared" si="6"/>
        <v>VYHOVUJE</v>
      </c>
      <c r="T27" s="69"/>
    </row>
    <row r="28" spans="1:20" ht="30">
      <c r="A28" s="63"/>
      <c r="B28" s="70">
        <v>22</v>
      </c>
      <c r="C28" s="54" t="s">
        <v>63</v>
      </c>
      <c r="D28" s="66">
        <v>30</v>
      </c>
      <c r="E28" s="67" t="s">
        <v>27</v>
      </c>
      <c r="F28" s="54" t="s">
        <v>64</v>
      </c>
      <c r="G28" s="124"/>
      <c r="H28" s="122"/>
      <c r="I28" s="122"/>
      <c r="J28" s="124"/>
      <c r="K28" s="124"/>
      <c r="L28" s="20">
        <f t="shared" si="0"/>
        <v>390</v>
      </c>
      <c r="M28" s="20">
        <f t="shared" si="1"/>
        <v>429</v>
      </c>
      <c r="N28" s="68">
        <v>13</v>
      </c>
      <c r="O28" s="20">
        <f t="shared" si="4"/>
        <v>14.3</v>
      </c>
      <c r="P28" s="45">
        <v>9</v>
      </c>
      <c r="Q28" s="46">
        <f t="shared" si="5"/>
        <v>270</v>
      </c>
      <c r="R28" s="31" t="str">
        <f t="shared" si="6"/>
        <v>VYHOVUJE</v>
      </c>
      <c r="T28" s="69"/>
    </row>
    <row r="29" spans="1:20" ht="30">
      <c r="A29" s="63"/>
      <c r="B29" s="70">
        <v>23</v>
      </c>
      <c r="C29" s="54" t="s">
        <v>65</v>
      </c>
      <c r="D29" s="66">
        <v>16</v>
      </c>
      <c r="E29" s="67" t="s">
        <v>26</v>
      </c>
      <c r="F29" s="54" t="s">
        <v>66</v>
      </c>
      <c r="G29" s="124"/>
      <c r="H29" s="122"/>
      <c r="I29" s="122"/>
      <c r="J29" s="124"/>
      <c r="K29" s="124"/>
      <c r="L29" s="20">
        <f t="shared" si="0"/>
        <v>464</v>
      </c>
      <c r="M29" s="20">
        <f t="shared" si="1"/>
        <v>510.40000000000003</v>
      </c>
      <c r="N29" s="68">
        <v>29</v>
      </c>
      <c r="O29" s="20">
        <f t="shared" si="4"/>
        <v>31.900000000000002</v>
      </c>
      <c r="P29" s="45">
        <v>25</v>
      </c>
      <c r="Q29" s="46">
        <f t="shared" si="5"/>
        <v>400</v>
      </c>
      <c r="R29" s="31" t="str">
        <f t="shared" si="6"/>
        <v>VYHOVUJE</v>
      </c>
      <c r="T29" s="69"/>
    </row>
    <row r="30" spans="1:20" ht="15.75">
      <c r="A30" s="63"/>
      <c r="B30" s="70">
        <v>24</v>
      </c>
      <c r="C30" s="54" t="s">
        <v>67</v>
      </c>
      <c r="D30" s="66">
        <v>5</v>
      </c>
      <c r="E30" s="67" t="s">
        <v>27</v>
      </c>
      <c r="F30" s="54" t="s">
        <v>68</v>
      </c>
      <c r="G30" s="124"/>
      <c r="H30" s="122"/>
      <c r="I30" s="122"/>
      <c r="J30" s="124"/>
      <c r="K30" s="124"/>
      <c r="L30" s="20">
        <f t="shared" si="0"/>
        <v>25</v>
      </c>
      <c r="M30" s="20">
        <f t="shared" si="1"/>
        <v>27.5</v>
      </c>
      <c r="N30" s="68">
        <v>5</v>
      </c>
      <c r="O30" s="20">
        <f t="shared" si="4"/>
        <v>5.5</v>
      </c>
      <c r="P30" s="45">
        <v>5</v>
      </c>
      <c r="Q30" s="46">
        <f t="shared" si="5"/>
        <v>25</v>
      </c>
      <c r="R30" s="31" t="str">
        <f t="shared" si="6"/>
        <v>VYHOVUJE</v>
      </c>
      <c r="T30" s="69"/>
    </row>
    <row r="31" spans="1:20" ht="15.75">
      <c r="A31" s="63"/>
      <c r="B31" s="70">
        <v>25</v>
      </c>
      <c r="C31" s="54" t="s">
        <v>69</v>
      </c>
      <c r="D31" s="66">
        <v>5</v>
      </c>
      <c r="E31" s="67" t="s">
        <v>27</v>
      </c>
      <c r="F31" s="54" t="s">
        <v>68</v>
      </c>
      <c r="G31" s="124"/>
      <c r="H31" s="122"/>
      <c r="I31" s="122"/>
      <c r="J31" s="124"/>
      <c r="K31" s="124"/>
      <c r="L31" s="20">
        <f t="shared" si="0"/>
        <v>50</v>
      </c>
      <c r="M31" s="20">
        <f t="shared" si="1"/>
        <v>55</v>
      </c>
      <c r="N31" s="68">
        <v>10</v>
      </c>
      <c r="O31" s="20">
        <f t="shared" si="4"/>
        <v>11</v>
      </c>
      <c r="P31" s="42">
        <v>9</v>
      </c>
      <c r="Q31" s="46">
        <f t="shared" si="5"/>
        <v>45</v>
      </c>
      <c r="R31" s="31" t="str">
        <f t="shared" si="6"/>
        <v>VYHOVUJE</v>
      </c>
      <c r="T31" s="69"/>
    </row>
    <row r="32" spans="1:20" ht="105">
      <c r="A32" s="63"/>
      <c r="B32" s="70">
        <v>26</v>
      </c>
      <c r="C32" s="54" t="s">
        <v>70</v>
      </c>
      <c r="D32" s="66">
        <v>25</v>
      </c>
      <c r="E32" s="67" t="s">
        <v>26</v>
      </c>
      <c r="F32" s="54" t="s">
        <v>71</v>
      </c>
      <c r="G32" s="124"/>
      <c r="H32" s="122"/>
      <c r="I32" s="122"/>
      <c r="J32" s="124"/>
      <c r="K32" s="124"/>
      <c r="L32" s="20">
        <f t="shared" si="0"/>
        <v>2125</v>
      </c>
      <c r="M32" s="20">
        <f t="shared" si="1"/>
        <v>2337.5000000000005</v>
      </c>
      <c r="N32" s="68">
        <v>85</v>
      </c>
      <c r="O32" s="20">
        <f t="shared" si="4"/>
        <v>93.50000000000001</v>
      </c>
      <c r="P32" s="45">
        <v>68</v>
      </c>
      <c r="Q32" s="46">
        <f t="shared" si="5"/>
        <v>1700</v>
      </c>
      <c r="R32" s="31" t="str">
        <f t="shared" si="6"/>
        <v>VYHOVUJE</v>
      </c>
      <c r="T32" s="69"/>
    </row>
    <row r="33" spans="1:20" ht="41.25" customHeight="1">
      <c r="A33" s="63"/>
      <c r="B33" s="70">
        <v>27</v>
      </c>
      <c r="C33" s="54" t="s">
        <v>72</v>
      </c>
      <c r="D33" s="66">
        <v>10</v>
      </c>
      <c r="E33" s="67" t="s">
        <v>26</v>
      </c>
      <c r="F33" s="54" t="s">
        <v>73</v>
      </c>
      <c r="G33" s="124"/>
      <c r="H33" s="122"/>
      <c r="I33" s="122"/>
      <c r="J33" s="124"/>
      <c r="K33" s="124"/>
      <c r="L33" s="20">
        <f t="shared" si="0"/>
        <v>2100</v>
      </c>
      <c r="M33" s="20">
        <f t="shared" si="1"/>
        <v>2310.0000000000005</v>
      </c>
      <c r="N33" s="68">
        <v>210</v>
      </c>
      <c r="O33" s="20">
        <f t="shared" si="4"/>
        <v>231.00000000000003</v>
      </c>
      <c r="P33" s="45">
        <v>150</v>
      </c>
      <c r="Q33" s="46">
        <f t="shared" si="5"/>
        <v>1500</v>
      </c>
      <c r="R33" s="31" t="str">
        <f t="shared" si="6"/>
        <v>VYHOVUJE</v>
      </c>
      <c r="T33" s="69"/>
    </row>
    <row r="34" spans="1:20" ht="58.5" customHeight="1">
      <c r="A34" s="63"/>
      <c r="B34" s="70">
        <v>28</v>
      </c>
      <c r="C34" s="55" t="s">
        <v>74</v>
      </c>
      <c r="D34" s="66">
        <v>1</v>
      </c>
      <c r="E34" s="67" t="s">
        <v>26</v>
      </c>
      <c r="F34" s="54" t="s">
        <v>75</v>
      </c>
      <c r="G34" s="124"/>
      <c r="H34" s="122"/>
      <c r="I34" s="122"/>
      <c r="J34" s="124"/>
      <c r="K34" s="124"/>
      <c r="L34" s="20">
        <f t="shared" si="0"/>
        <v>56</v>
      </c>
      <c r="M34" s="20">
        <f t="shared" si="1"/>
        <v>61.60000000000001</v>
      </c>
      <c r="N34" s="68">
        <v>56</v>
      </c>
      <c r="O34" s="20">
        <f t="shared" si="4"/>
        <v>61.60000000000001</v>
      </c>
      <c r="P34" s="45">
        <v>35</v>
      </c>
      <c r="Q34" s="46">
        <f t="shared" si="5"/>
        <v>35</v>
      </c>
      <c r="R34" s="31" t="str">
        <f t="shared" si="6"/>
        <v>VYHOVUJE</v>
      </c>
      <c r="T34" s="69"/>
    </row>
    <row r="35" spans="1:20" ht="57" customHeight="1">
      <c r="A35" s="63"/>
      <c r="B35" s="70">
        <v>29</v>
      </c>
      <c r="C35" s="55" t="s">
        <v>76</v>
      </c>
      <c r="D35" s="66">
        <v>1</v>
      </c>
      <c r="E35" s="67" t="s">
        <v>26</v>
      </c>
      <c r="F35" s="54" t="s">
        <v>75</v>
      </c>
      <c r="G35" s="124"/>
      <c r="H35" s="122"/>
      <c r="I35" s="122"/>
      <c r="J35" s="124"/>
      <c r="K35" s="124"/>
      <c r="L35" s="20">
        <f t="shared" si="0"/>
        <v>55</v>
      </c>
      <c r="M35" s="20">
        <f t="shared" si="1"/>
        <v>60.50000000000001</v>
      </c>
      <c r="N35" s="68">
        <v>55</v>
      </c>
      <c r="O35" s="20">
        <f t="shared" si="4"/>
        <v>60.50000000000001</v>
      </c>
      <c r="P35" s="45">
        <v>38</v>
      </c>
      <c r="Q35" s="46">
        <f t="shared" si="5"/>
        <v>38</v>
      </c>
      <c r="R35" s="31" t="str">
        <f t="shared" si="6"/>
        <v>VYHOVUJE</v>
      </c>
      <c r="T35" s="69"/>
    </row>
    <row r="36" spans="1:20" ht="55.5" customHeight="1">
      <c r="A36" s="63"/>
      <c r="B36" s="70">
        <v>30</v>
      </c>
      <c r="C36" s="55" t="s">
        <v>77</v>
      </c>
      <c r="D36" s="66">
        <v>1</v>
      </c>
      <c r="E36" s="67" t="s">
        <v>26</v>
      </c>
      <c r="F36" s="54" t="s">
        <v>75</v>
      </c>
      <c r="G36" s="124"/>
      <c r="H36" s="122"/>
      <c r="I36" s="122"/>
      <c r="J36" s="124"/>
      <c r="K36" s="124"/>
      <c r="L36" s="20">
        <f t="shared" si="0"/>
        <v>75</v>
      </c>
      <c r="M36" s="20">
        <f t="shared" si="1"/>
        <v>82.5</v>
      </c>
      <c r="N36" s="68">
        <v>75</v>
      </c>
      <c r="O36" s="20">
        <f t="shared" si="4"/>
        <v>82.5</v>
      </c>
      <c r="P36" s="45">
        <v>49</v>
      </c>
      <c r="Q36" s="46">
        <f t="shared" si="5"/>
        <v>49</v>
      </c>
      <c r="R36" s="31" t="str">
        <f t="shared" si="6"/>
        <v>VYHOVUJE</v>
      </c>
      <c r="T36" s="69"/>
    </row>
    <row r="37" spans="1:20" ht="15.75">
      <c r="A37" s="63"/>
      <c r="B37" s="70">
        <v>31</v>
      </c>
      <c r="C37" s="54" t="s">
        <v>78</v>
      </c>
      <c r="D37" s="66">
        <v>1</v>
      </c>
      <c r="E37" s="67" t="s">
        <v>26</v>
      </c>
      <c r="F37" s="54" t="s">
        <v>79</v>
      </c>
      <c r="G37" s="124"/>
      <c r="H37" s="122"/>
      <c r="I37" s="122"/>
      <c r="J37" s="124"/>
      <c r="K37" s="124"/>
      <c r="L37" s="20">
        <f t="shared" si="0"/>
        <v>18</v>
      </c>
      <c r="M37" s="20">
        <f t="shared" si="1"/>
        <v>19.8</v>
      </c>
      <c r="N37" s="68">
        <v>18</v>
      </c>
      <c r="O37" s="20">
        <f t="shared" si="4"/>
        <v>19.8</v>
      </c>
      <c r="P37" s="42">
        <v>17.16</v>
      </c>
      <c r="Q37" s="46">
        <f t="shared" si="5"/>
        <v>17.16</v>
      </c>
      <c r="R37" s="31" t="str">
        <f t="shared" si="6"/>
        <v>VYHOVUJE</v>
      </c>
      <c r="T37" s="69"/>
    </row>
    <row r="38" spans="1:20" ht="15.75">
      <c r="A38" s="63"/>
      <c r="B38" s="70">
        <v>32</v>
      </c>
      <c r="C38" s="54" t="s">
        <v>80</v>
      </c>
      <c r="D38" s="66">
        <v>1</v>
      </c>
      <c r="E38" s="67" t="s">
        <v>26</v>
      </c>
      <c r="F38" s="54" t="s">
        <v>81</v>
      </c>
      <c r="G38" s="124"/>
      <c r="H38" s="122"/>
      <c r="I38" s="122"/>
      <c r="J38" s="124"/>
      <c r="K38" s="124"/>
      <c r="L38" s="20">
        <f t="shared" si="0"/>
        <v>30</v>
      </c>
      <c r="M38" s="20">
        <f t="shared" si="1"/>
        <v>33</v>
      </c>
      <c r="N38" s="68">
        <v>30</v>
      </c>
      <c r="O38" s="20">
        <f t="shared" si="4"/>
        <v>33</v>
      </c>
      <c r="P38" s="45">
        <v>28.080000000000002</v>
      </c>
      <c r="Q38" s="46">
        <f t="shared" si="5"/>
        <v>28.080000000000002</v>
      </c>
      <c r="R38" s="31" t="str">
        <f t="shared" si="6"/>
        <v>VYHOVUJE</v>
      </c>
      <c r="T38" s="69"/>
    </row>
    <row r="39" spans="1:20" ht="15.75">
      <c r="A39" s="63"/>
      <c r="B39" s="70">
        <v>33</v>
      </c>
      <c r="C39" s="54" t="s">
        <v>82</v>
      </c>
      <c r="D39" s="66">
        <v>40</v>
      </c>
      <c r="E39" s="67" t="s">
        <v>27</v>
      </c>
      <c r="F39" s="54" t="s">
        <v>83</v>
      </c>
      <c r="G39" s="124"/>
      <c r="H39" s="122"/>
      <c r="I39" s="122"/>
      <c r="J39" s="124"/>
      <c r="K39" s="124"/>
      <c r="L39" s="20">
        <f aca="true" t="shared" si="7" ref="L39:L70">D39*N39</f>
        <v>64</v>
      </c>
      <c r="M39" s="20">
        <f aca="true" t="shared" si="8" ref="M39:M70">D39*O39</f>
        <v>70.4</v>
      </c>
      <c r="N39" s="68">
        <v>1.6</v>
      </c>
      <c r="O39" s="20">
        <f t="shared" si="4"/>
        <v>1.7600000000000002</v>
      </c>
      <c r="P39" s="45">
        <v>1.5</v>
      </c>
      <c r="Q39" s="46">
        <f t="shared" si="5"/>
        <v>60</v>
      </c>
      <c r="R39" s="31" t="str">
        <f t="shared" si="6"/>
        <v>VYHOVUJE</v>
      </c>
      <c r="T39" s="69"/>
    </row>
    <row r="40" spans="1:20" ht="15.75">
      <c r="A40" s="63"/>
      <c r="B40" s="70">
        <v>34</v>
      </c>
      <c r="C40" s="54" t="s">
        <v>84</v>
      </c>
      <c r="D40" s="66">
        <v>5</v>
      </c>
      <c r="E40" s="67" t="s">
        <v>27</v>
      </c>
      <c r="F40" s="54" t="s">
        <v>85</v>
      </c>
      <c r="G40" s="124"/>
      <c r="H40" s="122"/>
      <c r="I40" s="122"/>
      <c r="J40" s="124"/>
      <c r="K40" s="124"/>
      <c r="L40" s="20">
        <f t="shared" si="7"/>
        <v>50</v>
      </c>
      <c r="M40" s="20">
        <f t="shared" si="8"/>
        <v>55</v>
      </c>
      <c r="N40" s="68">
        <v>10</v>
      </c>
      <c r="O40" s="20">
        <f t="shared" si="4"/>
        <v>11</v>
      </c>
      <c r="P40" s="45">
        <v>10.92</v>
      </c>
      <c r="Q40" s="46">
        <f t="shared" si="5"/>
        <v>54.6</v>
      </c>
      <c r="R40" s="31" t="str">
        <f t="shared" si="6"/>
        <v>VYHOVUJE</v>
      </c>
      <c r="T40" s="69"/>
    </row>
    <row r="41" spans="1:20" ht="15.75">
      <c r="A41" s="63"/>
      <c r="B41" s="70">
        <v>35</v>
      </c>
      <c r="C41" s="54" t="s">
        <v>86</v>
      </c>
      <c r="D41" s="66">
        <v>7</v>
      </c>
      <c r="E41" s="67" t="s">
        <v>27</v>
      </c>
      <c r="F41" s="54" t="s">
        <v>85</v>
      </c>
      <c r="G41" s="124"/>
      <c r="H41" s="122"/>
      <c r="I41" s="122"/>
      <c r="J41" s="124"/>
      <c r="K41" s="124"/>
      <c r="L41" s="20">
        <f t="shared" si="7"/>
        <v>112</v>
      </c>
      <c r="M41" s="20">
        <f t="shared" si="8"/>
        <v>123.20000000000002</v>
      </c>
      <c r="N41" s="68">
        <v>16</v>
      </c>
      <c r="O41" s="20">
        <f t="shared" si="4"/>
        <v>17.6</v>
      </c>
      <c r="P41" s="45">
        <v>9</v>
      </c>
      <c r="Q41" s="46">
        <f t="shared" si="5"/>
        <v>63</v>
      </c>
      <c r="R41" s="31" t="str">
        <f t="shared" si="6"/>
        <v>VYHOVUJE</v>
      </c>
      <c r="T41" s="69"/>
    </row>
    <row r="42" spans="1:20" ht="15.75">
      <c r="A42" s="63"/>
      <c r="B42" s="70">
        <v>36</v>
      </c>
      <c r="C42" s="54" t="s">
        <v>87</v>
      </c>
      <c r="D42" s="66">
        <v>12</v>
      </c>
      <c r="E42" s="67" t="s">
        <v>27</v>
      </c>
      <c r="F42" s="54" t="s">
        <v>85</v>
      </c>
      <c r="G42" s="124"/>
      <c r="H42" s="122"/>
      <c r="I42" s="122"/>
      <c r="J42" s="124"/>
      <c r="K42" s="124"/>
      <c r="L42" s="20">
        <f t="shared" si="7"/>
        <v>216</v>
      </c>
      <c r="M42" s="20">
        <f t="shared" si="8"/>
        <v>237.60000000000002</v>
      </c>
      <c r="N42" s="68">
        <v>18</v>
      </c>
      <c r="O42" s="20">
        <f t="shared" si="4"/>
        <v>19.8</v>
      </c>
      <c r="P42" s="45">
        <v>9</v>
      </c>
      <c r="Q42" s="46">
        <f t="shared" si="5"/>
        <v>108</v>
      </c>
      <c r="R42" s="31" t="str">
        <f t="shared" si="6"/>
        <v>VYHOVUJE</v>
      </c>
      <c r="T42" s="69"/>
    </row>
    <row r="43" spans="1:20" ht="30">
      <c r="A43" s="63"/>
      <c r="B43" s="70">
        <v>37</v>
      </c>
      <c r="C43" s="54" t="s">
        <v>88</v>
      </c>
      <c r="D43" s="66">
        <v>15</v>
      </c>
      <c r="E43" s="67" t="s">
        <v>27</v>
      </c>
      <c r="F43" s="54" t="s">
        <v>89</v>
      </c>
      <c r="G43" s="124"/>
      <c r="H43" s="122"/>
      <c r="I43" s="122"/>
      <c r="J43" s="124"/>
      <c r="K43" s="124"/>
      <c r="L43" s="20">
        <f t="shared" si="7"/>
        <v>600</v>
      </c>
      <c r="M43" s="20">
        <f t="shared" si="8"/>
        <v>660</v>
      </c>
      <c r="N43" s="68">
        <v>40</v>
      </c>
      <c r="O43" s="20">
        <f t="shared" si="4"/>
        <v>44</v>
      </c>
      <c r="P43" s="42">
        <v>15</v>
      </c>
      <c r="Q43" s="46">
        <f t="shared" si="5"/>
        <v>225</v>
      </c>
      <c r="R43" s="31" t="str">
        <f t="shared" si="6"/>
        <v>VYHOVUJE</v>
      </c>
      <c r="T43" s="69"/>
    </row>
    <row r="44" spans="1:20" ht="15.75">
      <c r="A44" s="63"/>
      <c r="B44" s="70">
        <v>38</v>
      </c>
      <c r="C44" s="54" t="s">
        <v>90</v>
      </c>
      <c r="D44" s="66">
        <v>30</v>
      </c>
      <c r="E44" s="67" t="s">
        <v>27</v>
      </c>
      <c r="F44" s="54" t="s">
        <v>91</v>
      </c>
      <c r="G44" s="124"/>
      <c r="H44" s="122"/>
      <c r="I44" s="122"/>
      <c r="J44" s="124"/>
      <c r="K44" s="124"/>
      <c r="L44" s="20">
        <f t="shared" si="7"/>
        <v>60</v>
      </c>
      <c r="M44" s="20">
        <f t="shared" si="8"/>
        <v>66</v>
      </c>
      <c r="N44" s="68">
        <v>2</v>
      </c>
      <c r="O44" s="20">
        <f t="shared" si="4"/>
        <v>2.2</v>
      </c>
      <c r="P44" s="45">
        <v>1.8</v>
      </c>
      <c r="Q44" s="46">
        <f t="shared" si="5"/>
        <v>54</v>
      </c>
      <c r="R44" s="31" t="str">
        <f t="shared" si="6"/>
        <v>VYHOVUJE</v>
      </c>
      <c r="T44" s="69"/>
    </row>
    <row r="45" spans="1:20" ht="30">
      <c r="A45" s="63"/>
      <c r="B45" s="70">
        <v>39</v>
      </c>
      <c r="C45" s="54" t="s">
        <v>92</v>
      </c>
      <c r="D45" s="66">
        <v>2</v>
      </c>
      <c r="E45" s="67" t="s">
        <v>27</v>
      </c>
      <c r="F45" s="54" t="s">
        <v>93</v>
      </c>
      <c r="G45" s="124"/>
      <c r="H45" s="122"/>
      <c r="I45" s="122"/>
      <c r="J45" s="124"/>
      <c r="K45" s="124"/>
      <c r="L45" s="20">
        <f t="shared" si="7"/>
        <v>56</v>
      </c>
      <c r="M45" s="20">
        <f t="shared" si="8"/>
        <v>61.60000000000001</v>
      </c>
      <c r="N45" s="68">
        <v>28</v>
      </c>
      <c r="O45" s="20">
        <f t="shared" si="4"/>
        <v>30.800000000000004</v>
      </c>
      <c r="P45" s="45">
        <v>17.55</v>
      </c>
      <c r="Q45" s="46">
        <f t="shared" si="5"/>
        <v>35.1</v>
      </c>
      <c r="R45" s="31" t="str">
        <f t="shared" si="6"/>
        <v>VYHOVUJE</v>
      </c>
      <c r="T45" s="69"/>
    </row>
    <row r="46" spans="1:20" ht="15.75">
      <c r="A46" s="63"/>
      <c r="B46" s="70">
        <v>40</v>
      </c>
      <c r="C46" s="54" t="s">
        <v>94</v>
      </c>
      <c r="D46" s="66">
        <v>1</v>
      </c>
      <c r="E46" s="67" t="s">
        <v>26</v>
      </c>
      <c r="F46" s="54" t="s">
        <v>95</v>
      </c>
      <c r="G46" s="124"/>
      <c r="H46" s="122"/>
      <c r="I46" s="122"/>
      <c r="J46" s="124"/>
      <c r="K46" s="124"/>
      <c r="L46" s="20">
        <f t="shared" si="7"/>
        <v>6</v>
      </c>
      <c r="M46" s="20">
        <f t="shared" si="8"/>
        <v>6.6000000000000005</v>
      </c>
      <c r="N46" s="68">
        <v>6</v>
      </c>
      <c r="O46" s="20">
        <f t="shared" si="4"/>
        <v>6.6000000000000005</v>
      </c>
      <c r="P46" s="45">
        <v>5.304</v>
      </c>
      <c r="Q46" s="46">
        <f t="shared" si="5"/>
        <v>5.304</v>
      </c>
      <c r="R46" s="31" t="str">
        <f t="shared" si="6"/>
        <v>VYHOVUJE</v>
      </c>
      <c r="T46" s="69"/>
    </row>
    <row r="47" spans="1:20" ht="15.75">
      <c r="A47" s="63"/>
      <c r="B47" s="70">
        <v>41</v>
      </c>
      <c r="C47" s="54" t="s">
        <v>96</v>
      </c>
      <c r="D47" s="66">
        <v>1</v>
      </c>
      <c r="E47" s="67" t="s">
        <v>27</v>
      </c>
      <c r="F47" s="54" t="s">
        <v>97</v>
      </c>
      <c r="G47" s="124"/>
      <c r="H47" s="122"/>
      <c r="I47" s="122"/>
      <c r="J47" s="124"/>
      <c r="K47" s="124"/>
      <c r="L47" s="20">
        <f t="shared" si="7"/>
        <v>35</v>
      </c>
      <c r="M47" s="20">
        <f t="shared" si="8"/>
        <v>38.5</v>
      </c>
      <c r="N47" s="68">
        <v>35</v>
      </c>
      <c r="O47" s="20">
        <f t="shared" si="4"/>
        <v>38.5</v>
      </c>
      <c r="P47" s="45">
        <v>35</v>
      </c>
      <c r="Q47" s="46">
        <f t="shared" si="5"/>
        <v>35</v>
      </c>
      <c r="R47" s="31" t="str">
        <f t="shared" si="6"/>
        <v>VYHOVUJE</v>
      </c>
      <c r="T47" s="69"/>
    </row>
    <row r="48" spans="1:20" ht="15.75">
      <c r="A48" s="63"/>
      <c r="B48" s="70">
        <v>42</v>
      </c>
      <c r="C48" s="54" t="s">
        <v>98</v>
      </c>
      <c r="D48" s="66">
        <v>1</v>
      </c>
      <c r="E48" s="67" t="s">
        <v>26</v>
      </c>
      <c r="F48" s="54" t="s">
        <v>99</v>
      </c>
      <c r="G48" s="124"/>
      <c r="H48" s="122"/>
      <c r="I48" s="122"/>
      <c r="J48" s="124"/>
      <c r="K48" s="124"/>
      <c r="L48" s="20">
        <f t="shared" si="7"/>
        <v>12</v>
      </c>
      <c r="M48" s="20">
        <f t="shared" si="8"/>
        <v>13.200000000000001</v>
      </c>
      <c r="N48" s="68">
        <v>12</v>
      </c>
      <c r="O48" s="20">
        <f t="shared" si="4"/>
        <v>13.200000000000001</v>
      </c>
      <c r="P48" s="45">
        <v>13</v>
      </c>
      <c r="Q48" s="46">
        <f t="shared" si="5"/>
        <v>13</v>
      </c>
      <c r="R48" s="31" t="str">
        <f t="shared" si="6"/>
        <v>VYHOVUJE</v>
      </c>
      <c r="T48" s="69"/>
    </row>
    <row r="49" spans="1:20" ht="60">
      <c r="A49" s="63"/>
      <c r="B49" s="70">
        <v>43</v>
      </c>
      <c r="C49" s="54" t="s">
        <v>100</v>
      </c>
      <c r="D49" s="66">
        <v>110</v>
      </c>
      <c r="E49" s="67" t="s">
        <v>27</v>
      </c>
      <c r="F49" s="83" t="s">
        <v>101</v>
      </c>
      <c r="G49" s="124"/>
      <c r="H49" s="122"/>
      <c r="I49" s="122"/>
      <c r="J49" s="124"/>
      <c r="K49" s="124"/>
      <c r="L49" s="20">
        <f t="shared" si="7"/>
        <v>770</v>
      </c>
      <c r="M49" s="20">
        <f t="shared" si="8"/>
        <v>847.0000000000001</v>
      </c>
      <c r="N49" s="68">
        <v>7</v>
      </c>
      <c r="O49" s="20">
        <f t="shared" si="4"/>
        <v>7.700000000000001</v>
      </c>
      <c r="P49" s="42">
        <v>5.5</v>
      </c>
      <c r="Q49" s="46">
        <f t="shared" si="5"/>
        <v>605</v>
      </c>
      <c r="R49" s="31" t="str">
        <f t="shared" si="6"/>
        <v>VYHOVUJE</v>
      </c>
      <c r="T49" s="69"/>
    </row>
    <row r="50" spans="1:20" ht="40.5" customHeight="1">
      <c r="A50" s="63"/>
      <c r="B50" s="70">
        <v>44</v>
      </c>
      <c r="C50" s="54" t="s">
        <v>102</v>
      </c>
      <c r="D50" s="66">
        <v>9</v>
      </c>
      <c r="E50" s="67" t="s">
        <v>27</v>
      </c>
      <c r="F50" s="54" t="s">
        <v>103</v>
      </c>
      <c r="G50" s="124"/>
      <c r="H50" s="122"/>
      <c r="I50" s="122"/>
      <c r="J50" s="124"/>
      <c r="K50" s="124"/>
      <c r="L50" s="20">
        <f t="shared" si="7"/>
        <v>81</v>
      </c>
      <c r="M50" s="20">
        <f t="shared" si="8"/>
        <v>89.10000000000001</v>
      </c>
      <c r="N50" s="68">
        <v>9</v>
      </c>
      <c r="O50" s="20">
        <f t="shared" si="4"/>
        <v>9.9</v>
      </c>
      <c r="P50" s="45">
        <v>7.722</v>
      </c>
      <c r="Q50" s="46">
        <f t="shared" si="5"/>
        <v>69.498</v>
      </c>
      <c r="R50" s="31" t="str">
        <f t="shared" si="6"/>
        <v>VYHOVUJE</v>
      </c>
      <c r="T50" s="69"/>
    </row>
    <row r="51" spans="1:20" ht="45.75" customHeight="1">
      <c r="A51" s="63"/>
      <c r="B51" s="70">
        <v>45</v>
      </c>
      <c r="C51" s="54" t="s">
        <v>104</v>
      </c>
      <c r="D51" s="66">
        <v>4</v>
      </c>
      <c r="E51" s="67" t="s">
        <v>27</v>
      </c>
      <c r="F51" s="54" t="s">
        <v>103</v>
      </c>
      <c r="G51" s="124"/>
      <c r="H51" s="122"/>
      <c r="I51" s="122"/>
      <c r="J51" s="124"/>
      <c r="K51" s="124"/>
      <c r="L51" s="20">
        <f t="shared" si="7"/>
        <v>36</v>
      </c>
      <c r="M51" s="20">
        <f t="shared" si="8"/>
        <v>39.6</v>
      </c>
      <c r="N51" s="68">
        <v>9</v>
      </c>
      <c r="O51" s="20">
        <f t="shared" si="4"/>
        <v>9.9</v>
      </c>
      <c r="P51" s="45">
        <v>7.722</v>
      </c>
      <c r="Q51" s="46">
        <f t="shared" si="5"/>
        <v>30.888</v>
      </c>
      <c r="R51" s="31" t="str">
        <f t="shared" si="6"/>
        <v>VYHOVUJE</v>
      </c>
      <c r="T51" s="69"/>
    </row>
    <row r="52" spans="1:20" ht="86.25" customHeight="1">
      <c r="A52" s="63"/>
      <c r="B52" s="70">
        <v>46</v>
      </c>
      <c r="C52" s="54" t="s">
        <v>105</v>
      </c>
      <c r="D52" s="66">
        <v>10</v>
      </c>
      <c r="E52" s="67" t="s">
        <v>27</v>
      </c>
      <c r="F52" s="54" t="s">
        <v>106</v>
      </c>
      <c r="G52" s="124"/>
      <c r="H52" s="122"/>
      <c r="I52" s="122"/>
      <c r="J52" s="124"/>
      <c r="K52" s="124"/>
      <c r="L52" s="20">
        <f t="shared" si="7"/>
        <v>80</v>
      </c>
      <c r="M52" s="20">
        <f t="shared" si="8"/>
        <v>88</v>
      </c>
      <c r="N52" s="68">
        <v>8</v>
      </c>
      <c r="O52" s="20">
        <f t="shared" si="4"/>
        <v>8.8</v>
      </c>
      <c r="P52" s="45">
        <v>5.5</v>
      </c>
      <c r="Q52" s="46">
        <f t="shared" si="5"/>
        <v>55</v>
      </c>
      <c r="R52" s="31" t="str">
        <f t="shared" si="6"/>
        <v>VYHOVUJE</v>
      </c>
      <c r="T52" s="69"/>
    </row>
    <row r="53" spans="1:20" ht="27" customHeight="1">
      <c r="A53" s="63"/>
      <c r="B53" s="70">
        <v>47</v>
      </c>
      <c r="C53" s="54" t="s">
        <v>107</v>
      </c>
      <c r="D53" s="66">
        <v>5</v>
      </c>
      <c r="E53" s="67" t="s">
        <v>108</v>
      </c>
      <c r="F53" s="54" t="s">
        <v>109</v>
      </c>
      <c r="G53" s="124"/>
      <c r="H53" s="122"/>
      <c r="I53" s="122"/>
      <c r="J53" s="124"/>
      <c r="K53" s="124"/>
      <c r="L53" s="20">
        <f t="shared" si="7"/>
        <v>40</v>
      </c>
      <c r="M53" s="20">
        <f t="shared" si="8"/>
        <v>44</v>
      </c>
      <c r="N53" s="68">
        <v>8</v>
      </c>
      <c r="O53" s="20">
        <f t="shared" si="4"/>
        <v>8.8</v>
      </c>
      <c r="P53" s="45">
        <v>5</v>
      </c>
      <c r="Q53" s="46">
        <f t="shared" si="5"/>
        <v>25</v>
      </c>
      <c r="R53" s="31" t="str">
        <f t="shared" si="6"/>
        <v>VYHOVUJE</v>
      </c>
      <c r="T53" s="69"/>
    </row>
    <row r="54" spans="1:20" ht="42" customHeight="1">
      <c r="A54" s="63"/>
      <c r="B54" s="70">
        <v>48</v>
      </c>
      <c r="C54" s="54" t="s">
        <v>110</v>
      </c>
      <c r="D54" s="66">
        <v>6</v>
      </c>
      <c r="E54" s="67" t="s">
        <v>111</v>
      </c>
      <c r="F54" s="54" t="s">
        <v>112</v>
      </c>
      <c r="G54" s="124"/>
      <c r="H54" s="122"/>
      <c r="I54" s="122"/>
      <c r="J54" s="124"/>
      <c r="K54" s="124"/>
      <c r="L54" s="20">
        <f t="shared" si="7"/>
        <v>192</v>
      </c>
      <c r="M54" s="20">
        <f t="shared" si="8"/>
        <v>211.20000000000002</v>
      </c>
      <c r="N54" s="68">
        <v>32</v>
      </c>
      <c r="O54" s="20">
        <f t="shared" si="4"/>
        <v>35.2</v>
      </c>
      <c r="P54" s="45">
        <v>25</v>
      </c>
      <c r="Q54" s="46">
        <f t="shared" si="5"/>
        <v>150</v>
      </c>
      <c r="R54" s="31" t="str">
        <f t="shared" si="6"/>
        <v>VYHOVUJE</v>
      </c>
      <c r="T54" s="69"/>
    </row>
    <row r="55" spans="1:20" ht="49.5" customHeight="1">
      <c r="A55" s="63"/>
      <c r="B55" s="70">
        <v>49</v>
      </c>
      <c r="C55" s="54" t="s">
        <v>113</v>
      </c>
      <c r="D55" s="66">
        <v>15</v>
      </c>
      <c r="E55" s="67" t="s">
        <v>108</v>
      </c>
      <c r="F55" s="54" t="s">
        <v>114</v>
      </c>
      <c r="G55" s="124"/>
      <c r="H55" s="122"/>
      <c r="I55" s="122"/>
      <c r="J55" s="124"/>
      <c r="K55" s="124"/>
      <c r="L55" s="20">
        <f t="shared" si="7"/>
        <v>142.5</v>
      </c>
      <c r="M55" s="20">
        <f t="shared" si="8"/>
        <v>156.75000000000003</v>
      </c>
      <c r="N55" s="68">
        <v>9.5</v>
      </c>
      <c r="O55" s="20">
        <f t="shared" si="4"/>
        <v>10.450000000000001</v>
      </c>
      <c r="P55" s="42">
        <v>7</v>
      </c>
      <c r="Q55" s="46">
        <f t="shared" si="5"/>
        <v>105</v>
      </c>
      <c r="R55" s="31" t="str">
        <f t="shared" si="6"/>
        <v>VYHOVUJE</v>
      </c>
      <c r="T55" s="69"/>
    </row>
    <row r="56" spans="1:20" ht="60">
      <c r="A56" s="63"/>
      <c r="B56" s="70">
        <v>50</v>
      </c>
      <c r="C56" s="54" t="s">
        <v>115</v>
      </c>
      <c r="D56" s="66">
        <v>3</v>
      </c>
      <c r="E56" s="67" t="s">
        <v>111</v>
      </c>
      <c r="F56" s="54" t="s">
        <v>116</v>
      </c>
      <c r="G56" s="124"/>
      <c r="H56" s="122"/>
      <c r="I56" s="122"/>
      <c r="J56" s="124"/>
      <c r="K56" s="124"/>
      <c r="L56" s="20">
        <f t="shared" si="7"/>
        <v>114</v>
      </c>
      <c r="M56" s="20">
        <f t="shared" si="8"/>
        <v>125.4</v>
      </c>
      <c r="N56" s="68">
        <v>38</v>
      </c>
      <c r="O56" s="20">
        <f t="shared" si="4"/>
        <v>41.800000000000004</v>
      </c>
      <c r="P56" s="45">
        <v>34</v>
      </c>
      <c r="Q56" s="46">
        <f t="shared" si="5"/>
        <v>102</v>
      </c>
      <c r="R56" s="31" t="str">
        <f t="shared" si="6"/>
        <v>VYHOVUJE</v>
      </c>
      <c r="T56" s="69"/>
    </row>
    <row r="57" spans="1:20" ht="30">
      <c r="A57" s="63"/>
      <c r="B57" s="70">
        <v>51</v>
      </c>
      <c r="C57" s="54" t="s">
        <v>117</v>
      </c>
      <c r="D57" s="66">
        <v>6</v>
      </c>
      <c r="E57" s="67" t="s">
        <v>111</v>
      </c>
      <c r="F57" s="54" t="s">
        <v>118</v>
      </c>
      <c r="G57" s="124"/>
      <c r="H57" s="122"/>
      <c r="I57" s="122"/>
      <c r="J57" s="124"/>
      <c r="K57" s="124"/>
      <c r="L57" s="20">
        <f t="shared" si="7"/>
        <v>276</v>
      </c>
      <c r="M57" s="20">
        <f t="shared" si="8"/>
        <v>303.6</v>
      </c>
      <c r="N57" s="68">
        <v>46</v>
      </c>
      <c r="O57" s="20">
        <f t="shared" si="4"/>
        <v>50.6</v>
      </c>
      <c r="P57" s="45">
        <v>45</v>
      </c>
      <c r="Q57" s="46">
        <f t="shared" si="5"/>
        <v>270</v>
      </c>
      <c r="R57" s="31" t="str">
        <f t="shared" si="6"/>
        <v>VYHOVUJE</v>
      </c>
      <c r="T57" s="69"/>
    </row>
    <row r="58" spans="1:20" ht="30">
      <c r="A58" s="63"/>
      <c r="B58" s="70">
        <v>52</v>
      </c>
      <c r="C58" s="54" t="s">
        <v>119</v>
      </c>
      <c r="D58" s="66">
        <v>4</v>
      </c>
      <c r="E58" s="67" t="s">
        <v>111</v>
      </c>
      <c r="F58" s="54" t="s">
        <v>120</v>
      </c>
      <c r="G58" s="124"/>
      <c r="H58" s="122"/>
      <c r="I58" s="122"/>
      <c r="J58" s="124"/>
      <c r="K58" s="124"/>
      <c r="L58" s="20">
        <f t="shared" si="7"/>
        <v>196</v>
      </c>
      <c r="M58" s="20">
        <f t="shared" si="8"/>
        <v>215.60000000000002</v>
      </c>
      <c r="N58" s="68">
        <v>49</v>
      </c>
      <c r="O58" s="20">
        <f t="shared" si="4"/>
        <v>53.900000000000006</v>
      </c>
      <c r="P58" s="45">
        <v>40</v>
      </c>
      <c r="Q58" s="46">
        <f t="shared" si="5"/>
        <v>160</v>
      </c>
      <c r="R58" s="31" t="str">
        <f t="shared" si="6"/>
        <v>VYHOVUJE</v>
      </c>
      <c r="T58" s="69"/>
    </row>
    <row r="59" spans="1:20" ht="45">
      <c r="A59" s="63"/>
      <c r="B59" s="70">
        <v>53</v>
      </c>
      <c r="C59" s="54" t="s">
        <v>121</v>
      </c>
      <c r="D59" s="66">
        <v>1</v>
      </c>
      <c r="E59" s="67" t="s">
        <v>26</v>
      </c>
      <c r="F59" s="54" t="s">
        <v>122</v>
      </c>
      <c r="G59" s="124"/>
      <c r="H59" s="122"/>
      <c r="I59" s="122"/>
      <c r="J59" s="124"/>
      <c r="K59" s="124"/>
      <c r="L59" s="20">
        <f t="shared" si="7"/>
        <v>220</v>
      </c>
      <c r="M59" s="20">
        <f t="shared" si="8"/>
        <v>242.00000000000003</v>
      </c>
      <c r="N59" s="68">
        <v>220</v>
      </c>
      <c r="O59" s="20">
        <f t="shared" si="4"/>
        <v>242.00000000000003</v>
      </c>
      <c r="P59" s="45">
        <v>109</v>
      </c>
      <c r="Q59" s="46">
        <f t="shared" si="5"/>
        <v>109</v>
      </c>
      <c r="R59" s="31" t="str">
        <f t="shared" si="6"/>
        <v>VYHOVUJE</v>
      </c>
      <c r="T59" s="69"/>
    </row>
    <row r="60" spans="1:20" ht="30">
      <c r="A60" s="63"/>
      <c r="B60" s="70">
        <v>54</v>
      </c>
      <c r="C60" s="54" t="s">
        <v>123</v>
      </c>
      <c r="D60" s="66">
        <v>1</v>
      </c>
      <c r="E60" s="67" t="s">
        <v>26</v>
      </c>
      <c r="F60" s="83" t="s">
        <v>124</v>
      </c>
      <c r="G60" s="124"/>
      <c r="H60" s="122"/>
      <c r="I60" s="122"/>
      <c r="J60" s="124"/>
      <c r="K60" s="124"/>
      <c r="L60" s="20">
        <f t="shared" si="7"/>
        <v>220</v>
      </c>
      <c r="M60" s="20">
        <f t="shared" si="8"/>
        <v>242.00000000000003</v>
      </c>
      <c r="N60" s="68">
        <v>220</v>
      </c>
      <c r="O60" s="20">
        <f t="shared" si="4"/>
        <v>242.00000000000003</v>
      </c>
      <c r="P60" s="45">
        <v>109</v>
      </c>
      <c r="Q60" s="46">
        <f t="shared" si="5"/>
        <v>109</v>
      </c>
      <c r="R60" s="31" t="str">
        <f t="shared" si="6"/>
        <v>VYHOVUJE</v>
      </c>
      <c r="T60" s="69"/>
    </row>
    <row r="61" spans="1:20" ht="90">
      <c r="A61" s="63"/>
      <c r="B61" s="70">
        <v>55</v>
      </c>
      <c r="C61" s="54" t="s">
        <v>125</v>
      </c>
      <c r="D61" s="66">
        <v>2</v>
      </c>
      <c r="E61" s="67" t="s">
        <v>111</v>
      </c>
      <c r="F61" s="54" t="s">
        <v>126</v>
      </c>
      <c r="G61" s="124"/>
      <c r="H61" s="122"/>
      <c r="I61" s="122"/>
      <c r="J61" s="124"/>
      <c r="K61" s="124"/>
      <c r="L61" s="20">
        <f t="shared" si="7"/>
        <v>220</v>
      </c>
      <c r="M61" s="20">
        <f t="shared" si="8"/>
        <v>242.00000000000003</v>
      </c>
      <c r="N61" s="68">
        <v>110</v>
      </c>
      <c r="O61" s="20">
        <f t="shared" si="4"/>
        <v>121.00000000000001</v>
      </c>
      <c r="P61" s="42">
        <v>90</v>
      </c>
      <c r="Q61" s="46">
        <f t="shared" si="5"/>
        <v>180</v>
      </c>
      <c r="R61" s="31" t="str">
        <f t="shared" si="6"/>
        <v>VYHOVUJE</v>
      </c>
      <c r="T61" s="69"/>
    </row>
    <row r="62" spans="1:20" ht="45">
      <c r="A62" s="63"/>
      <c r="B62" s="70">
        <v>56</v>
      </c>
      <c r="C62" s="54" t="s">
        <v>127</v>
      </c>
      <c r="D62" s="66">
        <v>1</v>
      </c>
      <c r="E62" s="67" t="s">
        <v>27</v>
      </c>
      <c r="F62" s="54" t="s">
        <v>128</v>
      </c>
      <c r="G62" s="124"/>
      <c r="H62" s="122"/>
      <c r="I62" s="122"/>
      <c r="J62" s="124"/>
      <c r="K62" s="124"/>
      <c r="L62" s="20">
        <f t="shared" si="7"/>
        <v>100</v>
      </c>
      <c r="M62" s="20">
        <f t="shared" si="8"/>
        <v>110.00000000000001</v>
      </c>
      <c r="N62" s="68">
        <v>100</v>
      </c>
      <c r="O62" s="20">
        <f t="shared" si="4"/>
        <v>110.00000000000001</v>
      </c>
      <c r="P62" s="45">
        <v>80</v>
      </c>
      <c r="Q62" s="46">
        <f t="shared" si="5"/>
        <v>80</v>
      </c>
      <c r="R62" s="31" t="str">
        <f t="shared" si="6"/>
        <v>VYHOVUJE</v>
      </c>
      <c r="T62" s="69"/>
    </row>
    <row r="63" spans="1:20" ht="39.75" customHeight="1">
      <c r="A63" s="63"/>
      <c r="B63" s="70">
        <v>57</v>
      </c>
      <c r="C63" s="54" t="s">
        <v>129</v>
      </c>
      <c r="D63" s="66">
        <v>4</v>
      </c>
      <c r="E63" s="67" t="s">
        <v>27</v>
      </c>
      <c r="F63" s="54" t="s">
        <v>130</v>
      </c>
      <c r="G63" s="124"/>
      <c r="H63" s="122"/>
      <c r="I63" s="122"/>
      <c r="J63" s="124"/>
      <c r="K63" s="124"/>
      <c r="L63" s="20">
        <f t="shared" si="7"/>
        <v>32</v>
      </c>
      <c r="M63" s="20">
        <f t="shared" si="8"/>
        <v>35.2</v>
      </c>
      <c r="N63" s="68">
        <v>8</v>
      </c>
      <c r="O63" s="20">
        <f t="shared" si="4"/>
        <v>8.8</v>
      </c>
      <c r="P63" s="45">
        <v>8</v>
      </c>
      <c r="Q63" s="46">
        <f t="shared" si="5"/>
        <v>32</v>
      </c>
      <c r="R63" s="31" t="str">
        <f t="shared" si="6"/>
        <v>VYHOVUJE</v>
      </c>
      <c r="T63" s="69"/>
    </row>
    <row r="64" spans="1:20" ht="30">
      <c r="A64" s="63"/>
      <c r="B64" s="70">
        <v>58</v>
      </c>
      <c r="C64" s="54" t="s">
        <v>131</v>
      </c>
      <c r="D64" s="66">
        <v>4</v>
      </c>
      <c r="E64" s="67" t="s">
        <v>27</v>
      </c>
      <c r="F64" s="54" t="s">
        <v>132</v>
      </c>
      <c r="G64" s="124"/>
      <c r="H64" s="122"/>
      <c r="I64" s="122"/>
      <c r="J64" s="124"/>
      <c r="K64" s="124"/>
      <c r="L64" s="20">
        <f t="shared" si="7"/>
        <v>220</v>
      </c>
      <c r="M64" s="20">
        <f t="shared" si="8"/>
        <v>242.00000000000003</v>
      </c>
      <c r="N64" s="68">
        <v>55</v>
      </c>
      <c r="O64" s="20">
        <f t="shared" si="4"/>
        <v>60.50000000000001</v>
      </c>
      <c r="P64" s="45">
        <v>45</v>
      </c>
      <c r="Q64" s="46">
        <f t="shared" si="5"/>
        <v>180</v>
      </c>
      <c r="R64" s="31" t="str">
        <f t="shared" si="6"/>
        <v>VYHOVUJE</v>
      </c>
      <c r="T64" s="69"/>
    </row>
    <row r="65" spans="1:20" ht="30">
      <c r="A65" s="63"/>
      <c r="B65" s="70">
        <v>59</v>
      </c>
      <c r="C65" s="54" t="s">
        <v>133</v>
      </c>
      <c r="D65" s="66">
        <v>70</v>
      </c>
      <c r="E65" s="67" t="s">
        <v>26</v>
      </c>
      <c r="F65" s="54" t="s">
        <v>134</v>
      </c>
      <c r="G65" s="124"/>
      <c r="H65" s="122"/>
      <c r="I65" s="122"/>
      <c r="J65" s="124"/>
      <c r="K65" s="124"/>
      <c r="L65" s="20">
        <f t="shared" si="7"/>
        <v>420</v>
      </c>
      <c r="M65" s="20">
        <f t="shared" si="8"/>
        <v>462.00000000000006</v>
      </c>
      <c r="N65" s="68">
        <v>6</v>
      </c>
      <c r="O65" s="20">
        <f t="shared" si="4"/>
        <v>6.6000000000000005</v>
      </c>
      <c r="P65" s="45">
        <v>5</v>
      </c>
      <c r="Q65" s="46">
        <f t="shared" si="5"/>
        <v>350</v>
      </c>
      <c r="R65" s="31" t="str">
        <f t="shared" si="6"/>
        <v>VYHOVUJE</v>
      </c>
      <c r="T65" s="69"/>
    </row>
    <row r="66" spans="1:20" ht="30">
      <c r="A66" s="63"/>
      <c r="B66" s="70">
        <v>60</v>
      </c>
      <c r="C66" s="54" t="s">
        <v>135</v>
      </c>
      <c r="D66" s="66">
        <v>20</v>
      </c>
      <c r="E66" s="67" t="s">
        <v>26</v>
      </c>
      <c r="F66" s="54" t="s">
        <v>136</v>
      </c>
      <c r="G66" s="124"/>
      <c r="H66" s="122"/>
      <c r="I66" s="122"/>
      <c r="J66" s="124"/>
      <c r="K66" s="124"/>
      <c r="L66" s="20">
        <f t="shared" si="7"/>
        <v>120</v>
      </c>
      <c r="M66" s="20">
        <f t="shared" si="8"/>
        <v>132</v>
      </c>
      <c r="N66" s="68">
        <v>6</v>
      </c>
      <c r="O66" s="20">
        <f t="shared" si="4"/>
        <v>6.6000000000000005</v>
      </c>
      <c r="P66" s="45">
        <v>6.162000000000001</v>
      </c>
      <c r="Q66" s="46">
        <f t="shared" si="5"/>
        <v>123.24000000000001</v>
      </c>
      <c r="R66" s="31" t="str">
        <f t="shared" si="6"/>
        <v>VYHOVUJE</v>
      </c>
      <c r="T66" s="69"/>
    </row>
    <row r="67" spans="1:20" ht="30">
      <c r="A67" s="63"/>
      <c r="B67" s="70">
        <v>61</v>
      </c>
      <c r="C67" s="54" t="s">
        <v>137</v>
      </c>
      <c r="D67" s="66">
        <v>8</v>
      </c>
      <c r="E67" s="67" t="s">
        <v>26</v>
      </c>
      <c r="F67" s="54" t="s">
        <v>138</v>
      </c>
      <c r="G67" s="124"/>
      <c r="H67" s="122"/>
      <c r="I67" s="122"/>
      <c r="J67" s="124"/>
      <c r="K67" s="124"/>
      <c r="L67" s="20">
        <f t="shared" si="7"/>
        <v>128</v>
      </c>
      <c r="M67" s="20">
        <f t="shared" si="8"/>
        <v>140.8</v>
      </c>
      <c r="N67" s="68">
        <v>16</v>
      </c>
      <c r="O67" s="20">
        <f t="shared" si="4"/>
        <v>17.6</v>
      </c>
      <c r="P67" s="42">
        <v>12.870000000000001</v>
      </c>
      <c r="Q67" s="46">
        <f t="shared" si="5"/>
        <v>102.96000000000001</v>
      </c>
      <c r="R67" s="31" t="str">
        <f t="shared" si="6"/>
        <v>VYHOVUJE</v>
      </c>
      <c r="T67" s="69"/>
    </row>
    <row r="68" spans="1:20" ht="15.75">
      <c r="A68" s="63"/>
      <c r="B68" s="70">
        <v>62</v>
      </c>
      <c r="C68" s="54" t="s">
        <v>139</v>
      </c>
      <c r="D68" s="66">
        <v>1</v>
      </c>
      <c r="E68" s="67" t="s">
        <v>26</v>
      </c>
      <c r="F68" s="54" t="s">
        <v>140</v>
      </c>
      <c r="G68" s="124"/>
      <c r="H68" s="122"/>
      <c r="I68" s="122"/>
      <c r="J68" s="124"/>
      <c r="K68" s="124"/>
      <c r="L68" s="20">
        <f t="shared" si="7"/>
        <v>10</v>
      </c>
      <c r="M68" s="20">
        <f t="shared" si="8"/>
        <v>11</v>
      </c>
      <c r="N68" s="68">
        <v>10</v>
      </c>
      <c r="O68" s="20">
        <f t="shared" si="4"/>
        <v>11</v>
      </c>
      <c r="P68" s="45">
        <v>8.502</v>
      </c>
      <c r="Q68" s="46">
        <f t="shared" si="5"/>
        <v>8.502</v>
      </c>
      <c r="R68" s="31" t="str">
        <f t="shared" si="6"/>
        <v>VYHOVUJE</v>
      </c>
      <c r="T68" s="69"/>
    </row>
    <row r="69" spans="1:20" ht="60">
      <c r="A69" s="63"/>
      <c r="B69" s="70">
        <v>63</v>
      </c>
      <c r="C69" s="54" t="s">
        <v>141</v>
      </c>
      <c r="D69" s="66">
        <v>10</v>
      </c>
      <c r="E69" s="67" t="s">
        <v>27</v>
      </c>
      <c r="F69" s="54" t="s">
        <v>142</v>
      </c>
      <c r="G69" s="124"/>
      <c r="H69" s="122"/>
      <c r="I69" s="122"/>
      <c r="J69" s="124"/>
      <c r="K69" s="124"/>
      <c r="L69" s="20">
        <f t="shared" si="7"/>
        <v>480</v>
      </c>
      <c r="M69" s="20">
        <f t="shared" si="8"/>
        <v>528</v>
      </c>
      <c r="N69" s="68">
        <v>48</v>
      </c>
      <c r="O69" s="20">
        <f t="shared" si="4"/>
        <v>52.800000000000004</v>
      </c>
      <c r="P69" s="45">
        <v>27.3</v>
      </c>
      <c r="Q69" s="46">
        <f t="shared" si="5"/>
        <v>273</v>
      </c>
      <c r="R69" s="31" t="str">
        <f t="shared" si="6"/>
        <v>VYHOVUJE</v>
      </c>
      <c r="T69" s="69"/>
    </row>
    <row r="70" spans="1:20" ht="15.75">
      <c r="A70" s="63"/>
      <c r="B70" s="70">
        <v>64</v>
      </c>
      <c r="C70" s="54" t="s">
        <v>143</v>
      </c>
      <c r="D70" s="66">
        <v>2</v>
      </c>
      <c r="E70" s="67" t="s">
        <v>27</v>
      </c>
      <c r="F70" s="54" t="s">
        <v>144</v>
      </c>
      <c r="G70" s="124"/>
      <c r="H70" s="122"/>
      <c r="I70" s="122"/>
      <c r="J70" s="124"/>
      <c r="K70" s="124"/>
      <c r="L70" s="20">
        <f t="shared" si="7"/>
        <v>26</v>
      </c>
      <c r="M70" s="20">
        <f t="shared" si="8"/>
        <v>28.6</v>
      </c>
      <c r="N70" s="68">
        <v>13</v>
      </c>
      <c r="O70" s="20">
        <f t="shared" si="4"/>
        <v>14.3</v>
      </c>
      <c r="P70" s="45">
        <v>12</v>
      </c>
      <c r="Q70" s="46">
        <f t="shared" si="5"/>
        <v>24</v>
      </c>
      <c r="R70" s="31" t="str">
        <f t="shared" si="6"/>
        <v>VYHOVUJE</v>
      </c>
      <c r="T70" s="69"/>
    </row>
    <row r="71" spans="1:20" ht="63.75" customHeight="1">
      <c r="A71" s="63"/>
      <c r="B71" s="70">
        <v>65</v>
      </c>
      <c r="C71" s="54" t="s">
        <v>145</v>
      </c>
      <c r="D71" s="66">
        <v>4</v>
      </c>
      <c r="E71" s="67" t="s">
        <v>27</v>
      </c>
      <c r="F71" s="83" t="s">
        <v>146</v>
      </c>
      <c r="G71" s="124"/>
      <c r="H71" s="122"/>
      <c r="I71" s="122"/>
      <c r="J71" s="124"/>
      <c r="K71" s="124"/>
      <c r="L71" s="20">
        <f aca="true" t="shared" si="9" ref="L71:L102">D71*N71</f>
        <v>180</v>
      </c>
      <c r="M71" s="20">
        <f aca="true" t="shared" si="10" ref="M71:M102">D71*O71</f>
        <v>198.00000000000003</v>
      </c>
      <c r="N71" s="68">
        <v>45</v>
      </c>
      <c r="O71" s="20">
        <f t="shared" si="4"/>
        <v>49.50000000000001</v>
      </c>
      <c r="P71" s="45">
        <v>24</v>
      </c>
      <c r="Q71" s="46">
        <f t="shared" si="5"/>
        <v>96</v>
      </c>
      <c r="R71" s="31" t="str">
        <f t="shared" si="6"/>
        <v>VYHOVUJE</v>
      </c>
      <c r="T71" s="69"/>
    </row>
    <row r="72" spans="1:20" ht="15.75">
      <c r="A72" s="63"/>
      <c r="B72" s="70">
        <v>66</v>
      </c>
      <c r="C72" s="54" t="s">
        <v>147</v>
      </c>
      <c r="D72" s="66">
        <v>4</v>
      </c>
      <c r="E72" s="67" t="s">
        <v>27</v>
      </c>
      <c r="F72" s="54" t="s">
        <v>148</v>
      </c>
      <c r="G72" s="124"/>
      <c r="H72" s="122"/>
      <c r="I72" s="122"/>
      <c r="J72" s="124"/>
      <c r="K72" s="124"/>
      <c r="L72" s="20">
        <f t="shared" si="9"/>
        <v>12</v>
      </c>
      <c r="M72" s="20">
        <f t="shared" si="10"/>
        <v>13.200000000000001</v>
      </c>
      <c r="N72" s="68">
        <v>3</v>
      </c>
      <c r="O72" s="20">
        <f t="shared" si="4"/>
        <v>3.3000000000000003</v>
      </c>
      <c r="P72" s="45">
        <v>2</v>
      </c>
      <c r="Q72" s="46">
        <f t="shared" si="5"/>
        <v>8</v>
      </c>
      <c r="R72" s="31" t="str">
        <f t="shared" si="6"/>
        <v>VYHOVUJE</v>
      </c>
      <c r="T72" s="69"/>
    </row>
    <row r="73" spans="1:20" ht="15.75">
      <c r="A73" s="63"/>
      <c r="B73" s="70">
        <v>67</v>
      </c>
      <c r="C73" s="54" t="s">
        <v>149</v>
      </c>
      <c r="D73" s="66">
        <v>1</v>
      </c>
      <c r="E73" s="67" t="s">
        <v>27</v>
      </c>
      <c r="F73" s="54" t="s">
        <v>150</v>
      </c>
      <c r="G73" s="124"/>
      <c r="H73" s="122"/>
      <c r="I73" s="122"/>
      <c r="J73" s="124"/>
      <c r="K73" s="124"/>
      <c r="L73" s="20">
        <f t="shared" si="9"/>
        <v>10</v>
      </c>
      <c r="M73" s="20">
        <f t="shared" si="10"/>
        <v>11</v>
      </c>
      <c r="N73" s="68">
        <v>10</v>
      </c>
      <c r="O73" s="20">
        <f aca="true" t="shared" si="11" ref="O73:O131">N73*1.1</f>
        <v>11</v>
      </c>
      <c r="P73" s="42">
        <v>11</v>
      </c>
      <c r="Q73" s="46">
        <f t="shared" si="5"/>
        <v>11</v>
      </c>
      <c r="R73" s="31" t="str">
        <f t="shared" si="6"/>
        <v>VYHOVUJE</v>
      </c>
      <c r="T73" s="69"/>
    </row>
    <row r="74" spans="1:20" ht="30">
      <c r="A74" s="63"/>
      <c r="B74" s="70">
        <v>68</v>
      </c>
      <c r="C74" s="54" t="s">
        <v>151</v>
      </c>
      <c r="D74" s="66">
        <v>4</v>
      </c>
      <c r="E74" s="67" t="s">
        <v>27</v>
      </c>
      <c r="F74" s="54" t="s">
        <v>152</v>
      </c>
      <c r="G74" s="124"/>
      <c r="H74" s="122"/>
      <c r="I74" s="122"/>
      <c r="J74" s="124"/>
      <c r="K74" s="124"/>
      <c r="L74" s="20">
        <f t="shared" si="9"/>
        <v>48</v>
      </c>
      <c r="M74" s="20">
        <f t="shared" si="10"/>
        <v>52.800000000000004</v>
      </c>
      <c r="N74" s="68">
        <v>12</v>
      </c>
      <c r="O74" s="20">
        <f t="shared" si="11"/>
        <v>13.200000000000001</v>
      </c>
      <c r="P74" s="45">
        <v>7.722</v>
      </c>
      <c r="Q74" s="46">
        <f t="shared" si="5"/>
        <v>30.888</v>
      </c>
      <c r="R74" s="31" t="str">
        <f t="shared" si="6"/>
        <v>VYHOVUJE</v>
      </c>
      <c r="T74" s="69"/>
    </row>
    <row r="75" spans="1:20" ht="15.75">
      <c r="A75" s="63"/>
      <c r="B75" s="70">
        <v>69</v>
      </c>
      <c r="C75" s="54" t="s">
        <v>153</v>
      </c>
      <c r="D75" s="66">
        <v>2</v>
      </c>
      <c r="E75" s="67" t="s">
        <v>27</v>
      </c>
      <c r="F75" s="54" t="s">
        <v>154</v>
      </c>
      <c r="G75" s="124"/>
      <c r="H75" s="122"/>
      <c r="I75" s="122"/>
      <c r="J75" s="124"/>
      <c r="K75" s="124"/>
      <c r="L75" s="20">
        <f t="shared" si="9"/>
        <v>14</v>
      </c>
      <c r="M75" s="20">
        <f t="shared" si="10"/>
        <v>15.400000000000002</v>
      </c>
      <c r="N75" s="68">
        <v>7</v>
      </c>
      <c r="O75" s="20">
        <f t="shared" si="11"/>
        <v>7.700000000000001</v>
      </c>
      <c r="P75" s="45">
        <v>5.46</v>
      </c>
      <c r="Q75" s="46">
        <f t="shared" si="5"/>
        <v>10.92</v>
      </c>
      <c r="R75" s="31" t="str">
        <f t="shared" si="6"/>
        <v>VYHOVUJE</v>
      </c>
      <c r="T75" s="69"/>
    </row>
    <row r="76" spans="1:20" ht="16.5" thickBot="1">
      <c r="A76" s="63"/>
      <c r="B76" s="76">
        <v>70</v>
      </c>
      <c r="C76" s="56" t="s">
        <v>155</v>
      </c>
      <c r="D76" s="85">
        <v>4</v>
      </c>
      <c r="E76" s="86" t="s">
        <v>27</v>
      </c>
      <c r="F76" s="56" t="s">
        <v>154</v>
      </c>
      <c r="G76" s="120"/>
      <c r="H76" s="123"/>
      <c r="I76" s="123"/>
      <c r="J76" s="120"/>
      <c r="K76" s="120"/>
      <c r="L76" s="21">
        <f t="shared" si="9"/>
        <v>36</v>
      </c>
      <c r="M76" s="21">
        <f t="shared" si="10"/>
        <v>39.6</v>
      </c>
      <c r="N76" s="87">
        <v>9</v>
      </c>
      <c r="O76" s="21">
        <f t="shared" si="11"/>
        <v>9.9</v>
      </c>
      <c r="P76" s="48">
        <v>7.800000000000001</v>
      </c>
      <c r="Q76" s="49">
        <f t="shared" si="5"/>
        <v>31.200000000000003</v>
      </c>
      <c r="R76" s="32" t="str">
        <f t="shared" si="6"/>
        <v>VYHOVUJE</v>
      </c>
      <c r="T76" s="69"/>
    </row>
    <row r="77" spans="1:20" ht="114" customHeight="1" thickTop="1">
      <c r="A77" s="81"/>
      <c r="B77" s="82">
        <v>71</v>
      </c>
      <c r="C77" s="54" t="s">
        <v>158</v>
      </c>
      <c r="D77" s="66">
        <v>50</v>
      </c>
      <c r="E77" s="67" t="s">
        <v>26</v>
      </c>
      <c r="F77" s="54" t="s">
        <v>159</v>
      </c>
      <c r="G77" s="119" t="s">
        <v>241</v>
      </c>
      <c r="H77" s="121"/>
      <c r="I77" s="121"/>
      <c r="J77" s="119" t="s">
        <v>160</v>
      </c>
      <c r="K77" s="119" t="s">
        <v>161</v>
      </c>
      <c r="L77" s="22">
        <f t="shared" si="9"/>
        <v>3250</v>
      </c>
      <c r="M77" s="22">
        <f t="shared" si="10"/>
        <v>3575</v>
      </c>
      <c r="N77" s="88">
        <v>65</v>
      </c>
      <c r="O77" s="19">
        <f t="shared" si="11"/>
        <v>71.5</v>
      </c>
      <c r="P77" s="42">
        <v>48.5</v>
      </c>
      <c r="Q77" s="43">
        <f t="shared" si="5"/>
        <v>2425</v>
      </c>
      <c r="R77" s="30" t="str">
        <f t="shared" si="6"/>
        <v>VYHOVUJE</v>
      </c>
      <c r="T77" s="69"/>
    </row>
    <row r="78" spans="1:20" ht="42" customHeight="1" thickBot="1">
      <c r="A78" s="63"/>
      <c r="B78" s="76">
        <v>72</v>
      </c>
      <c r="C78" s="56" t="s">
        <v>133</v>
      </c>
      <c r="D78" s="85">
        <v>10</v>
      </c>
      <c r="E78" s="86" t="s">
        <v>26</v>
      </c>
      <c r="F78" s="56" t="s">
        <v>232</v>
      </c>
      <c r="G78" s="120"/>
      <c r="H78" s="123"/>
      <c r="I78" s="123"/>
      <c r="J78" s="120"/>
      <c r="K78" s="120"/>
      <c r="L78" s="21">
        <f t="shared" si="9"/>
        <v>60</v>
      </c>
      <c r="M78" s="21">
        <f t="shared" si="10"/>
        <v>66</v>
      </c>
      <c r="N78" s="87">
        <v>6</v>
      </c>
      <c r="O78" s="21">
        <f t="shared" si="11"/>
        <v>6.6000000000000005</v>
      </c>
      <c r="P78" s="48">
        <v>5</v>
      </c>
      <c r="Q78" s="49">
        <f aca="true" t="shared" si="12" ref="Q78:Q131">D78*P78</f>
        <v>50</v>
      </c>
      <c r="R78" s="32" t="str">
        <f t="shared" si="6"/>
        <v>VYHOVUJE</v>
      </c>
      <c r="T78" s="69"/>
    </row>
    <row r="79" spans="1:20" ht="114" customHeight="1" thickTop="1">
      <c r="A79" s="81"/>
      <c r="B79" s="82">
        <v>73</v>
      </c>
      <c r="C79" s="54" t="s">
        <v>158</v>
      </c>
      <c r="D79" s="66">
        <v>50</v>
      </c>
      <c r="E79" s="67" t="s">
        <v>26</v>
      </c>
      <c r="F79" s="54" t="s">
        <v>159</v>
      </c>
      <c r="G79" s="119" t="s">
        <v>241</v>
      </c>
      <c r="H79" s="121"/>
      <c r="I79" s="121"/>
      <c r="J79" s="119" t="s">
        <v>163</v>
      </c>
      <c r="K79" s="119" t="s">
        <v>162</v>
      </c>
      <c r="L79" s="22">
        <f t="shared" si="9"/>
        <v>3250</v>
      </c>
      <c r="M79" s="22">
        <f t="shared" si="10"/>
        <v>3575</v>
      </c>
      <c r="N79" s="88">
        <v>65</v>
      </c>
      <c r="O79" s="19">
        <f t="shared" si="11"/>
        <v>71.5</v>
      </c>
      <c r="P79" s="42">
        <v>48.5</v>
      </c>
      <c r="Q79" s="43">
        <f t="shared" si="12"/>
        <v>2425</v>
      </c>
      <c r="R79" s="30" t="str">
        <f t="shared" si="6"/>
        <v>VYHOVUJE</v>
      </c>
      <c r="T79" s="69"/>
    </row>
    <row r="80" spans="1:20" ht="39.75" customHeight="1" thickBot="1">
      <c r="A80" s="63"/>
      <c r="B80" s="76">
        <v>74</v>
      </c>
      <c r="C80" s="56" t="s">
        <v>133</v>
      </c>
      <c r="D80" s="85">
        <v>10</v>
      </c>
      <c r="E80" s="86" t="s">
        <v>26</v>
      </c>
      <c r="F80" s="56" t="s">
        <v>232</v>
      </c>
      <c r="G80" s="120"/>
      <c r="H80" s="123"/>
      <c r="I80" s="123"/>
      <c r="J80" s="120"/>
      <c r="K80" s="120"/>
      <c r="L80" s="21">
        <f t="shared" si="9"/>
        <v>60</v>
      </c>
      <c r="M80" s="21">
        <f t="shared" si="10"/>
        <v>66</v>
      </c>
      <c r="N80" s="87">
        <v>6</v>
      </c>
      <c r="O80" s="21">
        <f t="shared" si="11"/>
        <v>6.6000000000000005</v>
      </c>
      <c r="P80" s="48">
        <v>5</v>
      </c>
      <c r="Q80" s="49">
        <f t="shared" si="12"/>
        <v>50</v>
      </c>
      <c r="R80" s="32" t="str">
        <f t="shared" si="6"/>
        <v>VYHOVUJE</v>
      </c>
      <c r="T80" s="69"/>
    </row>
    <row r="81" spans="1:20" ht="79.5" customHeight="1" thickBot="1" thickTop="1">
      <c r="A81" s="81"/>
      <c r="B81" s="89">
        <v>75</v>
      </c>
      <c r="C81" s="90" t="s">
        <v>41</v>
      </c>
      <c r="D81" s="91">
        <v>20</v>
      </c>
      <c r="E81" s="92" t="s">
        <v>27</v>
      </c>
      <c r="F81" s="57" t="s">
        <v>42</v>
      </c>
      <c r="G81" s="93" t="s">
        <v>241</v>
      </c>
      <c r="H81" s="94"/>
      <c r="I81" s="95"/>
      <c r="J81" s="93" t="s">
        <v>164</v>
      </c>
      <c r="K81" s="93" t="s">
        <v>165</v>
      </c>
      <c r="L81" s="23">
        <f t="shared" si="9"/>
        <v>660</v>
      </c>
      <c r="M81" s="23">
        <f t="shared" si="10"/>
        <v>726.0000000000001</v>
      </c>
      <c r="N81" s="96">
        <v>33</v>
      </c>
      <c r="O81" s="23">
        <f t="shared" si="11"/>
        <v>36.300000000000004</v>
      </c>
      <c r="P81" s="48">
        <v>25</v>
      </c>
      <c r="Q81" s="49">
        <f t="shared" si="12"/>
        <v>500</v>
      </c>
      <c r="R81" s="33" t="str">
        <f t="shared" si="6"/>
        <v>VYHOVUJE</v>
      </c>
      <c r="T81" s="69"/>
    </row>
    <row r="82" spans="1:20" ht="65.85" customHeight="1" thickBot="1" thickTop="1">
      <c r="A82" s="97"/>
      <c r="B82" s="89">
        <v>76</v>
      </c>
      <c r="C82" s="98" t="s">
        <v>166</v>
      </c>
      <c r="D82" s="99">
        <v>50</v>
      </c>
      <c r="E82" s="100" t="s">
        <v>26</v>
      </c>
      <c r="F82" s="101" t="s">
        <v>167</v>
      </c>
      <c r="G82" s="93" t="s">
        <v>241</v>
      </c>
      <c r="H82" s="94"/>
      <c r="I82" s="95"/>
      <c r="J82" s="93" t="s">
        <v>168</v>
      </c>
      <c r="K82" s="93" t="s">
        <v>169</v>
      </c>
      <c r="L82" s="23">
        <f t="shared" si="9"/>
        <v>8900</v>
      </c>
      <c r="M82" s="23">
        <f t="shared" si="10"/>
        <v>9790</v>
      </c>
      <c r="N82" s="23">
        <v>178</v>
      </c>
      <c r="O82" s="28">
        <f t="shared" si="11"/>
        <v>195.8</v>
      </c>
      <c r="P82" s="48">
        <v>119</v>
      </c>
      <c r="Q82" s="49">
        <f t="shared" si="12"/>
        <v>5950</v>
      </c>
      <c r="R82" s="33" t="str">
        <f t="shared" si="6"/>
        <v>VYHOVUJE</v>
      </c>
      <c r="T82" s="69"/>
    </row>
    <row r="83" spans="1:20" ht="44.25" customHeight="1" thickTop="1">
      <c r="A83" s="97"/>
      <c r="B83" s="82">
        <v>77</v>
      </c>
      <c r="C83" s="54" t="s">
        <v>170</v>
      </c>
      <c r="D83" s="66">
        <v>1</v>
      </c>
      <c r="E83" s="67" t="s">
        <v>26</v>
      </c>
      <c r="F83" s="54" t="s">
        <v>171</v>
      </c>
      <c r="G83" s="119" t="s">
        <v>241</v>
      </c>
      <c r="H83" s="121"/>
      <c r="I83" s="121"/>
      <c r="J83" s="119" t="s">
        <v>183</v>
      </c>
      <c r="K83" s="119" t="s">
        <v>184</v>
      </c>
      <c r="L83" s="22">
        <f t="shared" si="9"/>
        <v>200</v>
      </c>
      <c r="M83" s="22">
        <f t="shared" si="10"/>
        <v>220.00000000000003</v>
      </c>
      <c r="N83" s="68">
        <v>200</v>
      </c>
      <c r="O83" s="19">
        <f t="shared" si="11"/>
        <v>220.00000000000003</v>
      </c>
      <c r="P83" s="42">
        <v>90</v>
      </c>
      <c r="Q83" s="43">
        <f t="shared" si="12"/>
        <v>90</v>
      </c>
      <c r="R83" s="30" t="str">
        <f t="shared" si="6"/>
        <v>VYHOVUJE</v>
      </c>
      <c r="T83" s="69"/>
    </row>
    <row r="84" spans="1:20" ht="38.25" customHeight="1">
      <c r="A84" s="63"/>
      <c r="B84" s="70">
        <v>78</v>
      </c>
      <c r="C84" s="54" t="s">
        <v>172</v>
      </c>
      <c r="D84" s="66">
        <v>1</v>
      </c>
      <c r="E84" s="67" t="s">
        <v>26</v>
      </c>
      <c r="F84" s="54" t="s">
        <v>173</v>
      </c>
      <c r="G84" s="124"/>
      <c r="H84" s="122"/>
      <c r="I84" s="122"/>
      <c r="J84" s="124"/>
      <c r="K84" s="124"/>
      <c r="L84" s="20">
        <f t="shared" si="9"/>
        <v>270</v>
      </c>
      <c r="M84" s="20">
        <f t="shared" si="10"/>
        <v>297</v>
      </c>
      <c r="N84" s="68">
        <v>270</v>
      </c>
      <c r="O84" s="20">
        <f t="shared" si="11"/>
        <v>297</v>
      </c>
      <c r="P84" s="45">
        <v>90</v>
      </c>
      <c r="Q84" s="46">
        <f t="shared" si="12"/>
        <v>90</v>
      </c>
      <c r="R84" s="31" t="str">
        <f t="shared" si="6"/>
        <v>VYHOVUJE</v>
      </c>
      <c r="T84" s="69"/>
    </row>
    <row r="85" spans="1:20" ht="40.5" customHeight="1">
      <c r="A85" s="63"/>
      <c r="B85" s="70">
        <v>79</v>
      </c>
      <c r="C85" s="54" t="s">
        <v>185</v>
      </c>
      <c r="D85" s="66">
        <v>1</v>
      </c>
      <c r="E85" s="67" t="s">
        <v>26</v>
      </c>
      <c r="F85" s="54" t="s">
        <v>174</v>
      </c>
      <c r="G85" s="124"/>
      <c r="H85" s="122"/>
      <c r="I85" s="122"/>
      <c r="J85" s="124"/>
      <c r="K85" s="124"/>
      <c r="L85" s="20">
        <f t="shared" si="9"/>
        <v>220</v>
      </c>
      <c r="M85" s="20">
        <f t="shared" si="10"/>
        <v>242.00000000000003</v>
      </c>
      <c r="N85" s="102">
        <v>220</v>
      </c>
      <c r="O85" s="20">
        <f t="shared" si="11"/>
        <v>242.00000000000003</v>
      </c>
      <c r="P85" s="42">
        <v>180</v>
      </c>
      <c r="Q85" s="46">
        <f t="shared" si="12"/>
        <v>180</v>
      </c>
      <c r="R85" s="31" t="str">
        <f t="shared" si="6"/>
        <v>VYHOVUJE</v>
      </c>
      <c r="T85" s="69"/>
    </row>
    <row r="86" spans="1:20" ht="30">
      <c r="A86" s="63"/>
      <c r="B86" s="70">
        <v>80</v>
      </c>
      <c r="C86" s="54" t="s">
        <v>175</v>
      </c>
      <c r="D86" s="66">
        <v>2</v>
      </c>
      <c r="E86" s="67" t="s">
        <v>26</v>
      </c>
      <c r="F86" s="54" t="s">
        <v>176</v>
      </c>
      <c r="G86" s="124"/>
      <c r="H86" s="122"/>
      <c r="I86" s="122"/>
      <c r="J86" s="124"/>
      <c r="K86" s="124"/>
      <c r="L86" s="20">
        <f t="shared" si="9"/>
        <v>170</v>
      </c>
      <c r="M86" s="20">
        <f t="shared" si="10"/>
        <v>187.00000000000003</v>
      </c>
      <c r="N86" s="68">
        <v>85</v>
      </c>
      <c r="O86" s="20">
        <f t="shared" si="11"/>
        <v>93.50000000000001</v>
      </c>
      <c r="P86" s="45">
        <v>60</v>
      </c>
      <c r="Q86" s="46">
        <f t="shared" si="12"/>
        <v>120</v>
      </c>
      <c r="R86" s="31" t="str">
        <f t="shared" si="6"/>
        <v>VYHOVUJE</v>
      </c>
      <c r="T86" s="69"/>
    </row>
    <row r="87" spans="1:20" ht="105">
      <c r="A87" s="63"/>
      <c r="B87" s="70">
        <v>81</v>
      </c>
      <c r="C87" s="54" t="s">
        <v>17</v>
      </c>
      <c r="D87" s="66">
        <v>25</v>
      </c>
      <c r="E87" s="67" t="s">
        <v>26</v>
      </c>
      <c r="F87" s="54" t="s">
        <v>177</v>
      </c>
      <c r="G87" s="124"/>
      <c r="H87" s="122"/>
      <c r="I87" s="122"/>
      <c r="J87" s="124"/>
      <c r="K87" s="124"/>
      <c r="L87" s="20">
        <f t="shared" si="9"/>
        <v>1875</v>
      </c>
      <c r="M87" s="20">
        <f t="shared" si="10"/>
        <v>2062.5</v>
      </c>
      <c r="N87" s="68">
        <v>75</v>
      </c>
      <c r="O87" s="20">
        <f t="shared" si="11"/>
        <v>82.5</v>
      </c>
      <c r="P87" s="45">
        <v>56</v>
      </c>
      <c r="Q87" s="46">
        <f t="shared" si="12"/>
        <v>1400</v>
      </c>
      <c r="R87" s="31" t="str">
        <f t="shared" si="6"/>
        <v>VYHOVUJE</v>
      </c>
      <c r="T87" s="69"/>
    </row>
    <row r="88" spans="1:20" ht="30">
      <c r="A88" s="63"/>
      <c r="B88" s="70">
        <v>82</v>
      </c>
      <c r="C88" s="54" t="s">
        <v>178</v>
      </c>
      <c r="D88" s="66">
        <v>2</v>
      </c>
      <c r="E88" s="67" t="s">
        <v>26</v>
      </c>
      <c r="F88" s="54" t="s">
        <v>179</v>
      </c>
      <c r="G88" s="124"/>
      <c r="H88" s="122"/>
      <c r="I88" s="122"/>
      <c r="J88" s="124"/>
      <c r="K88" s="124"/>
      <c r="L88" s="20">
        <f t="shared" si="9"/>
        <v>122</v>
      </c>
      <c r="M88" s="20">
        <f t="shared" si="10"/>
        <v>134.20000000000002</v>
      </c>
      <c r="N88" s="68">
        <v>61</v>
      </c>
      <c r="O88" s="20">
        <f t="shared" si="11"/>
        <v>67.10000000000001</v>
      </c>
      <c r="P88" s="45">
        <v>42.120000000000005</v>
      </c>
      <c r="Q88" s="46">
        <f t="shared" si="12"/>
        <v>84.24000000000001</v>
      </c>
      <c r="R88" s="31" t="str">
        <f t="shared" si="6"/>
        <v>VYHOVUJE</v>
      </c>
      <c r="T88" s="69"/>
    </row>
    <row r="89" spans="1:20" ht="30">
      <c r="A89" s="63"/>
      <c r="B89" s="70">
        <v>83</v>
      </c>
      <c r="C89" s="54" t="s">
        <v>180</v>
      </c>
      <c r="D89" s="66">
        <v>2</v>
      </c>
      <c r="E89" s="67" t="s">
        <v>26</v>
      </c>
      <c r="F89" s="54" t="s">
        <v>179</v>
      </c>
      <c r="G89" s="124"/>
      <c r="H89" s="122"/>
      <c r="I89" s="122"/>
      <c r="J89" s="124"/>
      <c r="K89" s="124"/>
      <c r="L89" s="20">
        <f t="shared" si="9"/>
        <v>122</v>
      </c>
      <c r="M89" s="20">
        <f t="shared" si="10"/>
        <v>134.20000000000002</v>
      </c>
      <c r="N89" s="68">
        <v>61</v>
      </c>
      <c r="O89" s="20">
        <f t="shared" si="11"/>
        <v>67.10000000000001</v>
      </c>
      <c r="P89" s="45">
        <v>42.120000000000005</v>
      </c>
      <c r="Q89" s="46">
        <f t="shared" si="12"/>
        <v>84.24000000000001</v>
      </c>
      <c r="R89" s="31" t="str">
        <f t="shared" si="6"/>
        <v>VYHOVUJE</v>
      </c>
      <c r="T89" s="69"/>
    </row>
    <row r="90" spans="1:20" ht="26.25" customHeight="1" thickBot="1">
      <c r="A90" s="63"/>
      <c r="B90" s="76">
        <v>84</v>
      </c>
      <c r="C90" s="58" t="s">
        <v>181</v>
      </c>
      <c r="D90" s="85">
        <v>10</v>
      </c>
      <c r="E90" s="86" t="s">
        <v>27</v>
      </c>
      <c r="F90" s="58" t="s">
        <v>182</v>
      </c>
      <c r="G90" s="120"/>
      <c r="H90" s="123"/>
      <c r="I90" s="123"/>
      <c r="J90" s="120"/>
      <c r="K90" s="120"/>
      <c r="L90" s="21">
        <f t="shared" si="9"/>
        <v>40</v>
      </c>
      <c r="M90" s="21">
        <f t="shared" si="10"/>
        <v>44</v>
      </c>
      <c r="N90" s="87">
        <v>4</v>
      </c>
      <c r="O90" s="21">
        <f t="shared" si="11"/>
        <v>4.4</v>
      </c>
      <c r="P90" s="48">
        <v>4</v>
      </c>
      <c r="Q90" s="49">
        <f t="shared" si="12"/>
        <v>40</v>
      </c>
      <c r="R90" s="32" t="str">
        <f t="shared" si="6"/>
        <v>VYHOVUJE</v>
      </c>
      <c r="T90" s="69"/>
    </row>
    <row r="91" spans="1:20" ht="30.75" thickTop="1">
      <c r="A91" s="81"/>
      <c r="B91" s="82">
        <v>85</v>
      </c>
      <c r="C91" s="83" t="s">
        <v>186</v>
      </c>
      <c r="D91" s="66">
        <v>5</v>
      </c>
      <c r="E91" s="67" t="s">
        <v>27</v>
      </c>
      <c r="F91" s="54" t="s">
        <v>187</v>
      </c>
      <c r="G91" s="119" t="s">
        <v>241</v>
      </c>
      <c r="H91" s="121"/>
      <c r="I91" s="121"/>
      <c r="J91" s="119" t="s">
        <v>229</v>
      </c>
      <c r="K91" s="119" t="s">
        <v>228</v>
      </c>
      <c r="L91" s="22">
        <f t="shared" si="9"/>
        <v>240</v>
      </c>
      <c r="M91" s="22">
        <f t="shared" si="10"/>
        <v>264</v>
      </c>
      <c r="N91" s="84">
        <v>48</v>
      </c>
      <c r="O91" s="19">
        <f t="shared" si="11"/>
        <v>52.800000000000004</v>
      </c>
      <c r="P91" s="42">
        <v>40</v>
      </c>
      <c r="Q91" s="43">
        <f t="shared" si="12"/>
        <v>200</v>
      </c>
      <c r="R91" s="30" t="str">
        <f t="shared" si="6"/>
        <v>VYHOVUJE</v>
      </c>
      <c r="T91" s="69"/>
    </row>
    <row r="92" spans="1:20" ht="30">
      <c r="A92" s="63"/>
      <c r="B92" s="70">
        <v>86</v>
      </c>
      <c r="C92" s="54" t="s">
        <v>188</v>
      </c>
      <c r="D92" s="66">
        <v>5</v>
      </c>
      <c r="E92" s="67" t="s">
        <v>27</v>
      </c>
      <c r="F92" s="103" t="s">
        <v>189</v>
      </c>
      <c r="G92" s="124"/>
      <c r="H92" s="122"/>
      <c r="I92" s="122"/>
      <c r="J92" s="124"/>
      <c r="K92" s="124"/>
      <c r="L92" s="20">
        <f t="shared" si="9"/>
        <v>200</v>
      </c>
      <c r="M92" s="20">
        <f t="shared" si="10"/>
        <v>220</v>
      </c>
      <c r="N92" s="84">
        <v>40</v>
      </c>
      <c r="O92" s="20">
        <f t="shared" si="11"/>
        <v>44</v>
      </c>
      <c r="P92" s="45">
        <v>22</v>
      </c>
      <c r="Q92" s="46">
        <f t="shared" si="12"/>
        <v>110</v>
      </c>
      <c r="R92" s="31" t="str">
        <f t="shared" si="6"/>
        <v>VYHOVUJE</v>
      </c>
      <c r="T92" s="69"/>
    </row>
    <row r="93" spans="1:20" ht="30">
      <c r="A93" s="63"/>
      <c r="B93" s="70">
        <v>87</v>
      </c>
      <c r="C93" s="54" t="s">
        <v>190</v>
      </c>
      <c r="D93" s="66">
        <v>5</v>
      </c>
      <c r="E93" s="67" t="s">
        <v>27</v>
      </c>
      <c r="F93" s="103" t="s">
        <v>189</v>
      </c>
      <c r="G93" s="124"/>
      <c r="H93" s="122"/>
      <c r="I93" s="122"/>
      <c r="J93" s="124"/>
      <c r="K93" s="124"/>
      <c r="L93" s="20">
        <f t="shared" si="9"/>
        <v>200</v>
      </c>
      <c r="M93" s="20">
        <f t="shared" si="10"/>
        <v>220</v>
      </c>
      <c r="N93" s="84">
        <v>40</v>
      </c>
      <c r="O93" s="20">
        <f t="shared" si="11"/>
        <v>44</v>
      </c>
      <c r="P93" s="45">
        <v>22</v>
      </c>
      <c r="Q93" s="46">
        <f t="shared" si="12"/>
        <v>110</v>
      </c>
      <c r="R93" s="31" t="str">
        <f t="shared" si="6"/>
        <v>VYHOVUJE</v>
      </c>
      <c r="T93" s="69"/>
    </row>
    <row r="94" spans="1:20" ht="30">
      <c r="A94" s="63"/>
      <c r="B94" s="70">
        <v>88</v>
      </c>
      <c r="C94" s="54" t="s">
        <v>191</v>
      </c>
      <c r="D94" s="66">
        <v>2</v>
      </c>
      <c r="E94" s="67" t="s">
        <v>26</v>
      </c>
      <c r="F94" s="54" t="s">
        <v>192</v>
      </c>
      <c r="G94" s="124"/>
      <c r="H94" s="122"/>
      <c r="I94" s="122"/>
      <c r="J94" s="124"/>
      <c r="K94" s="124"/>
      <c r="L94" s="20">
        <f t="shared" si="9"/>
        <v>74</v>
      </c>
      <c r="M94" s="20">
        <f t="shared" si="10"/>
        <v>81.4</v>
      </c>
      <c r="N94" s="84">
        <v>37</v>
      </c>
      <c r="O94" s="20">
        <f t="shared" si="11"/>
        <v>40.7</v>
      </c>
      <c r="P94" s="45">
        <v>22</v>
      </c>
      <c r="Q94" s="46">
        <f t="shared" si="12"/>
        <v>44</v>
      </c>
      <c r="R94" s="31" t="str">
        <f t="shared" si="6"/>
        <v>VYHOVUJE</v>
      </c>
      <c r="T94" s="69"/>
    </row>
    <row r="95" spans="1:20" ht="15.75">
      <c r="A95" s="63"/>
      <c r="B95" s="70">
        <v>89</v>
      </c>
      <c r="C95" s="54" t="s">
        <v>53</v>
      </c>
      <c r="D95" s="66">
        <v>4</v>
      </c>
      <c r="E95" s="67" t="s">
        <v>26</v>
      </c>
      <c r="F95" s="54" t="s">
        <v>54</v>
      </c>
      <c r="G95" s="124"/>
      <c r="H95" s="122"/>
      <c r="I95" s="122"/>
      <c r="J95" s="124"/>
      <c r="K95" s="124"/>
      <c r="L95" s="20">
        <f t="shared" si="9"/>
        <v>240</v>
      </c>
      <c r="M95" s="20">
        <f t="shared" si="10"/>
        <v>264</v>
      </c>
      <c r="N95" s="68">
        <v>60</v>
      </c>
      <c r="O95" s="20">
        <f t="shared" si="11"/>
        <v>66</v>
      </c>
      <c r="P95" s="45">
        <v>48</v>
      </c>
      <c r="Q95" s="46">
        <f t="shared" si="12"/>
        <v>192</v>
      </c>
      <c r="R95" s="31" t="str">
        <f t="shared" si="6"/>
        <v>VYHOVUJE</v>
      </c>
      <c r="T95" s="69"/>
    </row>
    <row r="96" spans="1:20" ht="15.75">
      <c r="A96" s="63"/>
      <c r="B96" s="70">
        <v>90</v>
      </c>
      <c r="C96" s="54" t="s">
        <v>55</v>
      </c>
      <c r="D96" s="66">
        <v>4</v>
      </c>
      <c r="E96" s="67" t="s">
        <v>26</v>
      </c>
      <c r="F96" s="54" t="s">
        <v>56</v>
      </c>
      <c r="G96" s="124"/>
      <c r="H96" s="122"/>
      <c r="I96" s="122"/>
      <c r="J96" s="124"/>
      <c r="K96" s="124"/>
      <c r="L96" s="20">
        <f t="shared" si="9"/>
        <v>200</v>
      </c>
      <c r="M96" s="20">
        <f t="shared" si="10"/>
        <v>220.00000000000003</v>
      </c>
      <c r="N96" s="68">
        <v>50</v>
      </c>
      <c r="O96" s="20">
        <f t="shared" si="11"/>
        <v>55.00000000000001</v>
      </c>
      <c r="P96" s="45">
        <v>32</v>
      </c>
      <c r="Q96" s="46">
        <f t="shared" si="12"/>
        <v>128</v>
      </c>
      <c r="R96" s="31" t="str">
        <f t="shared" si="6"/>
        <v>VYHOVUJE</v>
      </c>
      <c r="T96" s="69"/>
    </row>
    <row r="97" spans="1:20" ht="30">
      <c r="A97" s="63"/>
      <c r="B97" s="70">
        <v>91</v>
      </c>
      <c r="C97" s="54" t="s">
        <v>193</v>
      </c>
      <c r="D97" s="66">
        <v>4</v>
      </c>
      <c r="E97" s="67" t="s">
        <v>26</v>
      </c>
      <c r="F97" s="54" t="s">
        <v>194</v>
      </c>
      <c r="G97" s="124"/>
      <c r="H97" s="122"/>
      <c r="I97" s="122"/>
      <c r="J97" s="124"/>
      <c r="K97" s="124"/>
      <c r="L97" s="20">
        <f t="shared" si="9"/>
        <v>148</v>
      </c>
      <c r="M97" s="20">
        <f t="shared" si="10"/>
        <v>162.8</v>
      </c>
      <c r="N97" s="68">
        <v>37</v>
      </c>
      <c r="O97" s="20">
        <f t="shared" si="11"/>
        <v>40.7</v>
      </c>
      <c r="P97" s="42">
        <v>22</v>
      </c>
      <c r="Q97" s="46">
        <f t="shared" si="12"/>
        <v>88</v>
      </c>
      <c r="R97" s="31" t="str">
        <f t="shared" si="6"/>
        <v>VYHOVUJE</v>
      </c>
      <c r="T97" s="69"/>
    </row>
    <row r="98" spans="1:20" ht="30">
      <c r="A98" s="63"/>
      <c r="B98" s="70">
        <v>92</v>
      </c>
      <c r="C98" s="54" t="s">
        <v>170</v>
      </c>
      <c r="D98" s="66">
        <v>1</v>
      </c>
      <c r="E98" s="67" t="s">
        <v>26</v>
      </c>
      <c r="F98" s="54" t="s">
        <v>171</v>
      </c>
      <c r="G98" s="124"/>
      <c r="H98" s="122"/>
      <c r="I98" s="122"/>
      <c r="J98" s="124"/>
      <c r="K98" s="124"/>
      <c r="L98" s="20">
        <f t="shared" si="9"/>
        <v>200</v>
      </c>
      <c r="M98" s="20">
        <f t="shared" si="10"/>
        <v>220.00000000000003</v>
      </c>
      <c r="N98" s="68">
        <v>200</v>
      </c>
      <c r="O98" s="20">
        <f t="shared" si="11"/>
        <v>220.00000000000003</v>
      </c>
      <c r="P98" s="45">
        <v>90</v>
      </c>
      <c r="Q98" s="46">
        <f t="shared" si="12"/>
        <v>90</v>
      </c>
      <c r="R98" s="31" t="str">
        <f t="shared" si="6"/>
        <v>VYHOVUJE</v>
      </c>
      <c r="T98" s="69"/>
    </row>
    <row r="99" spans="1:20" ht="30">
      <c r="A99" s="63"/>
      <c r="B99" s="70">
        <v>93</v>
      </c>
      <c r="C99" s="54" t="s">
        <v>195</v>
      </c>
      <c r="D99" s="66">
        <v>1</v>
      </c>
      <c r="E99" s="67" t="s">
        <v>26</v>
      </c>
      <c r="F99" s="54" t="s">
        <v>173</v>
      </c>
      <c r="G99" s="124"/>
      <c r="H99" s="122"/>
      <c r="I99" s="122"/>
      <c r="J99" s="124"/>
      <c r="K99" s="124"/>
      <c r="L99" s="20">
        <f t="shared" si="9"/>
        <v>300</v>
      </c>
      <c r="M99" s="20">
        <f t="shared" si="10"/>
        <v>330</v>
      </c>
      <c r="N99" s="68">
        <v>300</v>
      </c>
      <c r="O99" s="20">
        <f t="shared" si="11"/>
        <v>330</v>
      </c>
      <c r="P99" s="45">
        <v>90</v>
      </c>
      <c r="Q99" s="46">
        <f t="shared" si="12"/>
        <v>90</v>
      </c>
      <c r="R99" s="31" t="str">
        <f t="shared" si="6"/>
        <v>VYHOVUJE</v>
      </c>
      <c r="T99" s="69"/>
    </row>
    <row r="100" spans="1:20" ht="30">
      <c r="A100" s="63"/>
      <c r="B100" s="70">
        <v>94</v>
      </c>
      <c r="C100" s="54" t="s">
        <v>230</v>
      </c>
      <c r="D100" s="66">
        <v>1</v>
      </c>
      <c r="E100" s="67" t="s">
        <v>26</v>
      </c>
      <c r="F100" s="54" t="s">
        <v>176</v>
      </c>
      <c r="G100" s="124"/>
      <c r="H100" s="122"/>
      <c r="I100" s="122"/>
      <c r="J100" s="124"/>
      <c r="K100" s="124"/>
      <c r="L100" s="20">
        <f t="shared" si="9"/>
        <v>85</v>
      </c>
      <c r="M100" s="20">
        <f t="shared" si="10"/>
        <v>93.50000000000001</v>
      </c>
      <c r="N100" s="68">
        <v>85</v>
      </c>
      <c r="O100" s="20">
        <f t="shared" si="11"/>
        <v>93.50000000000001</v>
      </c>
      <c r="P100" s="45">
        <v>60</v>
      </c>
      <c r="Q100" s="46">
        <f t="shared" si="12"/>
        <v>60</v>
      </c>
      <c r="R100" s="31" t="str">
        <f t="shared" si="6"/>
        <v>VYHOVUJE</v>
      </c>
      <c r="T100" s="69"/>
    </row>
    <row r="101" spans="1:20" ht="15.75">
      <c r="A101" s="63"/>
      <c r="B101" s="70">
        <v>95</v>
      </c>
      <c r="C101" s="59" t="s">
        <v>196</v>
      </c>
      <c r="D101" s="66">
        <v>2</v>
      </c>
      <c r="E101" s="67" t="s">
        <v>27</v>
      </c>
      <c r="F101" s="59" t="s">
        <v>197</v>
      </c>
      <c r="G101" s="124"/>
      <c r="H101" s="122"/>
      <c r="I101" s="122"/>
      <c r="J101" s="124"/>
      <c r="K101" s="124"/>
      <c r="L101" s="20">
        <f t="shared" si="9"/>
        <v>32</v>
      </c>
      <c r="M101" s="20">
        <f t="shared" si="10"/>
        <v>35.2</v>
      </c>
      <c r="N101" s="68">
        <v>16</v>
      </c>
      <c r="O101" s="20">
        <f t="shared" si="11"/>
        <v>17.6</v>
      </c>
      <c r="P101" s="45">
        <v>12</v>
      </c>
      <c r="Q101" s="46">
        <f t="shared" si="12"/>
        <v>24</v>
      </c>
      <c r="R101" s="31" t="str">
        <f t="shared" si="6"/>
        <v>VYHOVUJE</v>
      </c>
      <c r="T101" s="69"/>
    </row>
    <row r="102" spans="1:20" ht="30">
      <c r="A102" s="63"/>
      <c r="B102" s="70">
        <v>96</v>
      </c>
      <c r="C102" s="54" t="s">
        <v>61</v>
      </c>
      <c r="D102" s="66">
        <v>2</v>
      </c>
      <c r="E102" s="67" t="s">
        <v>26</v>
      </c>
      <c r="F102" s="54" t="s">
        <v>62</v>
      </c>
      <c r="G102" s="124"/>
      <c r="H102" s="122"/>
      <c r="I102" s="122"/>
      <c r="J102" s="124"/>
      <c r="K102" s="124"/>
      <c r="L102" s="20">
        <f t="shared" si="9"/>
        <v>28</v>
      </c>
      <c r="M102" s="20">
        <f t="shared" si="10"/>
        <v>30.800000000000004</v>
      </c>
      <c r="N102" s="68">
        <v>14</v>
      </c>
      <c r="O102" s="20">
        <f t="shared" si="11"/>
        <v>15.400000000000002</v>
      </c>
      <c r="P102" s="45">
        <v>10</v>
      </c>
      <c r="Q102" s="46">
        <f t="shared" si="12"/>
        <v>20</v>
      </c>
      <c r="R102" s="31" t="str">
        <f t="shared" si="6"/>
        <v>VYHOVUJE</v>
      </c>
      <c r="T102" s="69"/>
    </row>
    <row r="103" spans="1:20" ht="30">
      <c r="A103" s="63"/>
      <c r="B103" s="70">
        <v>97</v>
      </c>
      <c r="C103" s="54" t="s">
        <v>198</v>
      </c>
      <c r="D103" s="66">
        <v>4</v>
      </c>
      <c r="E103" s="67" t="s">
        <v>27</v>
      </c>
      <c r="F103" s="54" t="s">
        <v>64</v>
      </c>
      <c r="G103" s="124"/>
      <c r="H103" s="122"/>
      <c r="I103" s="122"/>
      <c r="J103" s="124"/>
      <c r="K103" s="124"/>
      <c r="L103" s="20">
        <f aca="true" t="shared" si="13" ref="L103:L131">D103*N103</f>
        <v>52</v>
      </c>
      <c r="M103" s="20">
        <f aca="true" t="shared" si="14" ref="M103:M131">D103*O103</f>
        <v>57.2</v>
      </c>
      <c r="N103" s="68">
        <v>13</v>
      </c>
      <c r="O103" s="20">
        <f t="shared" si="11"/>
        <v>14.3</v>
      </c>
      <c r="P103" s="42">
        <v>10.92</v>
      </c>
      <c r="Q103" s="46">
        <f t="shared" si="12"/>
        <v>43.68</v>
      </c>
      <c r="R103" s="31" t="str">
        <f t="shared" si="6"/>
        <v>VYHOVUJE</v>
      </c>
      <c r="T103" s="69"/>
    </row>
    <row r="104" spans="1:20" ht="30">
      <c r="A104" s="63"/>
      <c r="B104" s="70">
        <v>98</v>
      </c>
      <c r="C104" s="54" t="s">
        <v>199</v>
      </c>
      <c r="D104" s="66">
        <v>2</v>
      </c>
      <c r="E104" s="67" t="s">
        <v>27</v>
      </c>
      <c r="F104" s="54" t="s">
        <v>200</v>
      </c>
      <c r="G104" s="124"/>
      <c r="H104" s="122"/>
      <c r="I104" s="122"/>
      <c r="J104" s="124"/>
      <c r="K104" s="124"/>
      <c r="L104" s="20">
        <f t="shared" si="13"/>
        <v>270</v>
      </c>
      <c r="M104" s="20">
        <f t="shared" si="14"/>
        <v>297</v>
      </c>
      <c r="N104" s="68">
        <v>135</v>
      </c>
      <c r="O104" s="20">
        <f t="shared" si="11"/>
        <v>148.5</v>
      </c>
      <c r="P104" s="45">
        <v>90</v>
      </c>
      <c r="Q104" s="46">
        <f t="shared" si="12"/>
        <v>180</v>
      </c>
      <c r="R104" s="31" t="str">
        <f t="shared" si="6"/>
        <v>VYHOVUJE</v>
      </c>
      <c r="T104" s="69"/>
    </row>
    <row r="105" spans="1:20" ht="105">
      <c r="A105" s="63"/>
      <c r="B105" s="70">
        <v>99</v>
      </c>
      <c r="C105" s="54" t="s">
        <v>70</v>
      </c>
      <c r="D105" s="66">
        <v>12</v>
      </c>
      <c r="E105" s="67" t="s">
        <v>26</v>
      </c>
      <c r="F105" s="54" t="s">
        <v>71</v>
      </c>
      <c r="G105" s="124"/>
      <c r="H105" s="122"/>
      <c r="I105" s="122"/>
      <c r="J105" s="124"/>
      <c r="K105" s="124"/>
      <c r="L105" s="20">
        <f t="shared" si="13"/>
        <v>1020</v>
      </c>
      <c r="M105" s="20">
        <f t="shared" si="14"/>
        <v>1122.0000000000002</v>
      </c>
      <c r="N105" s="68">
        <v>85</v>
      </c>
      <c r="O105" s="20">
        <f t="shared" si="11"/>
        <v>93.50000000000001</v>
      </c>
      <c r="P105" s="45">
        <v>68</v>
      </c>
      <c r="Q105" s="46">
        <f t="shared" si="12"/>
        <v>816</v>
      </c>
      <c r="R105" s="31" t="str">
        <f t="shared" si="6"/>
        <v>VYHOVUJE</v>
      </c>
      <c r="T105" s="69"/>
    </row>
    <row r="106" spans="1:20" ht="96" customHeight="1">
      <c r="A106" s="63"/>
      <c r="B106" s="70">
        <v>100</v>
      </c>
      <c r="C106" s="54" t="s">
        <v>201</v>
      </c>
      <c r="D106" s="66">
        <v>1</v>
      </c>
      <c r="E106" s="67" t="s">
        <v>26</v>
      </c>
      <c r="F106" s="54" t="s">
        <v>202</v>
      </c>
      <c r="G106" s="124"/>
      <c r="H106" s="122"/>
      <c r="I106" s="122"/>
      <c r="J106" s="124"/>
      <c r="K106" s="124"/>
      <c r="L106" s="20">
        <f t="shared" si="13"/>
        <v>32</v>
      </c>
      <c r="M106" s="20">
        <f t="shared" si="14"/>
        <v>35.2</v>
      </c>
      <c r="N106" s="68">
        <v>32</v>
      </c>
      <c r="O106" s="20">
        <f t="shared" si="11"/>
        <v>35.2</v>
      </c>
      <c r="P106" s="45">
        <v>35</v>
      </c>
      <c r="Q106" s="46">
        <f t="shared" si="12"/>
        <v>35</v>
      </c>
      <c r="R106" s="31" t="str">
        <f t="shared" si="6"/>
        <v>VYHOVUJE</v>
      </c>
      <c r="T106" s="69"/>
    </row>
    <row r="107" spans="1:20" ht="15.75">
      <c r="A107" s="63"/>
      <c r="B107" s="70">
        <v>101</v>
      </c>
      <c r="C107" s="54" t="s">
        <v>84</v>
      </c>
      <c r="D107" s="66">
        <v>2</v>
      </c>
      <c r="E107" s="67" t="s">
        <v>27</v>
      </c>
      <c r="F107" s="54" t="s">
        <v>85</v>
      </c>
      <c r="G107" s="124"/>
      <c r="H107" s="122"/>
      <c r="I107" s="122"/>
      <c r="J107" s="124"/>
      <c r="K107" s="124"/>
      <c r="L107" s="20">
        <f t="shared" si="13"/>
        <v>20</v>
      </c>
      <c r="M107" s="20">
        <f t="shared" si="14"/>
        <v>22</v>
      </c>
      <c r="N107" s="68">
        <v>10</v>
      </c>
      <c r="O107" s="20">
        <f t="shared" si="11"/>
        <v>11</v>
      </c>
      <c r="P107" s="45">
        <v>10.92</v>
      </c>
      <c r="Q107" s="46">
        <f t="shared" si="12"/>
        <v>21.84</v>
      </c>
      <c r="R107" s="31" t="str">
        <f t="shared" si="6"/>
        <v>VYHOVUJE</v>
      </c>
      <c r="T107" s="69"/>
    </row>
    <row r="108" spans="1:20" ht="21.75" customHeight="1">
      <c r="A108" s="63"/>
      <c r="B108" s="70">
        <v>102</v>
      </c>
      <c r="C108" s="54" t="s">
        <v>203</v>
      </c>
      <c r="D108" s="66">
        <v>2</v>
      </c>
      <c r="E108" s="67" t="s">
        <v>27</v>
      </c>
      <c r="F108" s="54" t="s">
        <v>85</v>
      </c>
      <c r="G108" s="124"/>
      <c r="H108" s="122"/>
      <c r="I108" s="122"/>
      <c r="J108" s="124"/>
      <c r="K108" s="124"/>
      <c r="L108" s="20">
        <f t="shared" si="13"/>
        <v>22</v>
      </c>
      <c r="M108" s="20">
        <f t="shared" si="14"/>
        <v>24.200000000000003</v>
      </c>
      <c r="N108" s="68">
        <v>11</v>
      </c>
      <c r="O108" s="20">
        <f t="shared" si="11"/>
        <v>12.100000000000001</v>
      </c>
      <c r="P108" s="45">
        <v>12</v>
      </c>
      <c r="Q108" s="46">
        <f t="shared" si="12"/>
        <v>24</v>
      </c>
      <c r="R108" s="31" t="str">
        <f t="shared" si="6"/>
        <v>VYHOVUJE</v>
      </c>
      <c r="T108" s="69"/>
    </row>
    <row r="109" spans="1:20" ht="30">
      <c r="A109" s="63"/>
      <c r="B109" s="70">
        <v>103</v>
      </c>
      <c r="C109" s="54" t="s">
        <v>204</v>
      </c>
      <c r="D109" s="66">
        <v>2</v>
      </c>
      <c r="E109" s="67" t="s">
        <v>27</v>
      </c>
      <c r="F109" s="54" t="s">
        <v>205</v>
      </c>
      <c r="G109" s="124"/>
      <c r="H109" s="122"/>
      <c r="I109" s="122"/>
      <c r="J109" s="124"/>
      <c r="K109" s="124"/>
      <c r="L109" s="20">
        <f t="shared" si="13"/>
        <v>48</v>
      </c>
      <c r="M109" s="20">
        <f t="shared" si="14"/>
        <v>52.800000000000004</v>
      </c>
      <c r="N109" s="68">
        <v>24</v>
      </c>
      <c r="O109" s="20">
        <f t="shared" si="11"/>
        <v>26.400000000000002</v>
      </c>
      <c r="P109" s="42">
        <v>21.84</v>
      </c>
      <c r="Q109" s="46">
        <f t="shared" si="12"/>
        <v>43.68</v>
      </c>
      <c r="R109" s="31" t="str">
        <f t="shared" si="6"/>
        <v>VYHOVUJE</v>
      </c>
      <c r="T109" s="69"/>
    </row>
    <row r="110" spans="1:20" ht="15.75">
      <c r="A110" s="63"/>
      <c r="B110" s="70">
        <v>104</v>
      </c>
      <c r="C110" s="54" t="s">
        <v>90</v>
      </c>
      <c r="D110" s="66">
        <v>5</v>
      </c>
      <c r="E110" s="67" t="s">
        <v>27</v>
      </c>
      <c r="F110" s="54" t="s">
        <v>91</v>
      </c>
      <c r="G110" s="124"/>
      <c r="H110" s="122"/>
      <c r="I110" s="122"/>
      <c r="J110" s="124"/>
      <c r="K110" s="124"/>
      <c r="L110" s="20">
        <f t="shared" si="13"/>
        <v>10</v>
      </c>
      <c r="M110" s="20">
        <f t="shared" si="14"/>
        <v>11</v>
      </c>
      <c r="N110" s="68">
        <v>2</v>
      </c>
      <c r="O110" s="20">
        <f t="shared" si="11"/>
        <v>2.2</v>
      </c>
      <c r="P110" s="45">
        <v>1.8</v>
      </c>
      <c r="Q110" s="46">
        <f t="shared" si="12"/>
        <v>9</v>
      </c>
      <c r="R110" s="31" t="str">
        <f t="shared" si="6"/>
        <v>VYHOVUJE</v>
      </c>
      <c r="T110" s="69"/>
    </row>
    <row r="111" spans="1:20" ht="46.5" customHeight="1">
      <c r="A111" s="63"/>
      <c r="B111" s="70">
        <v>105</v>
      </c>
      <c r="C111" s="54" t="s">
        <v>92</v>
      </c>
      <c r="D111" s="66">
        <v>2</v>
      </c>
      <c r="E111" s="67" t="s">
        <v>27</v>
      </c>
      <c r="F111" s="54" t="s">
        <v>93</v>
      </c>
      <c r="G111" s="124"/>
      <c r="H111" s="122"/>
      <c r="I111" s="122"/>
      <c r="J111" s="124"/>
      <c r="K111" s="124"/>
      <c r="L111" s="20">
        <f t="shared" si="13"/>
        <v>56</v>
      </c>
      <c r="M111" s="20">
        <f t="shared" si="14"/>
        <v>61.60000000000001</v>
      </c>
      <c r="N111" s="68">
        <v>28</v>
      </c>
      <c r="O111" s="20">
        <f t="shared" si="11"/>
        <v>30.800000000000004</v>
      </c>
      <c r="P111" s="45">
        <v>15</v>
      </c>
      <c r="Q111" s="46">
        <f t="shared" si="12"/>
        <v>30</v>
      </c>
      <c r="R111" s="31" t="str">
        <f t="shared" si="6"/>
        <v>VYHOVUJE</v>
      </c>
      <c r="T111" s="69"/>
    </row>
    <row r="112" spans="1:20" ht="15.75">
      <c r="A112" s="63"/>
      <c r="B112" s="70">
        <v>106</v>
      </c>
      <c r="C112" s="54" t="s">
        <v>94</v>
      </c>
      <c r="D112" s="66">
        <v>2</v>
      </c>
      <c r="E112" s="67" t="s">
        <v>26</v>
      </c>
      <c r="F112" s="54" t="s">
        <v>95</v>
      </c>
      <c r="G112" s="124"/>
      <c r="H112" s="122"/>
      <c r="I112" s="122"/>
      <c r="J112" s="124"/>
      <c r="K112" s="124"/>
      <c r="L112" s="20">
        <f t="shared" si="13"/>
        <v>12</v>
      </c>
      <c r="M112" s="20">
        <f t="shared" si="14"/>
        <v>13.200000000000001</v>
      </c>
      <c r="N112" s="68">
        <v>6</v>
      </c>
      <c r="O112" s="20">
        <f t="shared" si="11"/>
        <v>6.6000000000000005</v>
      </c>
      <c r="P112" s="45">
        <v>5.304</v>
      </c>
      <c r="Q112" s="46">
        <f t="shared" si="12"/>
        <v>10.608</v>
      </c>
      <c r="R112" s="31" t="str">
        <f t="shared" si="6"/>
        <v>VYHOVUJE</v>
      </c>
      <c r="T112" s="69"/>
    </row>
    <row r="113" spans="1:20" ht="39.75" customHeight="1">
      <c r="A113" s="63"/>
      <c r="B113" s="70">
        <v>107</v>
      </c>
      <c r="C113" s="54" t="s">
        <v>206</v>
      </c>
      <c r="D113" s="66">
        <v>6</v>
      </c>
      <c r="E113" s="67" t="s">
        <v>27</v>
      </c>
      <c r="F113" s="83" t="s">
        <v>207</v>
      </c>
      <c r="G113" s="124"/>
      <c r="H113" s="122"/>
      <c r="I113" s="122"/>
      <c r="J113" s="124"/>
      <c r="K113" s="124"/>
      <c r="L113" s="20">
        <f t="shared" si="13"/>
        <v>12</v>
      </c>
      <c r="M113" s="20">
        <f t="shared" si="14"/>
        <v>13.200000000000001</v>
      </c>
      <c r="N113" s="68">
        <v>2</v>
      </c>
      <c r="O113" s="20">
        <f t="shared" si="11"/>
        <v>2.2</v>
      </c>
      <c r="P113" s="45">
        <v>1.56</v>
      </c>
      <c r="Q113" s="46">
        <f t="shared" si="12"/>
        <v>9.36</v>
      </c>
      <c r="R113" s="31" t="str">
        <f t="shared" si="6"/>
        <v>VYHOVUJE</v>
      </c>
      <c r="T113" s="69"/>
    </row>
    <row r="114" spans="1:20" ht="43.5" customHeight="1">
      <c r="A114" s="63"/>
      <c r="B114" s="70">
        <v>108</v>
      </c>
      <c r="C114" s="54" t="s">
        <v>102</v>
      </c>
      <c r="D114" s="66">
        <v>5</v>
      </c>
      <c r="E114" s="67" t="s">
        <v>27</v>
      </c>
      <c r="F114" s="54" t="s">
        <v>103</v>
      </c>
      <c r="G114" s="124"/>
      <c r="H114" s="122"/>
      <c r="I114" s="122"/>
      <c r="J114" s="124"/>
      <c r="K114" s="124"/>
      <c r="L114" s="20">
        <f t="shared" si="13"/>
        <v>45</v>
      </c>
      <c r="M114" s="20">
        <f t="shared" si="14"/>
        <v>49.5</v>
      </c>
      <c r="N114" s="68">
        <v>9</v>
      </c>
      <c r="O114" s="20">
        <f t="shared" si="11"/>
        <v>9.9</v>
      </c>
      <c r="P114" s="45">
        <v>7.722</v>
      </c>
      <c r="Q114" s="46">
        <f t="shared" si="12"/>
        <v>38.61</v>
      </c>
      <c r="R114" s="31" t="str">
        <f t="shared" si="6"/>
        <v>VYHOVUJE</v>
      </c>
      <c r="T114" s="69"/>
    </row>
    <row r="115" spans="1:20" ht="43.5" customHeight="1">
      <c r="A115" s="63"/>
      <c r="B115" s="70">
        <v>109</v>
      </c>
      <c r="C115" s="54" t="s">
        <v>110</v>
      </c>
      <c r="D115" s="66">
        <v>3</v>
      </c>
      <c r="E115" s="67" t="s">
        <v>111</v>
      </c>
      <c r="F115" s="54" t="s">
        <v>112</v>
      </c>
      <c r="G115" s="124"/>
      <c r="H115" s="122"/>
      <c r="I115" s="122"/>
      <c r="J115" s="124"/>
      <c r="K115" s="124"/>
      <c r="L115" s="20">
        <f t="shared" si="13"/>
        <v>96</v>
      </c>
      <c r="M115" s="20">
        <f t="shared" si="14"/>
        <v>105.60000000000001</v>
      </c>
      <c r="N115" s="68">
        <v>32</v>
      </c>
      <c r="O115" s="20">
        <f t="shared" si="11"/>
        <v>35.2</v>
      </c>
      <c r="P115" s="42">
        <v>25</v>
      </c>
      <c r="Q115" s="46">
        <f t="shared" si="12"/>
        <v>75</v>
      </c>
      <c r="R115" s="31" t="str">
        <f t="shared" si="6"/>
        <v>VYHOVUJE</v>
      </c>
      <c r="T115" s="69"/>
    </row>
    <row r="116" spans="1:20" ht="45">
      <c r="A116" s="63"/>
      <c r="B116" s="70">
        <v>110</v>
      </c>
      <c r="C116" s="54" t="s">
        <v>208</v>
      </c>
      <c r="D116" s="66">
        <v>5</v>
      </c>
      <c r="E116" s="67" t="s">
        <v>27</v>
      </c>
      <c r="F116" s="54" t="s">
        <v>209</v>
      </c>
      <c r="G116" s="124"/>
      <c r="H116" s="122"/>
      <c r="I116" s="122"/>
      <c r="J116" s="124"/>
      <c r="K116" s="124"/>
      <c r="L116" s="20">
        <f t="shared" si="13"/>
        <v>45</v>
      </c>
      <c r="M116" s="20">
        <f t="shared" si="14"/>
        <v>49.5</v>
      </c>
      <c r="N116" s="68">
        <v>9</v>
      </c>
      <c r="O116" s="20">
        <f t="shared" si="11"/>
        <v>9.9</v>
      </c>
      <c r="P116" s="45">
        <v>9</v>
      </c>
      <c r="Q116" s="46">
        <f t="shared" si="12"/>
        <v>45</v>
      </c>
      <c r="R116" s="31" t="str">
        <f t="shared" si="6"/>
        <v>VYHOVUJE</v>
      </c>
      <c r="T116" s="69"/>
    </row>
    <row r="117" spans="1:20" ht="71.25" customHeight="1">
      <c r="A117" s="63"/>
      <c r="B117" s="70">
        <v>111</v>
      </c>
      <c r="C117" s="54" t="s">
        <v>210</v>
      </c>
      <c r="D117" s="66">
        <v>1</v>
      </c>
      <c r="E117" s="67" t="s">
        <v>111</v>
      </c>
      <c r="F117" s="54" t="s">
        <v>211</v>
      </c>
      <c r="G117" s="124"/>
      <c r="H117" s="122"/>
      <c r="I117" s="122"/>
      <c r="J117" s="124"/>
      <c r="K117" s="124"/>
      <c r="L117" s="20">
        <f t="shared" si="13"/>
        <v>37</v>
      </c>
      <c r="M117" s="20">
        <f t="shared" si="14"/>
        <v>40.7</v>
      </c>
      <c r="N117" s="68">
        <v>37</v>
      </c>
      <c r="O117" s="20">
        <f t="shared" si="11"/>
        <v>40.7</v>
      </c>
      <c r="P117" s="45">
        <v>28</v>
      </c>
      <c r="Q117" s="46">
        <f t="shared" si="12"/>
        <v>28</v>
      </c>
      <c r="R117" s="31" t="str">
        <f t="shared" si="6"/>
        <v>VYHOVUJE</v>
      </c>
      <c r="T117" s="69"/>
    </row>
    <row r="118" spans="1:20" ht="45">
      <c r="A118" s="63"/>
      <c r="B118" s="70">
        <v>112</v>
      </c>
      <c r="C118" s="54" t="s">
        <v>212</v>
      </c>
      <c r="D118" s="66">
        <v>1</v>
      </c>
      <c r="E118" s="67" t="s">
        <v>111</v>
      </c>
      <c r="F118" s="54" t="s">
        <v>213</v>
      </c>
      <c r="G118" s="124"/>
      <c r="H118" s="122"/>
      <c r="I118" s="122"/>
      <c r="J118" s="124"/>
      <c r="K118" s="124"/>
      <c r="L118" s="20">
        <f t="shared" si="13"/>
        <v>46</v>
      </c>
      <c r="M118" s="20">
        <f t="shared" si="14"/>
        <v>50.6</v>
      </c>
      <c r="N118" s="68">
        <v>46</v>
      </c>
      <c r="O118" s="20">
        <f t="shared" si="11"/>
        <v>50.6</v>
      </c>
      <c r="P118" s="45">
        <v>38</v>
      </c>
      <c r="Q118" s="46">
        <f t="shared" si="12"/>
        <v>38</v>
      </c>
      <c r="R118" s="31" t="str">
        <f t="shared" si="6"/>
        <v>VYHOVUJE</v>
      </c>
      <c r="T118" s="69"/>
    </row>
    <row r="119" spans="1:20" ht="30">
      <c r="A119" s="63"/>
      <c r="B119" s="70">
        <v>113</v>
      </c>
      <c r="C119" s="54" t="s">
        <v>214</v>
      </c>
      <c r="D119" s="66">
        <v>3</v>
      </c>
      <c r="E119" s="67" t="s">
        <v>27</v>
      </c>
      <c r="F119" s="54" t="s">
        <v>120</v>
      </c>
      <c r="G119" s="124"/>
      <c r="H119" s="122"/>
      <c r="I119" s="122"/>
      <c r="J119" s="124"/>
      <c r="K119" s="124"/>
      <c r="L119" s="20">
        <f t="shared" si="13"/>
        <v>36</v>
      </c>
      <c r="M119" s="20">
        <f t="shared" si="14"/>
        <v>39.6</v>
      </c>
      <c r="N119" s="68">
        <v>12</v>
      </c>
      <c r="O119" s="20">
        <f t="shared" si="11"/>
        <v>13.200000000000001</v>
      </c>
      <c r="P119" s="45">
        <v>9</v>
      </c>
      <c r="Q119" s="46">
        <f t="shared" si="12"/>
        <v>27</v>
      </c>
      <c r="R119" s="31" t="str">
        <f t="shared" si="6"/>
        <v>VYHOVUJE</v>
      </c>
      <c r="T119" s="69"/>
    </row>
    <row r="120" spans="1:20" ht="30">
      <c r="A120" s="63"/>
      <c r="B120" s="70">
        <v>114</v>
      </c>
      <c r="C120" s="54" t="s">
        <v>215</v>
      </c>
      <c r="D120" s="66">
        <v>3</v>
      </c>
      <c r="E120" s="67" t="s">
        <v>27</v>
      </c>
      <c r="F120" s="54" t="s">
        <v>120</v>
      </c>
      <c r="G120" s="124"/>
      <c r="H120" s="122"/>
      <c r="I120" s="122"/>
      <c r="J120" s="124"/>
      <c r="K120" s="124"/>
      <c r="L120" s="20">
        <f t="shared" si="13"/>
        <v>36</v>
      </c>
      <c r="M120" s="20">
        <f t="shared" si="14"/>
        <v>39.6</v>
      </c>
      <c r="N120" s="68">
        <v>12</v>
      </c>
      <c r="O120" s="20">
        <f t="shared" si="11"/>
        <v>13.200000000000001</v>
      </c>
      <c r="P120" s="45">
        <v>9</v>
      </c>
      <c r="Q120" s="46">
        <f t="shared" si="12"/>
        <v>27</v>
      </c>
      <c r="R120" s="31" t="str">
        <f t="shared" si="6"/>
        <v>VYHOVUJE</v>
      </c>
      <c r="T120" s="69"/>
    </row>
    <row r="121" spans="1:20" ht="30">
      <c r="A121" s="63"/>
      <c r="B121" s="70">
        <v>115</v>
      </c>
      <c r="C121" s="54" t="s">
        <v>216</v>
      </c>
      <c r="D121" s="66">
        <v>3</v>
      </c>
      <c r="E121" s="67" t="s">
        <v>27</v>
      </c>
      <c r="F121" s="54" t="s">
        <v>120</v>
      </c>
      <c r="G121" s="124"/>
      <c r="H121" s="122"/>
      <c r="I121" s="122"/>
      <c r="J121" s="124"/>
      <c r="K121" s="124"/>
      <c r="L121" s="20">
        <f t="shared" si="13"/>
        <v>36</v>
      </c>
      <c r="M121" s="20">
        <f t="shared" si="14"/>
        <v>39.6</v>
      </c>
      <c r="N121" s="68">
        <v>12</v>
      </c>
      <c r="O121" s="20">
        <f t="shared" si="11"/>
        <v>13.200000000000001</v>
      </c>
      <c r="P121" s="42">
        <v>9</v>
      </c>
      <c r="Q121" s="46">
        <f t="shared" si="12"/>
        <v>27</v>
      </c>
      <c r="R121" s="31" t="str">
        <f t="shared" si="6"/>
        <v>VYHOVUJE</v>
      </c>
      <c r="T121" s="69"/>
    </row>
    <row r="122" spans="1:20" ht="30">
      <c r="A122" s="63"/>
      <c r="B122" s="70">
        <v>116</v>
      </c>
      <c r="C122" s="54" t="s">
        <v>217</v>
      </c>
      <c r="D122" s="66">
        <v>3</v>
      </c>
      <c r="E122" s="67" t="s">
        <v>27</v>
      </c>
      <c r="F122" s="54" t="s">
        <v>120</v>
      </c>
      <c r="G122" s="124"/>
      <c r="H122" s="122"/>
      <c r="I122" s="122"/>
      <c r="J122" s="124"/>
      <c r="K122" s="124"/>
      <c r="L122" s="20">
        <f t="shared" si="13"/>
        <v>36</v>
      </c>
      <c r="M122" s="20">
        <f t="shared" si="14"/>
        <v>39.6</v>
      </c>
      <c r="N122" s="68">
        <v>12</v>
      </c>
      <c r="O122" s="20">
        <f t="shared" si="11"/>
        <v>13.200000000000001</v>
      </c>
      <c r="P122" s="45">
        <v>9</v>
      </c>
      <c r="Q122" s="46">
        <f t="shared" si="12"/>
        <v>27</v>
      </c>
      <c r="R122" s="31" t="str">
        <f t="shared" si="6"/>
        <v>VYHOVUJE</v>
      </c>
      <c r="T122" s="69"/>
    </row>
    <row r="123" spans="1:20" ht="30">
      <c r="A123" s="63"/>
      <c r="B123" s="70">
        <v>117</v>
      </c>
      <c r="C123" s="54" t="s">
        <v>218</v>
      </c>
      <c r="D123" s="66">
        <v>1</v>
      </c>
      <c r="E123" s="67" t="s">
        <v>27</v>
      </c>
      <c r="F123" s="54" t="s">
        <v>219</v>
      </c>
      <c r="G123" s="124"/>
      <c r="H123" s="122"/>
      <c r="I123" s="122"/>
      <c r="J123" s="124"/>
      <c r="K123" s="124"/>
      <c r="L123" s="20">
        <f t="shared" si="13"/>
        <v>30</v>
      </c>
      <c r="M123" s="20">
        <f t="shared" si="14"/>
        <v>33</v>
      </c>
      <c r="N123" s="68">
        <v>30</v>
      </c>
      <c r="O123" s="20">
        <f t="shared" si="11"/>
        <v>33</v>
      </c>
      <c r="P123" s="45">
        <v>20</v>
      </c>
      <c r="Q123" s="46">
        <f t="shared" si="12"/>
        <v>20</v>
      </c>
      <c r="R123" s="31" t="str">
        <f t="shared" si="6"/>
        <v>VYHOVUJE</v>
      </c>
      <c r="T123" s="69"/>
    </row>
    <row r="124" spans="1:20" ht="30">
      <c r="A124" s="63"/>
      <c r="B124" s="70">
        <v>118</v>
      </c>
      <c r="C124" s="54" t="s">
        <v>220</v>
      </c>
      <c r="D124" s="66">
        <v>1</v>
      </c>
      <c r="E124" s="67" t="s">
        <v>27</v>
      </c>
      <c r="F124" s="54" t="s">
        <v>221</v>
      </c>
      <c r="G124" s="124"/>
      <c r="H124" s="122"/>
      <c r="I124" s="122"/>
      <c r="J124" s="124"/>
      <c r="K124" s="124"/>
      <c r="L124" s="20">
        <f t="shared" si="13"/>
        <v>40</v>
      </c>
      <c r="M124" s="20">
        <f t="shared" si="14"/>
        <v>44</v>
      </c>
      <c r="N124" s="68">
        <v>40</v>
      </c>
      <c r="O124" s="20">
        <f t="shared" si="11"/>
        <v>44</v>
      </c>
      <c r="P124" s="45">
        <v>25</v>
      </c>
      <c r="Q124" s="46">
        <f t="shared" si="12"/>
        <v>25</v>
      </c>
      <c r="R124" s="31" t="str">
        <f t="shared" si="6"/>
        <v>VYHOVUJE</v>
      </c>
      <c r="T124" s="69"/>
    </row>
    <row r="125" spans="1:20" ht="21" customHeight="1">
      <c r="A125" s="63"/>
      <c r="B125" s="70">
        <v>119</v>
      </c>
      <c r="C125" s="54" t="s">
        <v>222</v>
      </c>
      <c r="D125" s="66">
        <v>1</v>
      </c>
      <c r="E125" s="67" t="s">
        <v>27</v>
      </c>
      <c r="F125" s="54" t="s">
        <v>223</v>
      </c>
      <c r="G125" s="124"/>
      <c r="H125" s="122"/>
      <c r="I125" s="122"/>
      <c r="J125" s="124"/>
      <c r="K125" s="124"/>
      <c r="L125" s="20">
        <f t="shared" si="13"/>
        <v>27</v>
      </c>
      <c r="M125" s="20">
        <f t="shared" si="14"/>
        <v>29.700000000000003</v>
      </c>
      <c r="N125" s="68">
        <v>27</v>
      </c>
      <c r="O125" s="20">
        <f t="shared" si="11"/>
        <v>29.700000000000003</v>
      </c>
      <c r="P125" s="45">
        <v>18</v>
      </c>
      <c r="Q125" s="46">
        <f t="shared" si="12"/>
        <v>18</v>
      </c>
      <c r="R125" s="31" t="str">
        <f t="shared" si="6"/>
        <v>VYHOVUJE</v>
      </c>
      <c r="T125" s="69"/>
    </row>
    <row r="126" spans="1:20" ht="51" customHeight="1">
      <c r="A126" s="63"/>
      <c r="B126" s="70">
        <v>120</v>
      </c>
      <c r="C126" s="54" t="s">
        <v>224</v>
      </c>
      <c r="D126" s="66">
        <v>1</v>
      </c>
      <c r="E126" s="67" t="s">
        <v>27</v>
      </c>
      <c r="F126" s="54" t="s">
        <v>225</v>
      </c>
      <c r="G126" s="124"/>
      <c r="H126" s="122"/>
      <c r="I126" s="122"/>
      <c r="J126" s="124"/>
      <c r="K126" s="124"/>
      <c r="L126" s="20">
        <f t="shared" si="13"/>
        <v>60</v>
      </c>
      <c r="M126" s="20">
        <f t="shared" si="14"/>
        <v>66</v>
      </c>
      <c r="N126" s="68">
        <v>60</v>
      </c>
      <c r="O126" s="20">
        <f t="shared" si="11"/>
        <v>66</v>
      </c>
      <c r="P126" s="45">
        <v>30</v>
      </c>
      <c r="Q126" s="46">
        <f t="shared" si="12"/>
        <v>30</v>
      </c>
      <c r="R126" s="31" t="str">
        <f t="shared" si="6"/>
        <v>VYHOVUJE</v>
      </c>
      <c r="T126" s="69"/>
    </row>
    <row r="127" spans="1:20" ht="30">
      <c r="A127" s="63"/>
      <c r="B127" s="70">
        <v>121</v>
      </c>
      <c r="C127" s="54" t="s">
        <v>131</v>
      </c>
      <c r="D127" s="66">
        <v>1</v>
      </c>
      <c r="E127" s="67" t="s">
        <v>27</v>
      </c>
      <c r="F127" s="54" t="s">
        <v>132</v>
      </c>
      <c r="G127" s="124"/>
      <c r="H127" s="122"/>
      <c r="I127" s="122"/>
      <c r="J127" s="124"/>
      <c r="K127" s="124"/>
      <c r="L127" s="20">
        <f t="shared" si="13"/>
        <v>55</v>
      </c>
      <c r="M127" s="20">
        <f t="shared" si="14"/>
        <v>60.50000000000001</v>
      </c>
      <c r="N127" s="68">
        <v>55</v>
      </c>
      <c r="O127" s="20">
        <f t="shared" si="11"/>
        <v>60.50000000000001</v>
      </c>
      <c r="P127" s="42">
        <v>45</v>
      </c>
      <c r="Q127" s="46">
        <f t="shared" si="12"/>
        <v>45</v>
      </c>
      <c r="R127" s="31" t="str">
        <f t="shared" si="6"/>
        <v>VYHOVUJE</v>
      </c>
      <c r="T127" s="69"/>
    </row>
    <row r="128" spans="1:20" ht="30">
      <c r="A128" s="63"/>
      <c r="B128" s="70">
        <v>122</v>
      </c>
      <c r="C128" s="54" t="s">
        <v>135</v>
      </c>
      <c r="D128" s="66">
        <v>5</v>
      </c>
      <c r="E128" s="67" t="s">
        <v>26</v>
      </c>
      <c r="F128" s="54" t="s">
        <v>136</v>
      </c>
      <c r="G128" s="124"/>
      <c r="H128" s="122"/>
      <c r="I128" s="122"/>
      <c r="J128" s="124"/>
      <c r="K128" s="124"/>
      <c r="L128" s="20">
        <f t="shared" si="13"/>
        <v>30</v>
      </c>
      <c r="M128" s="20">
        <f t="shared" si="14"/>
        <v>33</v>
      </c>
      <c r="N128" s="68">
        <v>6</v>
      </c>
      <c r="O128" s="20">
        <f t="shared" si="11"/>
        <v>6.6000000000000005</v>
      </c>
      <c r="P128" s="45">
        <v>6.162000000000001</v>
      </c>
      <c r="Q128" s="46">
        <f t="shared" si="12"/>
        <v>30.810000000000002</v>
      </c>
      <c r="R128" s="31" t="str">
        <f t="shared" si="6"/>
        <v>VYHOVUJE</v>
      </c>
      <c r="T128" s="69"/>
    </row>
    <row r="129" spans="1:20" ht="26.25" customHeight="1">
      <c r="A129" s="63"/>
      <c r="B129" s="70">
        <v>123</v>
      </c>
      <c r="C129" s="54" t="s">
        <v>226</v>
      </c>
      <c r="D129" s="66">
        <v>2</v>
      </c>
      <c r="E129" s="67" t="s">
        <v>26</v>
      </c>
      <c r="F129" s="54" t="s">
        <v>227</v>
      </c>
      <c r="G129" s="124"/>
      <c r="H129" s="122"/>
      <c r="I129" s="122"/>
      <c r="J129" s="124"/>
      <c r="K129" s="124"/>
      <c r="L129" s="20">
        <f t="shared" si="13"/>
        <v>26</v>
      </c>
      <c r="M129" s="20">
        <f t="shared" si="14"/>
        <v>28.6</v>
      </c>
      <c r="N129" s="68">
        <v>13</v>
      </c>
      <c r="O129" s="20">
        <f t="shared" si="11"/>
        <v>14.3</v>
      </c>
      <c r="P129" s="45">
        <v>12.48</v>
      </c>
      <c r="Q129" s="46">
        <f t="shared" si="12"/>
        <v>24.96</v>
      </c>
      <c r="R129" s="31" t="str">
        <f t="shared" si="6"/>
        <v>VYHOVUJE</v>
      </c>
      <c r="T129" s="69"/>
    </row>
    <row r="130" spans="1:20" ht="35.25" customHeight="1">
      <c r="A130" s="63"/>
      <c r="B130" s="70">
        <v>124</v>
      </c>
      <c r="C130" s="54" t="s">
        <v>137</v>
      </c>
      <c r="D130" s="66">
        <v>2</v>
      </c>
      <c r="E130" s="67" t="s">
        <v>26</v>
      </c>
      <c r="F130" s="54" t="s">
        <v>138</v>
      </c>
      <c r="G130" s="124"/>
      <c r="H130" s="122"/>
      <c r="I130" s="122"/>
      <c r="J130" s="124"/>
      <c r="K130" s="124"/>
      <c r="L130" s="20">
        <f t="shared" si="13"/>
        <v>32</v>
      </c>
      <c r="M130" s="20">
        <f t="shared" si="14"/>
        <v>35.2</v>
      </c>
      <c r="N130" s="68">
        <v>16</v>
      </c>
      <c r="O130" s="20">
        <f t="shared" si="11"/>
        <v>17.6</v>
      </c>
      <c r="P130" s="45">
        <v>12.870000000000001</v>
      </c>
      <c r="Q130" s="46">
        <f t="shared" si="12"/>
        <v>25.740000000000002</v>
      </c>
      <c r="R130" s="31" t="str">
        <f t="shared" si="6"/>
        <v>VYHOVUJE</v>
      </c>
      <c r="T130" s="69"/>
    </row>
    <row r="131" spans="1:20" ht="22.5" customHeight="1" thickBot="1">
      <c r="A131" s="104"/>
      <c r="B131" s="105">
        <v>125</v>
      </c>
      <c r="C131" s="60" t="s">
        <v>155</v>
      </c>
      <c r="D131" s="106">
        <v>2</v>
      </c>
      <c r="E131" s="107" t="s">
        <v>27</v>
      </c>
      <c r="F131" s="60" t="s">
        <v>154</v>
      </c>
      <c r="G131" s="120"/>
      <c r="H131" s="123"/>
      <c r="I131" s="123"/>
      <c r="J131" s="120"/>
      <c r="K131" s="120"/>
      <c r="L131" s="24">
        <f t="shared" si="13"/>
        <v>18</v>
      </c>
      <c r="M131" s="24">
        <f t="shared" si="14"/>
        <v>19.8</v>
      </c>
      <c r="N131" s="108">
        <v>9</v>
      </c>
      <c r="O131" s="21">
        <f t="shared" si="11"/>
        <v>9.9</v>
      </c>
      <c r="P131" s="48">
        <v>7.800000000000001</v>
      </c>
      <c r="Q131" s="49">
        <f t="shared" si="12"/>
        <v>15.600000000000001</v>
      </c>
      <c r="R131" s="32" t="str">
        <f t="shared" si="6"/>
        <v>VYHOVUJE</v>
      </c>
      <c r="S131" s="109"/>
      <c r="T131" s="69"/>
    </row>
    <row r="132" spans="1:20" ht="22.5" customHeight="1" thickBot="1" thickTop="1">
      <c r="A132" s="104"/>
      <c r="B132" s="34"/>
      <c r="C132" s="34"/>
      <c r="D132" s="34"/>
      <c r="E132" s="110"/>
      <c r="F132" s="34"/>
      <c r="G132" s="111"/>
      <c r="H132" s="111"/>
      <c r="I132" s="111"/>
      <c r="J132" s="111"/>
      <c r="K132" s="111"/>
      <c r="L132" s="11"/>
      <c r="M132" s="11"/>
      <c r="N132" s="112"/>
      <c r="O132" s="11"/>
      <c r="P132" s="34"/>
      <c r="Q132" s="11"/>
      <c r="R132" s="17"/>
      <c r="S132" s="109"/>
      <c r="T132" s="69"/>
    </row>
    <row r="133" spans="1:20" ht="60.75" customHeight="1" thickBot="1" thickTop="1">
      <c r="A133" s="113"/>
      <c r="B133" s="131" t="s">
        <v>3</v>
      </c>
      <c r="C133" s="131"/>
      <c r="D133" s="131"/>
      <c r="E133" s="131"/>
      <c r="F133" s="131"/>
      <c r="G133" s="10"/>
      <c r="H133" s="10"/>
      <c r="I133" s="10"/>
      <c r="J133" s="111"/>
      <c r="K133" s="111"/>
      <c r="L133" s="111"/>
      <c r="M133" s="11"/>
      <c r="N133" s="41" t="s">
        <v>4</v>
      </c>
      <c r="O133" s="38" t="s">
        <v>5</v>
      </c>
      <c r="P133" s="125" t="s">
        <v>6</v>
      </c>
      <c r="Q133" s="126"/>
      <c r="R133" s="127"/>
      <c r="T133" s="69"/>
    </row>
    <row r="134" spans="1:18" ht="33" customHeight="1" thickBot="1" thickTop="1">
      <c r="A134" s="113"/>
      <c r="B134" s="132" t="s">
        <v>7</v>
      </c>
      <c r="C134" s="132"/>
      <c r="D134" s="132"/>
      <c r="E134" s="132"/>
      <c r="F134" s="132"/>
      <c r="G134" s="114"/>
      <c r="J134" s="12"/>
      <c r="K134" s="12"/>
      <c r="L134" s="12"/>
      <c r="M134" s="13"/>
      <c r="N134" s="14">
        <f>ROUND(SUM(L7:L131),0)</f>
        <v>43776</v>
      </c>
      <c r="O134" s="27">
        <f>SUM(M7:M131)</f>
        <v>48153.04999999996</v>
      </c>
      <c r="P134" s="128">
        <f>SUM(Q7:Q131)</f>
        <v>30853.128000000008</v>
      </c>
      <c r="Q134" s="129"/>
      <c r="R134" s="130"/>
    </row>
    <row r="135" spans="1:19" ht="39.75" customHeight="1" thickTop="1">
      <c r="A135" s="113"/>
      <c r="H135" s="15"/>
      <c r="I135" s="15"/>
      <c r="J135" s="16"/>
      <c r="K135" s="16"/>
      <c r="L135" s="16"/>
      <c r="M135" s="115"/>
      <c r="N135" s="115"/>
      <c r="O135" s="115"/>
      <c r="P135" s="113"/>
      <c r="Q135" s="113"/>
      <c r="R135" s="113"/>
      <c r="S135" s="113"/>
    </row>
    <row r="136" spans="1:19" ht="19.9" customHeight="1">
      <c r="A136" s="113"/>
      <c r="J136" s="16"/>
      <c r="K136" s="16"/>
      <c r="L136" s="16"/>
      <c r="M136" s="115"/>
      <c r="N136" s="115"/>
      <c r="O136" s="18"/>
      <c r="P136" s="18"/>
      <c r="Q136" s="18"/>
      <c r="R136" s="113"/>
      <c r="S136" s="113"/>
    </row>
    <row r="137" spans="1:19" ht="71.25" customHeight="1">
      <c r="A137" s="113"/>
      <c r="J137" s="16"/>
      <c r="K137" s="16"/>
      <c r="L137" s="16"/>
      <c r="M137" s="115"/>
      <c r="N137" s="115"/>
      <c r="O137" s="18"/>
      <c r="P137" s="18"/>
      <c r="Q137" s="18"/>
      <c r="R137" s="113"/>
      <c r="S137" s="113"/>
    </row>
    <row r="138" spans="1:19" ht="36" customHeight="1">
      <c r="A138" s="113"/>
      <c r="J138" s="97"/>
      <c r="K138" s="97"/>
      <c r="L138" s="97"/>
      <c r="M138" s="97"/>
      <c r="N138" s="97"/>
      <c r="O138" s="115"/>
      <c r="P138" s="113"/>
      <c r="Q138" s="113"/>
      <c r="R138" s="113"/>
      <c r="S138" s="113"/>
    </row>
    <row r="139" spans="1:19" ht="14.25" customHeight="1">
      <c r="A139" s="113"/>
      <c r="B139" s="113"/>
      <c r="C139" s="115"/>
      <c r="D139" s="116"/>
      <c r="E139" s="117"/>
      <c r="F139" s="115"/>
      <c r="G139" s="115"/>
      <c r="H139" s="115"/>
      <c r="I139" s="113"/>
      <c r="J139" s="113"/>
      <c r="K139" s="113"/>
      <c r="L139" s="115"/>
      <c r="M139" s="115"/>
      <c r="N139" s="115"/>
      <c r="O139" s="115"/>
      <c r="P139" s="113"/>
      <c r="Q139" s="113"/>
      <c r="R139" s="113"/>
      <c r="S139" s="113"/>
    </row>
    <row r="140" spans="1:19" ht="14.25" customHeight="1">
      <c r="A140" s="113"/>
      <c r="B140" s="113"/>
      <c r="C140" s="115"/>
      <c r="D140" s="116"/>
      <c r="E140" s="117"/>
      <c r="F140" s="115"/>
      <c r="G140" s="115"/>
      <c r="H140" s="115"/>
      <c r="I140" s="113"/>
      <c r="J140" s="113"/>
      <c r="K140" s="113"/>
      <c r="L140" s="115"/>
      <c r="M140" s="115"/>
      <c r="N140" s="115"/>
      <c r="O140" s="115"/>
      <c r="P140" s="113"/>
      <c r="Q140" s="113"/>
      <c r="R140" s="113"/>
      <c r="S140" s="113"/>
    </row>
    <row r="141" spans="1:19" ht="14.25" customHeight="1">
      <c r="A141" s="113"/>
      <c r="B141" s="113"/>
      <c r="C141" s="115"/>
      <c r="D141" s="116"/>
      <c r="E141" s="117"/>
      <c r="F141" s="115"/>
      <c r="G141" s="115"/>
      <c r="H141" s="115"/>
      <c r="I141" s="113"/>
      <c r="J141" s="113"/>
      <c r="K141" s="113"/>
      <c r="L141" s="115"/>
      <c r="M141" s="115"/>
      <c r="N141" s="115"/>
      <c r="O141" s="115"/>
      <c r="P141" s="113"/>
      <c r="Q141" s="113"/>
      <c r="R141" s="113"/>
      <c r="S141" s="113"/>
    </row>
    <row r="142" spans="1:19" ht="14.25" customHeight="1">
      <c r="A142" s="113"/>
      <c r="B142" s="113"/>
      <c r="C142" s="115"/>
      <c r="D142" s="116"/>
      <c r="E142" s="117"/>
      <c r="F142" s="115"/>
      <c r="G142" s="115"/>
      <c r="H142" s="115"/>
      <c r="I142" s="113"/>
      <c r="J142" s="113"/>
      <c r="K142" s="113"/>
      <c r="L142" s="115"/>
      <c r="M142" s="115"/>
      <c r="N142" s="115"/>
      <c r="O142" s="115"/>
      <c r="P142" s="113"/>
      <c r="Q142" s="113"/>
      <c r="R142" s="113"/>
      <c r="S142" s="113"/>
    </row>
    <row r="143" spans="1:14" ht="15">
      <c r="A143" s="63"/>
      <c r="C143" s="1"/>
      <c r="D143" s="118"/>
      <c r="E143" s="118"/>
      <c r="F143" s="1"/>
      <c r="G143" s="1"/>
      <c r="H143" s="1"/>
      <c r="K143" s="1"/>
      <c r="L143" s="1"/>
      <c r="M143" s="1"/>
      <c r="N143" s="1"/>
    </row>
    <row r="144" spans="1:14" ht="15">
      <c r="A144" s="63"/>
      <c r="C144" s="1"/>
      <c r="D144" s="118"/>
      <c r="E144" s="118"/>
      <c r="F144" s="1"/>
      <c r="G144" s="1"/>
      <c r="H144" s="1"/>
      <c r="K144" s="1"/>
      <c r="L144" s="1"/>
      <c r="M144" s="1"/>
      <c r="N144" s="1"/>
    </row>
    <row r="145" spans="1:14" ht="15">
      <c r="A145" s="63"/>
      <c r="C145" s="1"/>
      <c r="D145" s="118"/>
      <c r="E145" s="118"/>
      <c r="F145" s="1"/>
      <c r="G145" s="1"/>
      <c r="H145" s="1"/>
      <c r="K145" s="1"/>
      <c r="L145" s="1"/>
      <c r="M145" s="1"/>
      <c r="N145" s="1"/>
    </row>
    <row r="146" spans="1:14" ht="15">
      <c r="A146" s="63"/>
      <c r="C146" s="1"/>
      <c r="D146" s="118"/>
      <c r="E146" s="118"/>
      <c r="F146" s="1"/>
      <c r="G146" s="1"/>
      <c r="H146" s="1"/>
      <c r="K146" s="1"/>
      <c r="L146" s="1"/>
      <c r="M146" s="1"/>
      <c r="N146" s="1"/>
    </row>
    <row r="147" spans="1:14" ht="15">
      <c r="A147" s="63"/>
      <c r="C147" s="1"/>
      <c r="D147" s="118"/>
      <c r="E147" s="118"/>
      <c r="F147" s="1"/>
      <c r="G147" s="1"/>
      <c r="H147" s="1"/>
      <c r="K147" s="1"/>
      <c r="L147" s="1"/>
      <c r="M147" s="1"/>
      <c r="N147" s="1"/>
    </row>
    <row r="148" spans="1:14" ht="15">
      <c r="A148" s="63"/>
      <c r="C148" s="1"/>
      <c r="D148" s="118"/>
      <c r="E148" s="118"/>
      <c r="F148" s="1"/>
      <c r="G148" s="1"/>
      <c r="H148" s="1"/>
      <c r="K148" s="1"/>
      <c r="L148" s="1"/>
      <c r="M148" s="1"/>
      <c r="N148" s="1"/>
    </row>
    <row r="149" spans="1:14" ht="15">
      <c r="A149" s="63"/>
      <c r="C149" s="1"/>
      <c r="D149" s="118"/>
      <c r="E149" s="118"/>
      <c r="F149" s="1"/>
      <c r="G149" s="1"/>
      <c r="H149" s="1"/>
      <c r="K149" s="1"/>
      <c r="L149" s="1"/>
      <c r="M149" s="1"/>
      <c r="N149" s="1"/>
    </row>
    <row r="150" spans="1:14" ht="15">
      <c r="A150" s="63"/>
      <c r="C150" s="1"/>
      <c r="D150" s="118"/>
      <c r="E150" s="118"/>
      <c r="F150" s="1"/>
      <c r="G150" s="1"/>
      <c r="H150" s="1"/>
      <c r="K150" s="1"/>
      <c r="L150" s="1"/>
      <c r="M150" s="1"/>
      <c r="N150" s="1"/>
    </row>
    <row r="151" spans="1:14" ht="15">
      <c r="A151" s="63"/>
      <c r="C151" s="1"/>
      <c r="D151" s="118"/>
      <c r="E151" s="118"/>
      <c r="F151" s="1"/>
      <c r="G151" s="1"/>
      <c r="H151" s="1"/>
      <c r="K151" s="1"/>
      <c r="L151" s="1"/>
      <c r="M151" s="1"/>
      <c r="N151" s="1"/>
    </row>
    <row r="152" spans="1:14" ht="15">
      <c r="A152" s="63"/>
      <c r="C152" s="1"/>
      <c r="D152" s="118"/>
      <c r="E152" s="118"/>
      <c r="F152" s="1"/>
      <c r="G152" s="1"/>
      <c r="H152" s="1"/>
      <c r="K152" s="1"/>
      <c r="L152" s="1"/>
      <c r="M152" s="1"/>
      <c r="N152" s="1"/>
    </row>
    <row r="153" spans="1:14" ht="15">
      <c r="A153" s="63"/>
      <c r="C153" s="1"/>
      <c r="D153" s="118"/>
      <c r="E153" s="118"/>
      <c r="F153" s="1"/>
      <c r="G153" s="1"/>
      <c r="H153" s="1"/>
      <c r="K153" s="1"/>
      <c r="L153" s="1"/>
      <c r="M153" s="1"/>
      <c r="N153" s="1"/>
    </row>
    <row r="154" spans="1:14" ht="15">
      <c r="A154" s="63"/>
      <c r="C154" s="1"/>
      <c r="D154" s="118"/>
      <c r="E154" s="118"/>
      <c r="F154" s="1"/>
      <c r="G154" s="1"/>
      <c r="H154" s="1"/>
      <c r="K154" s="1"/>
      <c r="L154" s="1"/>
      <c r="M154" s="1"/>
      <c r="N154" s="1"/>
    </row>
    <row r="155" spans="1:14" ht="15">
      <c r="A155" s="63"/>
      <c r="C155" s="1"/>
      <c r="D155" s="118"/>
      <c r="E155" s="118"/>
      <c r="F155" s="1"/>
      <c r="G155" s="1"/>
      <c r="H155" s="1"/>
      <c r="K155" s="1"/>
      <c r="L155" s="1"/>
      <c r="M155" s="1"/>
      <c r="N155" s="1"/>
    </row>
    <row r="156" spans="1:14" ht="15">
      <c r="A156" s="63"/>
      <c r="C156" s="1"/>
      <c r="D156" s="118"/>
      <c r="E156" s="118"/>
      <c r="F156" s="1"/>
      <c r="G156" s="1"/>
      <c r="H156" s="1"/>
      <c r="K156" s="1"/>
      <c r="L156" s="1"/>
      <c r="M156" s="1"/>
      <c r="N156" s="1"/>
    </row>
    <row r="157" spans="1:14" ht="15">
      <c r="A157" s="63"/>
      <c r="C157" s="1"/>
      <c r="D157" s="118"/>
      <c r="E157" s="118"/>
      <c r="F157" s="1"/>
      <c r="G157" s="1"/>
      <c r="H157" s="1"/>
      <c r="K157" s="1"/>
      <c r="L157" s="1"/>
      <c r="M157" s="1"/>
      <c r="N157" s="1"/>
    </row>
    <row r="158" spans="1:14" ht="15">
      <c r="A158" s="63"/>
      <c r="C158" s="1"/>
      <c r="D158" s="118"/>
      <c r="E158" s="118"/>
      <c r="F158" s="1"/>
      <c r="G158" s="1"/>
      <c r="H158" s="1"/>
      <c r="K158" s="1"/>
      <c r="L158" s="1"/>
      <c r="M158" s="1"/>
      <c r="N158" s="1"/>
    </row>
    <row r="159" spans="1:14" ht="15">
      <c r="A159" s="63"/>
      <c r="C159" s="1"/>
      <c r="D159" s="118"/>
      <c r="E159" s="118"/>
      <c r="F159" s="1"/>
      <c r="G159" s="1"/>
      <c r="H159" s="1"/>
      <c r="K159" s="1"/>
      <c r="L159" s="1"/>
      <c r="M159" s="1"/>
      <c r="N159" s="1"/>
    </row>
    <row r="160" spans="1:14" ht="15">
      <c r="A160" s="63"/>
      <c r="C160" s="1"/>
      <c r="D160" s="118"/>
      <c r="E160" s="118"/>
      <c r="F160" s="1"/>
      <c r="G160" s="1"/>
      <c r="H160" s="1"/>
      <c r="K160" s="1"/>
      <c r="L160" s="1"/>
      <c r="M160" s="1"/>
      <c r="N160" s="1"/>
    </row>
    <row r="161" spans="1:14" ht="15">
      <c r="A161" s="63"/>
      <c r="C161" s="1"/>
      <c r="D161" s="118"/>
      <c r="E161" s="118"/>
      <c r="F161" s="1"/>
      <c r="G161" s="1"/>
      <c r="H161" s="1"/>
      <c r="K161" s="1"/>
      <c r="L161" s="1"/>
      <c r="M161" s="1"/>
      <c r="N161" s="1"/>
    </row>
    <row r="162" spans="1:14" ht="15">
      <c r="A162" s="63"/>
      <c r="C162" s="1"/>
      <c r="D162" s="118"/>
      <c r="E162" s="118"/>
      <c r="F162" s="1"/>
      <c r="G162" s="1"/>
      <c r="H162" s="1"/>
      <c r="K162" s="1"/>
      <c r="L162" s="1"/>
      <c r="M162" s="1"/>
      <c r="N162" s="1"/>
    </row>
    <row r="163" spans="1:14" ht="15">
      <c r="A163" s="63"/>
      <c r="C163" s="1"/>
      <c r="D163" s="118"/>
      <c r="E163" s="118"/>
      <c r="F163" s="1"/>
      <c r="G163" s="1"/>
      <c r="H163" s="1"/>
      <c r="K163" s="1"/>
      <c r="L163" s="1"/>
      <c r="M163" s="1"/>
      <c r="N163" s="1"/>
    </row>
    <row r="164" spans="1:14" ht="15">
      <c r="A164" s="63"/>
      <c r="C164" s="1"/>
      <c r="D164" s="118"/>
      <c r="E164" s="118"/>
      <c r="F164" s="1"/>
      <c r="G164" s="1"/>
      <c r="H164" s="1"/>
      <c r="K164" s="1"/>
      <c r="L164" s="1"/>
      <c r="M164" s="1"/>
      <c r="N164" s="1"/>
    </row>
    <row r="165" spans="1:14" ht="15">
      <c r="A165" s="63"/>
      <c r="C165" s="1"/>
      <c r="D165" s="118"/>
      <c r="E165" s="118"/>
      <c r="F165" s="1"/>
      <c r="G165" s="1"/>
      <c r="H165" s="1"/>
      <c r="K165" s="1"/>
      <c r="L165" s="1"/>
      <c r="M165" s="1"/>
      <c r="N165" s="1"/>
    </row>
    <row r="166" spans="1:14" ht="15">
      <c r="A166" s="63"/>
      <c r="C166" s="1"/>
      <c r="D166" s="118"/>
      <c r="E166" s="118"/>
      <c r="F166" s="1"/>
      <c r="G166" s="1"/>
      <c r="H166" s="1"/>
      <c r="K166" s="1"/>
      <c r="L166" s="1"/>
      <c r="M166" s="1"/>
      <c r="N166" s="1"/>
    </row>
    <row r="167" spans="1:14" ht="15">
      <c r="A167" s="63"/>
      <c r="C167" s="1"/>
      <c r="D167" s="118"/>
      <c r="E167" s="118"/>
      <c r="F167" s="1"/>
      <c r="G167" s="1"/>
      <c r="H167" s="1"/>
      <c r="K167" s="1"/>
      <c r="L167" s="1"/>
      <c r="M167" s="1"/>
      <c r="N167" s="1"/>
    </row>
    <row r="168" spans="1:14" ht="15">
      <c r="A168" s="63"/>
      <c r="C168" s="1"/>
      <c r="D168" s="118"/>
      <c r="E168" s="118"/>
      <c r="F168" s="1"/>
      <c r="G168" s="1"/>
      <c r="H168" s="1"/>
      <c r="K168" s="1"/>
      <c r="L168" s="1"/>
      <c r="M168" s="1"/>
      <c r="N168" s="1"/>
    </row>
    <row r="169" spans="1:14" ht="15">
      <c r="A169" s="63"/>
      <c r="C169" s="1"/>
      <c r="D169" s="118"/>
      <c r="E169" s="118"/>
      <c r="F169" s="1"/>
      <c r="G169" s="1"/>
      <c r="H169" s="1"/>
      <c r="K169" s="1"/>
      <c r="L169" s="1"/>
      <c r="M169" s="1"/>
      <c r="N169" s="1"/>
    </row>
    <row r="170" spans="1:14" ht="15">
      <c r="A170" s="63"/>
      <c r="C170" s="1"/>
      <c r="D170" s="118"/>
      <c r="E170" s="118"/>
      <c r="F170" s="1"/>
      <c r="G170" s="1"/>
      <c r="H170" s="1"/>
      <c r="K170" s="1"/>
      <c r="L170" s="1"/>
      <c r="M170" s="1"/>
      <c r="N170" s="1"/>
    </row>
    <row r="171" spans="1:14" ht="15">
      <c r="A171" s="63"/>
      <c r="C171" s="1"/>
      <c r="D171" s="118"/>
      <c r="E171" s="118"/>
      <c r="F171" s="1"/>
      <c r="G171" s="1"/>
      <c r="H171" s="1"/>
      <c r="K171" s="1"/>
      <c r="L171" s="1"/>
      <c r="M171" s="1"/>
      <c r="N171" s="1"/>
    </row>
    <row r="172" spans="1:14" ht="15">
      <c r="A172" s="63"/>
      <c r="C172" s="1"/>
      <c r="D172" s="118"/>
      <c r="E172" s="118"/>
      <c r="F172" s="1"/>
      <c r="G172" s="1"/>
      <c r="H172" s="1"/>
      <c r="K172" s="1"/>
      <c r="L172" s="1"/>
      <c r="M172" s="1"/>
      <c r="N172" s="1"/>
    </row>
    <row r="173" spans="1:14" ht="15">
      <c r="A173" s="63"/>
      <c r="C173" s="1"/>
      <c r="D173" s="118"/>
      <c r="E173" s="118"/>
      <c r="F173" s="1"/>
      <c r="G173" s="1"/>
      <c r="H173" s="1"/>
      <c r="K173" s="1"/>
      <c r="L173" s="1"/>
      <c r="M173" s="1"/>
      <c r="N173" s="1"/>
    </row>
    <row r="174" spans="1:14" ht="15">
      <c r="A174" s="63"/>
      <c r="C174" s="1"/>
      <c r="D174" s="118"/>
      <c r="E174" s="118"/>
      <c r="F174" s="1"/>
      <c r="G174" s="1"/>
      <c r="H174" s="1"/>
      <c r="K174" s="1"/>
      <c r="L174" s="1"/>
      <c r="M174" s="1"/>
      <c r="N174" s="1"/>
    </row>
    <row r="175" spans="3:14" ht="15">
      <c r="C175" s="1"/>
      <c r="D175" s="118"/>
      <c r="E175" s="118"/>
      <c r="F175" s="1"/>
      <c r="G175" s="1"/>
      <c r="H175" s="1"/>
      <c r="K175" s="1"/>
      <c r="L175" s="1"/>
      <c r="M175" s="1"/>
      <c r="N175" s="1"/>
    </row>
    <row r="176" spans="3:14" ht="15">
      <c r="C176" s="1"/>
      <c r="D176" s="118"/>
      <c r="E176" s="118"/>
      <c r="F176" s="1"/>
      <c r="G176" s="1"/>
      <c r="H176" s="1"/>
      <c r="K176" s="1"/>
      <c r="L176" s="1"/>
      <c r="M176" s="1"/>
      <c r="N176" s="1"/>
    </row>
    <row r="177" spans="3:14" ht="15">
      <c r="C177" s="1"/>
      <c r="D177" s="118"/>
      <c r="E177" s="118"/>
      <c r="F177" s="1"/>
      <c r="G177" s="1"/>
      <c r="H177" s="1"/>
      <c r="K177" s="1"/>
      <c r="L177" s="1"/>
      <c r="M177" s="1"/>
      <c r="N177" s="1"/>
    </row>
    <row r="178" spans="3:14" ht="15">
      <c r="C178" s="1"/>
      <c r="D178" s="118"/>
      <c r="E178" s="118"/>
      <c r="F178" s="1"/>
      <c r="G178" s="1"/>
      <c r="H178" s="1"/>
      <c r="K178" s="1"/>
      <c r="L178" s="1"/>
      <c r="M178" s="1"/>
      <c r="N178" s="1"/>
    </row>
    <row r="179" spans="3:14" ht="15">
      <c r="C179" s="1"/>
      <c r="D179" s="118"/>
      <c r="E179" s="118"/>
      <c r="F179" s="1"/>
      <c r="G179" s="1"/>
      <c r="H179" s="1"/>
      <c r="K179" s="1"/>
      <c r="L179" s="1"/>
      <c r="M179" s="1"/>
      <c r="N179" s="1"/>
    </row>
    <row r="180" spans="3:14" ht="15">
      <c r="C180" s="1"/>
      <c r="D180" s="118"/>
      <c r="E180" s="118"/>
      <c r="F180" s="1"/>
      <c r="G180" s="1"/>
      <c r="H180" s="1"/>
      <c r="K180" s="1"/>
      <c r="L180" s="1"/>
      <c r="M180" s="1"/>
      <c r="N180" s="1"/>
    </row>
    <row r="181" spans="3:14" ht="15">
      <c r="C181" s="1"/>
      <c r="D181" s="118"/>
      <c r="E181" s="118"/>
      <c r="F181" s="1"/>
      <c r="G181" s="1"/>
      <c r="H181" s="1"/>
      <c r="K181" s="1"/>
      <c r="L181" s="1"/>
      <c r="M181" s="1"/>
      <c r="N181" s="1"/>
    </row>
    <row r="182" spans="3:14" ht="15">
      <c r="C182" s="1"/>
      <c r="D182" s="118"/>
      <c r="E182" s="118"/>
      <c r="F182" s="1"/>
      <c r="G182" s="1"/>
      <c r="H182" s="1"/>
      <c r="K182" s="1"/>
      <c r="L182" s="1"/>
      <c r="M182" s="1"/>
      <c r="N182" s="1"/>
    </row>
    <row r="183" spans="3:14" ht="15">
      <c r="C183" s="1"/>
      <c r="D183" s="118"/>
      <c r="E183" s="118"/>
      <c r="F183" s="1"/>
      <c r="G183" s="1"/>
      <c r="H183" s="1"/>
      <c r="K183" s="1"/>
      <c r="L183" s="1"/>
      <c r="M183" s="1"/>
      <c r="N183" s="1"/>
    </row>
    <row r="184" spans="3:14" ht="15">
      <c r="C184" s="1"/>
      <c r="D184" s="118"/>
      <c r="E184" s="118"/>
      <c r="F184" s="1"/>
      <c r="G184" s="1"/>
      <c r="H184" s="1"/>
      <c r="K184" s="1"/>
      <c r="L184" s="1"/>
      <c r="M184" s="1"/>
      <c r="N184" s="1"/>
    </row>
    <row r="185" spans="3:14" ht="15">
      <c r="C185" s="1"/>
      <c r="D185" s="118"/>
      <c r="E185" s="118"/>
      <c r="F185" s="1"/>
      <c r="G185" s="1"/>
      <c r="H185" s="1"/>
      <c r="K185" s="1"/>
      <c r="L185" s="1"/>
      <c r="M185" s="1"/>
      <c r="N185" s="1"/>
    </row>
    <row r="186" spans="3:14" ht="15">
      <c r="C186" s="1"/>
      <c r="D186" s="118"/>
      <c r="E186" s="118"/>
      <c r="F186" s="1"/>
      <c r="G186" s="1"/>
      <c r="H186" s="1"/>
      <c r="K186" s="1"/>
      <c r="L186" s="1"/>
      <c r="M186" s="1"/>
      <c r="N186" s="1"/>
    </row>
    <row r="187" spans="3:14" ht="15">
      <c r="C187" s="1"/>
      <c r="D187" s="118"/>
      <c r="E187" s="118"/>
      <c r="F187" s="1"/>
      <c r="G187" s="1"/>
      <c r="H187" s="1"/>
      <c r="K187" s="1"/>
      <c r="L187" s="1"/>
      <c r="M187" s="1"/>
      <c r="N187" s="1"/>
    </row>
    <row r="188" spans="3:14" ht="15">
      <c r="C188" s="1"/>
      <c r="D188" s="118"/>
      <c r="E188" s="118"/>
      <c r="F188" s="1"/>
      <c r="G188" s="1"/>
      <c r="H188" s="1"/>
      <c r="K188" s="1"/>
      <c r="L188" s="1"/>
      <c r="M188" s="1"/>
      <c r="N188" s="1"/>
    </row>
    <row r="189" spans="3:14" ht="15">
      <c r="C189" s="1"/>
      <c r="D189" s="118"/>
      <c r="E189" s="118"/>
      <c r="F189" s="1"/>
      <c r="G189" s="1"/>
      <c r="H189" s="1"/>
      <c r="K189" s="1"/>
      <c r="L189" s="1"/>
      <c r="M189" s="1"/>
      <c r="N189" s="1"/>
    </row>
    <row r="190" spans="3:14" ht="15">
      <c r="C190" s="1"/>
      <c r="D190" s="118"/>
      <c r="E190" s="118"/>
      <c r="F190" s="1"/>
      <c r="G190" s="1"/>
      <c r="H190" s="1"/>
      <c r="K190" s="1"/>
      <c r="L190" s="1"/>
      <c r="M190" s="1"/>
      <c r="N190" s="1"/>
    </row>
    <row r="191" spans="3:14" ht="15">
      <c r="C191" s="1"/>
      <c r="D191" s="118"/>
      <c r="E191" s="118"/>
      <c r="F191" s="1"/>
      <c r="G191" s="1"/>
      <c r="H191" s="1"/>
      <c r="K191" s="1"/>
      <c r="L191" s="1"/>
      <c r="M191" s="1"/>
      <c r="N191" s="1"/>
    </row>
    <row r="192" spans="3:14" ht="15">
      <c r="C192" s="1"/>
      <c r="D192" s="118"/>
      <c r="E192" s="118"/>
      <c r="F192" s="1"/>
      <c r="G192" s="1"/>
      <c r="H192" s="1"/>
      <c r="K192" s="1"/>
      <c r="L192" s="1"/>
      <c r="M192" s="1"/>
      <c r="N192" s="1"/>
    </row>
    <row r="193" spans="3:14" ht="15">
      <c r="C193" s="1"/>
      <c r="D193" s="118"/>
      <c r="E193" s="118"/>
      <c r="F193" s="1"/>
      <c r="G193" s="1"/>
      <c r="H193" s="1"/>
      <c r="K193" s="1"/>
      <c r="L193" s="1"/>
      <c r="M193" s="1"/>
      <c r="N193" s="1"/>
    </row>
    <row r="194" spans="3:14" ht="15">
      <c r="C194" s="1"/>
      <c r="D194" s="118"/>
      <c r="E194" s="118"/>
      <c r="F194" s="1"/>
      <c r="G194" s="1"/>
      <c r="H194" s="1"/>
      <c r="K194" s="1"/>
      <c r="L194" s="1"/>
      <c r="M194" s="1"/>
      <c r="N194" s="1"/>
    </row>
    <row r="195" spans="3:14" ht="15">
      <c r="C195" s="1"/>
      <c r="D195" s="118"/>
      <c r="E195" s="118"/>
      <c r="F195" s="1"/>
      <c r="G195" s="1"/>
      <c r="H195" s="1"/>
      <c r="K195" s="1"/>
      <c r="L195" s="1"/>
      <c r="M195" s="1"/>
      <c r="N195" s="1"/>
    </row>
    <row r="196" spans="3:14" ht="15">
      <c r="C196" s="1"/>
      <c r="D196" s="118"/>
      <c r="E196" s="118"/>
      <c r="F196" s="1"/>
      <c r="G196" s="1"/>
      <c r="H196" s="1"/>
      <c r="K196" s="1"/>
      <c r="L196" s="1"/>
      <c r="M196" s="1"/>
      <c r="N196" s="1"/>
    </row>
    <row r="197" spans="3:14" ht="15">
      <c r="C197" s="1"/>
      <c r="D197" s="118"/>
      <c r="E197" s="118"/>
      <c r="F197" s="1"/>
      <c r="G197" s="1"/>
      <c r="H197" s="1"/>
      <c r="K197" s="1"/>
      <c r="L197" s="1"/>
      <c r="M197" s="1"/>
      <c r="N197" s="1"/>
    </row>
    <row r="198" spans="3:14" ht="15">
      <c r="C198" s="1"/>
      <c r="D198" s="118"/>
      <c r="E198" s="118"/>
      <c r="F198" s="1"/>
      <c r="G198" s="1"/>
      <c r="H198" s="1"/>
      <c r="K198" s="1"/>
      <c r="L198" s="1"/>
      <c r="M198" s="1"/>
      <c r="N198" s="1"/>
    </row>
    <row r="199" spans="3:14" ht="15">
      <c r="C199" s="1"/>
      <c r="D199" s="118"/>
      <c r="E199" s="118"/>
      <c r="F199" s="1"/>
      <c r="G199" s="1"/>
      <c r="H199" s="1"/>
      <c r="K199" s="1"/>
      <c r="L199" s="1"/>
      <c r="M199" s="1"/>
      <c r="N199" s="1"/>
    </row>
    <row r="200" spans="3:14" ht="15">
      <c r="C200" s="1"/>
      <c r="D200" s="118"/>
      <c r="E200" s="118"/>
      <c r="F200" s="1"/>
      <c r="G200" s="1"/>
      <c r="H200" s="1"/>
      <c r="K200" s="1"/>
      <c r="L200" s="1"/>
      <c r="M200" s="1"/>
      <c r="N200" s="1"/>
    </row>
    <row r="201" spans="3:14" ht="15">
      <c r="C201" s="1"/>
      <c r="D201" s="118"/>
      <c r="E201" s="118"/>
      <c r="F201" s="1"/>
      <c r="G201" s="1"/>
      <c r="H201" s="1"/>
      <c r="K201" s="1"/>
      <c r="L201" s="1"/>
      <c r="M201" s="1"/>
      <c r="N201" s="1"/>
    </row>
    <row r="202" spans="3:14" ht="15">
      <c r="C202" s="1"/>
      <c r="D202" s="118"/>
      <c r="E202" s="118"/>
      <c r="F202" s="1"/>
      <c r="G202" s="1"/>
      <c r="H202" s="1"/>
      <c r="K202" s="1"/>
      <c r="L202" s="1"/>
      <c r="M202" s="1"/>
      <c r="N202" s="1"/>
    </row>
    <row r="203" spans="3:14" ht="15">
      <c r="C203" s="1"/>
      <c r="D203" s="118"/>
      <c r="E203" s="118"/>
      <c r="F203" s="1"/>
      <c r="G203" s="1"/>
      <c r="H203" s="1"/>
      <c r="K203" s="1"/>
      <c r="L203" s="1"/>
      <c r="M203" s="1"/>
      <c r="N203" s="1"/>
    </row>
    <row r="204" spans="3:14" ht="15">
      <c r="C204" s="1"/>
      <c r="D204" s="118"/>
      <c r="E204" s="118"/>
      <c r="F204" s="1"/>
      <c r="G204" s="1"/>
      <c r="H204" s="1"/>
      <c r="K204" s="1"/>
      <c r="L204" s="1"/>
      <c r="M204" s="1"/>
      <c r="N204" s="1"/>
    </row>
    <row r="205" spans="3:14" ht="15">
      <c r="C205" s="1"/>
      <c r="D205" s="118"/>
      <c r="E205" s="118"/>
      <c r="F205" s="1"/>
      <c r="G205" s="1"/>
      <c r="H205" s="1"/>
      <c r="K205" s="1"/>
      <c r="L205" s="1"/>
      <c r="M205" s="1"/>
      <c r="N205" s="1"/>
    </row>
    <row r="206" spans="3:14" ht="15">
      <c r="C206" s="1"/>
      <c r="D206" s="118"/>
      <c r="E206" s="118"/>
      <c r="F206" s="1"/>
      <c r="G206" s="1"/>
      <c r="H206" s="1"/>
      <c r="K206" s="1"/>
      <c r="L206" s="1"/>
      <c r="M206" s="1"/>
      <c r="N206" s="1"/>
    </row>
    <row r="207" spans="3:14" ht="15">
      <c r="C207" s="1"/>
      <c r="D207" s="118"/>
      <c r="E207" s="118"/>
      <c r="F207" s="1"/>
      <c r="G207" s="1"/>
      <c r="H207" s="1"/>
      <c r="K207" s="1"/>
      <c r="L207" s="1"/>
      <c r="M207" s="1"/>
      <c r="N207" s="1"/>
    </row>
    <row r="208" spans="3:14" ht="15">
      <c r="C208" s="1"/>
      <c r="D208" s="118"/>
      <c r="E208" s="118"/>
      <c r="F208" s="1"/>
      <c r="G208" s="1"/>
      <c r="H208" s="1"/>
      <c r="K208" s="1"/>
      <c r="L208" s="1"/>
      <c r="M208" s="1"/>
      <c r="N208" s="1"/>
    </row>
    <row r="209" spans="3:14" ht="15">
      <c r="C209" s="1"/>
      <c r="D209" s="118"/>
      <c r="E209" s="118"/>
      <c r="F209" s="1"/>
      <c r="G209" s="1"/>
      <c r="H209" s="1"/>
      <c r="K209" s="1"/>
      <c r="L209" s="1"/>
      <c r="M209" s="1"/>
      <c r="N209" s="1"/>
    </row>
    <row r="210" spans="3:14" ht="15">
      <c r="C210" s="1"/>
      <c r="D210" s="118"/>
      <c r="E210" s="118"/>
      <c r="F210" s="1"/>
      <c r="G210" s="1"/>
      <c r="H210" s="1"/>
      <c r="K210" s="1"/>
      <c r="L210" s="1"/>
      <c r="M210" s="1"/>
      <c r="N210" s="1"/>
    </row>
    <row r="211" spans="3:14" ht="15">
      <c r="C211" s="1"/>
      <c r="D211" s="118"/>
      <c r="E211" s="118"/>
      <c r="F211" s="1"/>
      <c r="G211" s="1"/>
      <c r="H211" s="1"/>
      <c r="K211" s="1"/>
      <c r="L211" s="1"/>
      <c r="M211" s="1"/>
      <c r="N211" s="1"/>
    </row>
    <row r="212" spans="3:14" ht="15">
      <c r="C212" s="1"/>
      <c r="D212" s="118"/>
      <c r="E212" s="118"/>
      <c r="F212" s="1"/>
      <c r="G212" s="1"/>
      <c r="H212" s="1"/>
      <c r="K212" s="1"/>
      <c r="L212" s="1"/>
      <c r="M212" s="1"/>
      <c r="N212" s="1"/>
    </row>
    <row r="213" spans="3:14" ht="15">
      <c r="C213" s="1"/>
      <c r="D213" s="118"/>
      <c r="E213" s="118"/>
      <c r="F213" s="1"/>
      <c r="G213" s="1"/>
      <c r="H213" s="1"/>
      <c r="K213" s="1"/>
      <c r="L213" s="1"/>
      <c r="M213" s="1"/>
      <c r="N213" s="1"/>
    </row>
    <row r="214" spans="3:14" ht="15">
      <c r="C214" s="1"/>
      <c r="D214" s="118"/>
      <c r="E214" s="118"/>
      <c r="F214" s="1"/>
      <c r="G214" s="1"/>
      <c r="H214" s="1"/>
      <c r="K214" s="1"/>
      <c r="L214" s="1"/>
      <c r="M214" s="1"/>
      <c r="N214" s="1"/>
    </row>
    <row r="215" spans="3:14" ht="15">
      <c r="C215" s="1"/>
      <c r="D215" s="118"/>
      <c r="E215" s="118"/>
      <c r="F215" s="1"/>
      <c r="G215" s="1"/>
      <c r="H215" s="1"/>
      <c r="K215" s="1"/>
      <c r="L215" s="1"/>
      <c r="M215" s="1"/>
      <c r="N215" s="1"/>
    </row>
    <row r="216" spans="3:14" ht="15">
      <c r="C216" s="1"/>
      <c r="D216" s="118"/>
      <c r="E216" s="118"/>
      <c r="F216" s="1"/>
      <c r="G216" s="1"/>
      <c r="H216" s="1"/>
      <c r="K216" s="1"/>
      <c r="L216" s="1"/>
      <c r="M216" s="1"/>
      <c r="N216" s="1"/>
    </row>
    <row r="217" spans="3:14" ht="15">
      <c r="C217" s="1"/>
      <c r="D217" s="118"/>
      <c r="E217" s="118"/>
      <c r="F217" s="1"/>
      <c r="G217" s="1"/>
      <c r="H217" s="1"/>
      <c r="K217" s="1"/>
      <c r="L217" s="1"/>
      <c r="M217" s="1"/>
      <c r="N217" s="1"/>
    </row>
    <row r="218" spans="3:14" ht="15">
      <c r="C218" s="1"/>
      <c r="D218" s="118"/>
      <c r="E218" s="118"/>
      <c r="F218" s="1"/>
      <c r="G218" s="1"/>
      <c r="H218" s="1"/>
      <c r="K218" s="1"/>
      <c r="L218" s="1"/>
      <c r="M218" s="1"/>
      <c r="N218" s="1"/>
    </row>
    <row r="219" spans="3:14" ht="15">
      <c r="C219" s="1"/>
      <c r="D219" s="118"/>
      <c r="E219" s="118"/>
      <c r="F219" s="1"/>
      <c r="G219" s="1"/>
      <c r="H219" s="1"/>
      <c r="K219" s="1"/>
      <c r="L219" s="1"/>
      <c r="M219" s="1"/>
      <c r="N219" s="1"/>
    </row>
    <row r="220" spans="3:14" ht="15">
      <c r="C220" s="1"/>
      <c r="D220" s="118"/>
      <c r="E220" s="118"/>
      <c r="F220" s="1"/>
      <c r="G220" s="1"/>
      <c r="H220" s="1"/>
      <c r="K220" s="1"/>
      <c r="L220" s="1"/>
      <c r="M220" s="1"/>
      <c r="N220" s="1"/>
    </row>
    <row r="221" spans="3:14" ht="15">
      <c r="C221" s="1"/>
      <c r="D221" s="118"/>
      <c r="E221" s="118"/>
      <c r="F221" s="1"/>
      <c r="G221" s="1"/>
      <c r="H221" s="1"/>
      <c r="K221" s="1"/>
      <c r="L221" s="1"/>
      <c r="M221" s="1"/>
      <c r="N221" s="1"/>
    </row>
    <row r="222" spans="3:14" ht="15">
      <c r="C222" s="1"/>
      <c r="D222" s="118"/>
      <c r="E222" s="118"/>
      <c r="F222" s="1"/>
      <c r="G222" s="1"/>
      <c r="H222" s="1"/>
      <c r="K222" s="1"/>
      <c r="L222" s="1"/>
      <c r="M222" s="1"/>
      <c r="N222" s="1"/>
    </row>
    <row r="223" spans="3:14" ht="15">
      <c r="C223" s="1"/>
      <c r="D223" s="118"/>
      <c r="E223" s="118"/>
      <c r="F223" s="1"/>
      <c r="G223" s="1"/>
      <c r="H223" s="1"/>
      <c r="K223" s="1"/>
      <c r="L223" s="1"/>
      <c r="M223" s="1"/>
      <c r="N223" s="1"/>
    </row>
    <row r="224" spans="3:14" ht="15">
      <c r="C224" s="1"/>
      <c r="D224" s="118"/>
      <c r="E224" s="118"/>
      <c r="F224" s="1"/>
      <c r="G224" s="1"/>
      <c r="H224" s="1"/>
      <c r="K224" s="1"/>
      <c r="L224" s="1"/>
      <c r="M224" s="1"/>
      <c r="N224" s="1"/>
    </row>
    <row r="225" spans="3:14" ht="15">
      <c r="C225" s="1"/>
      <c r="D225" s="118"/>
      <c r="E225" s="118"/>
      <c r="F225" s="1"/>
      <c r="G225" s="1"/>
      <c r="H225" s="1"/>
      <c r="K225" s="1"/>
      <c r="L225" s="1"/>
      <c r="M225" s="1"/>
      <c r="N225" s="1"/>
    </row>
    <row r="226" spans="3:14" ht="15">
      <c r="C226" s="1"/>
      <c r="D226" s="118"/>
      <c r="E226" s="118"/>
      <c r="F226" s="1"/>
      <c r="G226" s="1"/>
      <c r="H226" s="1"/>
      <c r="K226" s="1"/>
      <c r="L226" s="1"/>
      <c r="M226" s="1"/>
      <c r="N226" s="1"/>
    </row>
    <row r="227" spans="3:14" ht="15">
      <c r="C227" s="1"/>
      <c r="D227" s="118"/>
      <c r="E227" s="118"/>
      <c r="F227" s="1"/>
      <c r="G227" s="1"/>
      <c r="H227" s="1"/>
      <c r="K227" s="1"/>
      <c r="L227" s="1"/>
      <c r="M227" s="1"/>
      <c r="N227" s="1"/>
    </row>
    <row r="228" spans="3:14" ht="15">
      <c r="C228" s="1"/>
      <c r="D228" s="118"/>
      <c r="E228" s="118"/>
      <c r="F228" s="1"/>
      <c r="G228" s="1"/>
      <c r="H228" s="1"/>
      <c r="K228" s="1"/>
      <c r="L228" s="1"/>
      <c r="M228" s="1"/>
      <c r="N228" s="1"/>
    </row>
    <row r="229" spans="3:14" ht="15">
      <c r="C229" s="1"/>
      <c r="D229" s="118"/>
      <c r="E229" s="118"/>
      <c r="F229" s="1"/>
      <c r="G229" s="1"/>
      <c r="H229" s="1"/>
      <c r="K229" s="1"/>
      <c r="L229" s="1"/>
      <c r="M229" s="1"/>
      <c r="N229" s="1"/>
    </row>
    <row r="230" spans="3:14" ht="15">
      <c r="C230" s="1"/>
      <c r="D230" s="118"/>
      <c r="E230" s="118"/>
      <c r="F230" s="1"/>
      <c r="G230" s="1"/>
      <c r="H230" s="1"/>
      <c r="K230" s="1"/>
      <c r="L230" s="1"/>
      <c r="M230" s="1"/>
      <c r="N230" s="1"/>
    </row>
    <row r="231" spans="3:14" ht="15">
      <c r="C231" s="1"/>
      <c r="D231" s="118"/>
      <c r="E231" s="118"/>
      <c r="F231" s="1"/>
      <c r="G231" s="1"/>
      <c r="H231" s="1"/>
      <c r="K231" s="1"/>
      <c r="L231" s="1"/>
      <c r="M231" s="1"/>
      <c r="N231" s="1"/>
    </row>
    <row r="232" spans="3:14" ht="15">
      <c r="C232" s="1"/>
      <c r="D232" s="118"/>
      <c r="E232" s="118"/>
      <c r="F232" s="1"/>
      <c r="G232" s="1"/>
      <c r="H232" s="1"/>
      <c r="K232" s="1"/>
      <c r="L232" s="1"/>
      <c r="M232" s="1"/>
      <c r="N232" s="1"/>
    </row>
    <row r="233" spans="3:14" ht="15">
      <c r="C233" s="1"/>
      <c r="D233" s="118"/>
      <c r="E233" s="118"/>
      <c r="F233" s="1"/>
      <c r="G233" s="1"/>
      <c r="H233" s="1"/>
      <c r="K233" s="1"/>
      <c r="L233" s="1"/>
      <c r="M233" s="1"/>
      <c r="N233" s="1"/>
    </row>
    <row r="234" spans="3:14" ht="15">
      <c r="C234" s="1"/>
      <c r="D234" s="118"/>
      <c r="E234" s="118"/>
      <c r="F234" s="1"/>
      <c r="G234" s="1"/>
      <c r="H234" s="1"/>
      <c r="K234" s="1"/>
      <c r="L234" s="1"/>
      <c r="M234" s="1"/>
      <c r="N234" s="1"/>
    </row>
    <row r="235" spans="3:14" ht="15">
      <c r="C235" s="1"/>
      <c r="D235" s="118"/>
      <c r="E235" s="118"/>
      <c r="F235" s="1"/>
      <c r="G235" s="1"/>
      <c r="H235" s="1"/>
      <c r="K235" s="1"/>
      <c r="L235" s="1"/>
      <c r="M235" s="1"/>
      <c r="N235" s="1"/>
    </row>
    <row r="236" spans="3:14" ht="15">
      <c r="C236" s="1"/>
      <c r="D236" s="118"/>
      <c r="E236" s="118"/>
      <c r="F236" s="1"/>
      <c r="G236" s="1"/>
      <c r="H236" s="1"/>
      <c r="K236" s="1"/>
      <c r="L236" s="1"/>
      <c r="M236" s="1"/>
      <c r="N236" s="1"/>
    </row>
    <row r="237" spans="3:14" ht="15">
      <c r="C237" s="1"/>
      <c r="D237" s="118"/>
      <c r="E237" s="118"/>
      <c r="F237" s="1"/>
      <c r="G237" s="1"/>
      <c r="H237" s="1"/>
      <c r="K237" s="1"/>
      <c r="L237" s="1"/>
      <c r="M237" s="1"/>
      <c r="N237" s="1"/>
    </row>
    <row r="238" spans="3:14" ht="15">
      <c r="C238" s="1"/>
      <c r="D238" s="118"/>
      <c r="E238" s="118"/>
      <c r="F238" s="1"/>
      <c r="G238" s="1"/>
      <c r="H238" s="1"/>
      <c r="K238" s="1"/>
      <c r="L238" s="1"/>
      <c r="M238" s="1"/>
      <c r="N238" s="1"/>
    </row>
    <row r="239" spans="3:14" ht="15">
      <c r="C239" s="1"/>
      <c r="D239" s="118"/>
      <c r="E239" s="118"/>
      <c r="F239" s="1"/>
      <c r="G239" s="1"/>
      <c r="H239" s="1"/>
      <c r="K239" s="1"/>
      <c r="L239" s="1"/>
      <c r="M239" s="1"/>
      <c r="N239" s="1"/>
    </row>
    <row r="240" spans="3:14" ht="15">
      <c r="C240" s="1"/>
      <c r="D240" s="118"/>
      <c r="E240" s="118"/>
      <c r="F240" s="1"/>
      <c r="G240" s="1"/>
      <c r="H240" s="1"/>
      <c r="K240" s="1"/>
      <c r="L240" s="1"/>
      <c r="M240" s="1"/>
      <c r="N240" s="1"/>
    </row>
    <row r="241" spans="3:14" ht="15">
      <c r="C241" s="1"/>
      <c r="D241" s="118"/>
      <c r="E241" s="118"/>
      <c r="F241" s="1"/>
      <c r="G241" s="1"/>
      <c r="H241" s="1"/>
      <c r="K241" s="1"/>
      <c r="L241" s="1"/>
      <c r="M241" s="1"/>
      <c r="N241" s="1"/>
    </row>
    <row r="242" spans="3:14" ht="15">
      <c r="C242" s="1"/>
      <c r="D242" s="118"/>
      <c r="E242" s="118"/>
      <c r="F242" s="1"/>
      <c r="G242" s="1"/>
      <c r="H242" s="1"/>
      <c r="K242" s="1"/>
      <c r="L242" s="1"/>
      <c r="M242" s="1"/>
      <c r="N242" s="1"/>
    </row>
    <row r="243" spans="3:14" ht="15">
      <c r="C243" s="1"/>
      <c r="D243" s="118"/>
      <c r="E243" s="118"/>
      <c r="F243" s="1"/>
      <c r="G243" s="1"/>
      <c r="H243" s="1"/>
      <c r="K243" s="1"/>
      <c r="L243" s="1"/>
      <c r="M243" s="1"/>
      <c r="N243" s="1"/>
    </row>
    <row r="244" spans="3:14" ht="15">
      <c r="C244" s="1"/>
      <c r="D244" s="118"/>
      <c r="E244" s="118"/>
      <c r="F244" s="1"/>
      <c r="G244" s="1"/>
      <c r="H244" s="1"/>
      <c r="K244" s="1"/>
      <c r="L244" s="1"/>
      <c r="M244" s="1"/>
      <c r="N244" s="1"/>
    </row>
    <row r="245" spans="3:14" ht="15">
      <c r="C245" s="1"/>
      <c r="D245" s="118"/>
      <c r="E245" s="118"/>
      <c r="F245" s="1"/>
      <c r="G245" s="1"/>
      <c r="H245" s="1"/>
      <c r="K245" s="1"/>
      <c r="L245" s="1"/>
      <c r="M245" s="1"/>
      <c r="N245" s="1"/>
    </row>
    <row r="246" spans="3:14" ht="15">
      <c r="C246" s="1"/>
      <c r="D246" s="118"/>
      <c r="E246" s="118"/>
      <c r="F246" s="1"/>
      <c r="G246" s="1"/>
      <c r="H246" s="1"/>
      <c r="K246" s="1"/>
      <c r="L246" s="1"/>
      <c r="M246" s="1"/>
      <c r="N246" s="1"/>
    </row>
    <row r="247" spans="3:14" ht="15">
      <c r="C247" s="1"/>
      <c r="D247" s="118"/>
      <c r="E247" s="118"/>
      <c r="F247" s="1"/>
      <c r="G247" s="1"/>
      <c r="H247" s="1"/>
      <c r="K247" s="1"/>
      <c r="L247" s="1"/>
      <c r="M247" s="1"/>
      <c r="N247" s="1"/>
    </row>
    <row r="248" spans="3:14" ht="15">
      <c r="C248" s="1"/>
      <c r="D248" s="118"/>
      <c r="E248" s="118"/>
      <c r="F248" s="1"/>
      <c r="G248" s="1"/>
      <c r="H248" s="1"/>
      <c r="K248" s="1"/>
      <c r="L248" s="1"/>
      <c r="M248" s="1"/>
      <c r="N248" s="1"/>
    </row>
    <row r="249" spans="3:14" ht="15">
      <c r="C249" s="1"/>
      <c r="D249" s="118"/>
      <c r="E249" s="118"/>
      <c r="F249" s="1"/>
      <c r="G249" s="1"/>
      <c r="H249" s="1"/>
      <c r="K249" s="1"/>
      <c r="L249" s="1"/>
      <c r="M249" s="1"/>
      <c r="N249" s="1"/>
    </row>
    <row r="250" spans="3:14" ht="15">
      <c r="C250" s="1"/>
      <c r="D250" s="118"/>
      <c r="E250" s="118"/>
      <c r="F250" s="1"/>
      <c r="G250" s="1"/>
      <c r="H250" s="1"/>
      <c r="K250" s="1"/>
      <c r="L250" s="1"/>
      <c r="M250" s="1"/>
      <c r="N250" s="1"/>
    </row>
    <row r="251" spans="3:14" ht="15">
      <c r="C251" s="1"/>
      <c r="D251" s="118"/>
      <c r="E251" s="118"/>
      <c r="F251" s="1"/>
      <c r="G251" s="1"/>
      <c r="H251" s="1"/>
      <c r="K251" s="1"/>
      <c r="L251" s="1"/>
      <c r="M251" s="1"/>
      <c r="N251" s="1"/>
    </row>
    <row r="252" spans="3:14" ht="15">
      <c r="C252" s="1"/>
      <c r="D252" s="118"/>
      <c r="E252" s="118"/>
      <c r="F252" s="1"/>
      <c r="G252" s="1"/>
      <c r="H252" s="1"/>
      <c r="K252" s="1"/>
      <c r="L252" s="1"/>
      <c r="M252" s="1"/>
      <c r="N252" s="1"/>
    </row>
    <row r="253" spans="3:14" ht="15">
      <c r="C253" s="1"/>
      <c r="D253" s="118"/>
      <c r="E253" s="118"/>
      <c r="F253" s="1"/>
      <c r="G253" s="1"/>
      <c r="H253" s="1"/>
      <c r="K253" s="1"/>
      <c r="L253" s="1"/>
      <c r="M253" s="1"/>
      <c r="N253" s="1"/>
    </row>
    <row r="254" spans="3:14" ht="15">
      <c r="C254" s="1"/>
      <c r="D254" s="118"/>
      <c r="E254" s="118"/>
      <c r="F254" s="1"/>
      <c r="G254" s="1"/>
      <c r="H254" s="1"/>
      <c r="K254" s="1"/>
      <c r="L254" s="1"/>
      <c r="M254" s="1"/>
      <c r="N254" s="1"/>
    </row>
    <row r="255" spans="3:14" ht="15">
      <c r="C255" s="1"/>
      <c r="D255" s="118"/>
      <c r="E255" s="118"/>
      <c r="F255" s="1"/>
      <c r="G255" s="1"/>
      <c r="H255" s="1"/>
      <c r="K255" s="1"/>
      <c r="L255" s="1"/>
      <c r="M255" s="1"/>
      <c r="N255" s="1"/>
    </row>
    <row r="256" spans="3:14" ht="15">
      <c r="C256" s="1"/>
      <c r="D256" s="118"/>
      <c r="E256" s="118"/>
      <c r="F256" s="1"/>
      <c r="G256" s="1"/>
      <c r="H256" s="1"/>
      <c r="K256" s="1"/>
      <c r="L256" s="1"/>
      <c r="M256" s="1"/>
      <c r="N256" s="1"/>
    </row>
    <row r="257" spans="3:14" ht="15">
      <c r="C257" s="1"/>
      <c r="D257" s="118"/>
      <c r="E257" s="118"/>
      <c r="F257" s="1"/>
      <c r="G257" s="1"/>
      <c r="H257" s="1"/>
      <c r="K257" s="1"/>
      <c r="L257" s="1"/>
      <c r="M257" s="1"/>
      <c r="N257" s="1"/>
    </row>
    <row r="258" spans="3:14" ht="15">
      <c r="C258" s="1"/>
      <c r="D258" s="118"/>
      <c r="E258" s="118"/>
      <c r="F258" s="1"/>
      <c r="G258" s="1"/>
      <c r="H258" s="1"/>
      <c r="K258" s="1"/>
      <c r="L258" s="1"/>
      <c r="M258" s="1"/>
      <c r="N258" s="1"/>
    </row>
    <row r="259" spans="3:14" ht="15">
      <c r="C259" s="1"/>
      <c r="D259" s="118"/>
      <c r="E259" s="118"/>
      <c r="F259" s="1"/>
      <c r="G259" s="1"/>
      <c r="H259" s="1"/>
      <c r="K259" s="1"/>
      <c r="L259" s="1"/>
      <c r="M259" s="1"/>
      <c r="N259" s="1"/>
    </row>
    <row r="260" spans="3:14" ht="15">
      <c r="C260" s="1"/>
      <c r="D260" s="118"/>
      <c r="E260" s="118"/>
      <c r="F260" s="1"/>
      <c r="G260" s="1"/>
      <c r="H260" s="1"/>
      <c r="K260" s="1"/>
      <c r="L260" s="1"/>
      <c r="M260" s="1"/>
      <c r="N260" s="1"/>
    </row>
    <row r="261" spans="3:14" ht="15">
      <c r="C261" s="1"/>
      <c r="D261" s="118"/>
      <c r="E261" s="118"/>
      <c r="F261" s="1"/>
      <c r="G261" s="1"/>
      <c r="H261" s="1"/>
      <c r="K261" s="1"/>
      <c r="L261" s="1"/>
      <c r="M261" s="1"/>
      <c r="N261" s="1"/>
    </row>
    <row r="262" spans="3:14" ht="15">
      <c r="C262" s="1"/>
      <c r="D262" s="118"/>
      <c r="E262" s="118"/>
      <c r="F262" s="1"/>
      <c r="G262" s="1"/>
      <c r="H262" s="1"/>
      <c r="K262" s="1"/>
      <c r="L262" s="1"/>
      <c r="M262" s="1"/>
      <c r="N262" s="1"/>
    </row>
    <row r="263" spans="3:14" ht="15">
      <c r="C263" s="1"/>
      <c r="D263" s="118"/>
      <c r="E263" s="118"/>
      <c r="F263" s="1"/>
      <c r="G263" s="1"/>
      <c r="H263" s="1"/>
      <c r="K263" s="1"/>
      <c r="L263" s="1"/>
      <c r="M263" s="1"/>
      <c r="N263" s="1"/>
    </row>
    <row r="264" spans="3:14" ht="15">
      <c r="C264" s="1"/>
      <c r="D264" s="118"/>
      <c r="E264" s="118"/>
      <c r="F264" s="1"/>
      <c r="G264" s="1"/>
      <c r="H264" s="1"/>
      <c r="K264" s="1"/>
      <c r="L264" s="1"/>
      <c r="M264" s="1"/>
      <c r="N264" s="1"/>
    </row>
    <row r="265" spans="3:14" ht="15">
      <c r="C265" s="1"/>
      <c r="D265" s="118"/>
      <c r="E265" s="118"/>
      <c r="F265" s="1"/>
      <c r="G265" s="1"/>
      <c r="H265" s="1"/>
      <c r="K265" s="1"/>
      <c r="L265" s="1"/>
      <c r="M265" s="1"/>
      <c r="N265" s="1"/>
    </row>
    <row r="266" spans="3:14" ht="15">
      <c r="C266" s="1"/>
      <c r="D266" s="118"/>
      <c r="E266" s="118"/>
      <c r="F266" s="1"/>
      <c r="G266" s="1"/>
      <c r="H266" s="1"/>
      <c r="K266" s="1"/>
      <c r="L266" s="1"/>
      <c r="M266" s="1"/>
      <c r="N266" s="1"/>
    </row>
    <row r="267" spans="3:14" ht="15">
      <c r="C267" s="1"/>
      <c r="D267" s="118"/>
      <c r="E267" s="118"/>
      <c r="F267" s="1"/>
      <c r="G267" s="1"/>
      <c r="H267" s="1"/>
      <c r="K267" s="1"/>
      <c r="L267" s="1"/>
      <c r="M267" s="1"/>
      <c r="N267" s="1"/>
    </row>
    <row r="268" spans="3:14" ht="15">
      <c r="C268" s="1"/>
      <c r="D268" s="118"/>
      <c r="E268" s="118"/>
      <c r="F268" s="1"/>
      <c r="G268" s="1"/>
      <c r="H268" s="1"/>
      <c r="K268" s="1"/>
      <c r="L268" s="1"/>
      <c r="M268" s="1"/>
      <c r="N268" s="1"/>
    </row>
    <row r="269" spans="3:14" ht="15">
      <c r="C269" s="1"/>
      <c r="D269" s="118"/>
      <c r="E269" s="118"/>
      <c r="F269" s="1"/>
      <c r="G269" s="1"/>
      <c r="H269" s="1"/>
      <c r="K269" s="1"/>
      <c r="L269" s="1"/>
      <c r="M269" s="1"/>
      <c r="N269" s="1"/>
    </row>
    <row r="270" spans="3:14" ht="15">
      <c r="C270" s="1"/>
      <c r="D270" s="118"/>
      <c r="E270" s="118"/>
      <c r="F270" s="1"/>
      <c r="G270" s="1"/>
      <c r="H270" s="1"/>
      <c r="K270" s="1"/>
      <c r="L270" s="1"/>
      <c r="M270" s="1"/>
      <c r="N270" s="1"/>
    </row>
    <row r="271" spans="3:14" ht="15">
      <c r="C271" s="1"/>
      <c r="D271" s="118"/>
      <c r="E271" s="118"/>
      <c r="F271" s="1"/>
      <c r="G271" s="1"/>
      <c r="H271" s="1"/>
      <c r="K271" s="1"/>
      <c r="L271" s="1"/>
      <c r="M271" s="1"/>
      <c r="N271" s="1"/>
    </row>
    <row r="272" spans="3:14" ht="15">
      <c r="C272" s="1"/>
      <c r="D272" s="118"/>
      <c r="E272" s="118"/>
      <c r="F272" s="1"/>
      <c r="G272" s="1"/>
      <c r="H272" s="1"/>
      <c r="K272" s="1"/>
      <c r="L272" s="1"/>
      <c r="M272" s="1"/>
      <c r="N272" s="1"/>
    </row>
    <row r="273" spans="3:14" ht="15">
      <c r="C273" s="1"/>
      <c r="D273" s="118"/>
      <c r="E273" s="118"/>
      <c r="F273" s="1"/>
      <c r="G273" s="1"/>
      <c r="H273" s="1"/>
      <c r="K273" s="1"/>
      <c r="L273" s="1"/>
      <c r="M273" s="1"/>
      <c r="N273" s="1"/>
    </row>
    <row r="274" spans="3:14" ht="15">
      <c r="C274" s="1"/>
      <c r="D274" s="118"/>
      <c r="E274" s="118"/>
      <c r="F274" s="1"/>
      <c r="G274" s="1"/>
      <c r="H274" s="1"/>
      <c r="K274" s="1"/>
      <c r="L274" s="1"/>
      <c r="M274" s="1"/>
      <c r="N274" s="1"/>
    </row>
  </sheetData>
  <sheetProtection password="F79C" sheet="1" objects="1" scenarios="1" selectLockedCells="1"/>
  <mergeCells count="39">
    <mergeCell ref="I83:I90"/>
    <mergeCell ref="O1:R1"/>
    <mergeCell ref="F3:O3"/>
    <mergeCell ref="B1:E1"/>
    <mergeCell ref="B3:C3"/>
    <mergeCell ref="D3:E3"/>
    <mergeCell ref="G7:G15"/>
    <mergeCell ref="G16:G76"/>
    <mergeCell ref="G77:G78"/>
    <mergeCell ref="G79:G80"/>
    <mergeCell ref="G83:G90"/>
    <mergeCell ref="I7:I15"/>
    <mergeCell ref="H7:H15"/>
    <mergeCell ref="J7:J15"/>
    <mergeCell ref="K7:K15"/>
    <mergeCell ref="J77:J78"/>
    <mergeCell ref="P133:R133"/>
    <mergeCell ref="P134:R134"/>
    <mergeCell ref="B133:F133"/>
    <mergeCell ref="B134:F134"/>
    <mergeCell ref="J79:J80"/>
    <mergeCell ref="K79:K80"/>
    <mergeCell ref="J83:J90"/>
    <mergeCell ref="K83:K90"/>
    <mergeCell ref="J91:J131"/>
    <mergeCell ref="K91:K131"/>
    <mergeCell ref="G91:G131"/>
    <mergeCell ref="H91:H131"/>
    <mergeCell ref="I91:I131"/>
    <mergeCell ref="H79:H80"/>
    <mergeCell ref="I79:I80"/>
    <mergeCell ref="H83:H90"/>
    <mergeCell ref="K77:K78"/>
    <mergeCell ref="H16:H76"/>
    <mergeCell ref="I16:I76"/>
    <mergeCell ref="J16:J76"/>
    <mergeCell ref="K16:K76"/>
    <mergeCell ref="H77:H78"/>
    <mergeCell ref="I77:I78"/>
  </mergeCells>
  <conditionalFormatting sqref="B7:B131">
    <cfRule type="containsBlanks" priority="53" dxfId="17">
      <formula>LEN(TRIM(B7))=0</formula>
    </cfRule>
  </conditionalFormatting>
  <conditionalFormatting sqref="B7:B131">
    <cfRule type="cellIs" priority="48" dxfId="32" operator="greaterThanOrEqual">
      <formula>1</formula>
    </cfRule>
  </conditionalFormatting>
  <conditionalFormatting sqref="R14:R132">
    <cfRule type="cellIs" priority="44" dxfId="1" operator="equal">
      <formula>"NEVYHOVUJE"</formula>
    </cfRule>
    <cfRule type="cellIs" priority="45" dxfId="0" operator="equal">
      <formula>"VYHOVUJE"</formula>
    </cfRule>
  </conditionalFormatting>
  <conditionalFormatting sqref="D7">
    <cfRule type="containsBlanks" priority="33" dxfId="17">
      <formula>LEN(TRIM(D7))=0</formula>
    </cfRule>
  </conditionalFormatting>
  <conditionalFormatting sqref="D8:D15">
    <cfRule type="containsBlanks" priority="32" dxfId="17">
      <formula>LEN(TRIM(D8))=0</formula>
    </cfRule>
  </conditionalFormatting>
  <conditionalFormatting sqref="D70:D76 D64:D67 D16:D62">
    <cfRule type="containsBlanks" priority="31" dxfId="17">
      <formula>LEN(TRIM(D16))=0</formula>
    </cfRule>
  </conditionalFormatting>
  <conditionalFormatting sqref="D68">
    <cfRule type="containsBlanks" priority="30" dxfId="17">
      <formula>LEN(TRIM(D68))=0</formula>
    </cfRule>
  </conditionalFormatting>
  <conditionalFormatting sqref="D69">
    <cfRule type="containsBlanks" priority="29" dxfId="17">
      <formula>LEN(TRIM(D69))=0</formula>
    </cfRule>
  </conditionalFormatting>
  <conditionalFormatting sqref="D63">
    <cfRule type="containsBlanks" priority="28" dxfId="17">
      <formula>LEN(TRIM(D63))=0</formula>
    </cfRule>
  </conditionalFormatting>
  <conditionalFormatting sqref="D77:D78">
    <cfRule type="containsBlanks" priority="27" dxfId="17">
      <formula>LEN(TRIM(D77))=0</formula>
    </cfRule>
  </conditionalFormatting>
  <conditionalFormatting sqref="D79:D80">
    <cfRule type="containsBlanks" priority="26" dxfId="17">
      <formula>LEN(TRIM(D79))=0</formula>
    </cfRule>
  </conditionalFormatting>
  <conditionalFormatting sqref="D81">
    <cfRule type="containsBlanks" priority="25" dxfId="17">
      <formula>LEN(TRIM(D81))=0</formula>
    </cfRule>
  </conditionalFormatting>
  <conditionalFormatting sqref="D82">
    <cfRule type="containsBlanks" priority="24" dxfId="17">
      <formula>LEN(TRIM(D82))=0</formula>
    </cfRule>
  </conditionalFormatting>
  <conditionalFormatting sqref="D83:D90">
    <cfRule type="containsBlanks" priority="23" dxfId="17">
      <formula>LEN(TRIM(D83))=0</formula>
    </cfRule>
  </conditionalFormatting>
  <conditionalFormatting sqref="D131 D91:D127">
    <cfRule type="containsBlanks" priority="22" dxfId="17">
      <formula>LEN(TRIM(D91))=0</formula>
    </cfRule>
  </conditionalFormatting>
  <conditionalFormatting sqref="D128:D130">
    <cfRule type="containsBlanks" priority="21" dxfId="17">
      <formula>LEN(TRIM(D128))=0</formula>
    </cfRule>
  </conditionalFormatting>
  <conditionalFormatting sqref="R7:R9">
    <cfRule type="cellIs" priority="19" dxfId="1" operator="equal">
      <formula>"NEVYHOVUJE"</formula>
    </cfRule>
    <cfRule type="cellIs" priority="20" dxfId="0" operator="equal">
      <formula>"VYHOVUJE"</formula>
    </cfRule>
  </conditionalFormatting>
  <conditionalFormatting sqref="P7:P9 P13:P15 P19:P21 P25:P27 P31:P33 P37:P39 P43:P45 P49:P51 P55:P57 P61:P63 P67:P69 P73:P75 P79:P81 P85:P87 P91:P93 P97:P99 P103:P105 P109:P111 P115:P117 P121:P123 P127:P129">
    <cfRule type="notContainsBlanks" priority="17" dxfId="4">
      <formula>LEN(TRIM(P7))&gt;0</formula>
    </cfRule>
    <cfRule type="containsBlanks" priority="18" dxfId="3">
      <formula>LEN(TRIM(P7))=0</formula>
    </cfRule>
  </conditionalFormatting>
  <conditionalFormatting sqref="P7:P9 P13:P15 P19:P21 P25:P27 P31:P33 P37:P39 P43:P45 P49:P51 P55:P57 P61:P63 P67:P69 P73:P75 P79:P81 P85:P87 P91:P93 P97:P99 P103:P105 P109:P111 P115:P117 P121:P123 P127:P129">
    <cfRule type="notContainsBlanks" priority="16" dxfId="2">
      <formula>LEN(TRIM(P7))&gt;0</formula>
    </cfRule>
  </conditionalFormatting>
  <conditionalFormatting sqref="R10">
    <cfRule type="cellIs" priority="14" dxfId="1" operator="equal">
      <formula>"NEVYHOVUJE"</formula>
    </cfRule>
    <cfRule type="cellIs" priority="15" dxfId="0" operator="equal">
      <formula>"VYHOVUJE"</formula>
    </cfRule>
  </conditionalFormatting>
  <conditionalFormatting sqref="P10 P16 P22 P28 P34 P40 P46 P52 P58 P64 P70 P76 P82 P88 P94 P100 P106 P112 P118 P124 P130">
    <cfRule type="notContainsBlanks" priority="12" dxfId="4">
      <formula>LEN(TRIM(P10))&gt;0</formula>
    </cfRule>
    <cfRule type="containsBlanks" priority="13" dxfId="3">
      <formula>LEN(TRIM(P10))=0</formula>
    </cfRule>
  </conditionalFormatting>
  <conditionalFormatting sqref="P10 P16 P22 P28 P34 P40 P46 P52 P58 P64 P70 P76 P82 P88 P94 P100 P106 P112 P118 P124 P130">
    <cfRule type="notContainsBlanks" priority="11" dxfId="2">
      <formula>LEN(TRIM(P10))&gt;0</formula>
    </cfRule>
  </conditionalFormatting>
  <conditionalFormatting sqref="R11:R12">
    <cfRule type="cellIs" priority="9" dxfId="1" operator="equal">
      <formula>"NEVYHOVUJE"</formula>
    </cfRule>
    <cfRule type="cellIs" priority="10" dxfId="0" operator="equal">
      <formula>"VYHOVUJE"</formula>
    </cfRule>
  </conditionalFormatting>
  <conditionalFormatting sqref="P11:P12 P17:P18 P23:P24 P29:P30 P35:P36 P41:P42 P47:P48 P53:P54 P59:P60 P65:P66 P71:P72 P77:P78 P83:P84 P89:P90 P95:P96 P101:P102 P107:P108 P113:P114 P119:P120 P125:P126 P131">
    <cfRule type="notContainsBlanks" priority="7" dxfId="4">
      <formula>LEN(TRIM(P11))&gt;0</formula>
    </cfRule>
    <cfRule type="containsBlanks" priority="8" dxfId="3">
      <formula>LEN(TRIM(P11))=0</formula>
    </cfRule>
  </conditionalFormatting>
  <conditionalFormatting sqref="P11:P12 P17:P18 P23:P24 P29:P30 P35:P36 P41:P42 P47:P48 P53:P54 P59:P60 P65:P66 P71:P72 P77:P78 P83:P84 P89:P90 P95:P96 P101:P102 P107:P108 P113:P114 P119:P120 P125:P126 P131">
    <cfRule type="notContainsBlanks" priority="6" dxfId="2">
      <formula>LEN(TRIM(P11))&gt;0</formula>
    </cfRule>
  </conditionalFormatting>
  <conditionalFormatting sqref="R13">
    <cfRule type="cellIs" priority="4" dxfId="1" operator="equal">
      <formula>"NEVYHOVUJE"</formula>
    </cfRule>
    <cfRule type="cellIs" priority="5" dxfId="0" operator="equal">
      <formula>"VYHOVUJE"</formula>
    </cfRule>
  </conditionalFormatting>
  <dataValidations count="2" disablePrompts="1">
    <dataValidation type="list" showInputMessage="1" showErrorMessage="1" sqref="H7 H16:H132">
      <formula1>"ANO,NE"</formula1>
    </dataValidation>
    <dataValidation type="list" showInputMessage="1" showErrorMessage="1" sqref="E7:E13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qiqSNTIOjtQtSSwDYmOGUTxOi58=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cOqu3Agh+7djtfE17PKbo+7m3ExNLVvGSb65YoWLEriyNBZ/OKAbz1mSvJNZG19Pb41g9wzR
    YaHjFhfS8J1oPwA1PMElUGhajGweNeP6RfiybCiZBIgY0Xm5Oktn5QnQxGiOVikd0LcNDNkf
    s/d69BuEbHI2Sr+yNTUsX8xKB5v4/zrk58dS3wA0gwKWj/I0mtNAPeKEXH5m1lVeJECQVdz2
    o7LNiEJC+WuyZBC1rz0jfiGD91TlaeqgsKnX+j6A5JXAJA1jKRdi3/4Sn4q7yqnVFhNSapgu
    udBoYXaE3oUQMRlfJeDcH9NRO0LKFfMBRnpY37pTVP+6t2YwdBX85g==
  </SignatureValue>
  <KeyInfo>
    <KeyValue>
      <RSAKeyValue>
        <Modulus>
            mVn3ntAyNvxtaO8XwiB6gk3K5q0o2JiN2TsGGjmlbJkGTQ+h7Aw25yfM7RqWoWFRjfoyK0hc
            2iR30eANWFQAClmnG/9nEXskbA78j6AzJRL7EV23Sa+rfMZfu0nLFDw+NrRhr15uoz//Zf8Y
            JkBTv4crjlWSB8Z/kTPAaDEP1R31O3M0S8FSdyBQIuqxvqSg9M1Eu2KEp6Vg+6PvoL+DaXDd
            +hcjQdpVeLZ/HLfk4BlZNFXIA50E13ClWvxz5H+A7kuwjcu05s/7ANCaV8zHRneomzua06co
            HPOCVvQ7pGERKpHkFMHTnhxXPqMEGxR/2GRgPOzaQMn0wIJcEIovXQ==
          </Modulus>
        <Exponent>AQAB</Exponent>
      </RSAKeyValue>
    </KeyValue>
    <X509Data>
      <X509Certificate>
          MIIGjjCCBXagAwIBAgIDHTjNMA0GCSqGSIb3DQEBCwUAMF8xCzAJBgNVBAYTAkNaMSwwKgYD
          VQQKDCPEjGVza8OhIHBvxaF0YSwgcy5wLiBbScSMIDQ3MTE0OTgzXTEiMCAGA1UEAxMZUG9z
          dFNpZ251bSBRdWFsaWZpZWQgQ0EgMjAeFw0xNjAxMDcwOTU0MTFaFw0xNzAxMjYwOTU0MTFa
          MHExCzAJBgNVBAYTAkNaMS4wLAYDVQQKDCVURUNIRFJBVyBPRkZJQ0Ugcy5yLm8uIFtJxIwg
          MjcxNjA1NTZdMQowCAYDVQQLEwE2MRQwEgYDVQQDDAtQZXRyIMWgcm91YjEQMA4GA1UEBRMH
          UDI5ODY4MTCCASIwDQYJKoZIhvcNAQEBBQADggEPADCCAQoCggEBAJlZ957QMjb8bWjvF8Ig
          eoJNyuatKNiYjdk7Bho5pWyZBk0PoewMNucnzO0alqFhUY36MitIXNokd9HgDVhUAApZpxv/
          ZxF7JGwO/I+gMyUS+xFdt0mvq3zGX7tJyxQ8Pja0Ya9ebqM//2X/GCZAU7+HK45VkgfGf5Ez
          wGgxD9Ud9TtzNEvBUncgUCLqsb6koPTNRLtihKelYPuj76C/g2lw3foXI0HaVXi2fxy35OAZ
          WTRVyAOdBNdwpVr8c+R/gO5LsI3LtObP+wDQmlfMx0Z3qJs7mtOnKBzzglb0O6RhESqR5BTB
          054cVz6jBBsUf9hkYDzs2kDJ9MCCXBCKL10CAwEAAaOCAz8wggM7MD4GA1UdEQQ3MDWBDXBz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Y3ovY3JsL3BzcXVhbGlmaWVkY2EyLmNybDAdBgNVHQ4EFgQUvz8eCAYfSSWwTvJWCpvkKjzi
          /X4wDQYJKoZIhvcNAQELBQADggEBACXWCxOJ/cckUYG4zklFJbKRuAACIlJAk+hRkofTBOCh
          +kNL3Qs5F9WlvoHMbV1Q2BC+sn19t88FSanHQrNvgIULkSoWH5Gv57daB2qaHKd7xOkruiYn
          L9nzrgBvEX1adWYL7bepBnE1hfKpFFxHLgTs5uVNCNc8A4eEBZ76F3qVDYBpOnluymx9xF4P
          VNKuCNC4EmJqJcPkZFtCgbrpOBcm+cNjoT8fsBunGl+cRWNSUY7cYP8+zWZpLPWxZw/LS28g
          q0F5RTb5KJRN0WsNTsIVwue51HQMZWxdsY2WPhzGQYswIgfLGSyNASGm523/dbwy2VV+qn99
          MGbEqCNRzRo=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lu/grNXAy1YE76w2zYKug413gV4=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eAfCFKnPjnYbcbrGx+W3LyO4MVc=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YdUewnRGKTAzXOlwazDUJWrzmas=</DigestValue>
      </Reference>
      <Reference URI="/xl/styles.xml?ContentType=application/vnd.openxmlformats-officedocument.spreadsheetml.styles+xml">
        <DigestMethod Algorithm="http://www.w3.org/2000/09/xmldsig#sha1"/>
        <DigestValue>BdbtOG9vrwvnxWX/0pcmrjh61ec=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mZF/AfTGVC3YKyVqaszW2VRvVjM=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qTsRzpl00/8dqdYo7ZopwAWkCL0=</DigestValue>
      </Reference>
    </Manifest>
    <SignatureProperties>
      <SignatureProperty Id="idSignatureTime" Target="#idPackageSignature">
        <mdssi:SignatureTime>
          <mdssi:Format>YYYY-MM-DDThh:mm:ssTZD</mdssi:Format>
          <mdssi:Value>2016-05-16T11:17:01Z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v.vrana</cp:lastModifiedBy>
  <cp:lastPrinted>2016-05-03T08:31:57Z</cp:lastPrinted>
  <dcterms:created xsi:type="dcterms:W3CDTF">2014-03-05T12:43:32Z</dcterms:created>
  <dcterms:modified xsi:type="dcterms:W3CDTF">2016-05-16T09:17:24Z</dcterms:modified>
  <cp:category/>
  <cp:version/>
  <cp:contentType/>
  <cp:contentStatus/>
</cp:coreProperties>
</file>