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408" yWindow="2388" windowWidth="14400" windowHeight="3732" tabRatio="939"/>
  </bookViews>
  <sheets>
    <sheet name="Kancelářské potřeby" sheetId="22" r:id="rId1"/>
  </sheets>
  <definedNames>
    <definedName name="_xlnm.Print_Area" localSheetId="0">'Kancelářské potřeby'!$B$1:$Q$141</definedName>
  </definedNames>
  <calcPr calcId="145621"/>
</workbook>
</file>

<file path=xl/calcChain.xml><?xml version="1.0" encoding="utf-8"?>
<calcChain xmlns="http://schemas.openxmlformats.org/spreadsheetml/2006/main">
  <c r="P20" i="22" l="1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9" i="22"/>
  <c r="P18" i="22"/>
  <c r="P17" i="22"/>
  <c r="P16" i="22"/>
  <c r="P15" i="22"/>
  <c r="P14" i="22"/>
  <c r="P13" i="22"/>
  <c r="P12" i="22"/>
  <c r="P11" i="22"/>
  <c r="P10" i="22"/>
  <c r="P9" i="22"/>
  <c r="P8" i="22"/>
  <c r="P7" i="22"/>
  <c r="O141" i="22" s="1"/>
  <c r="N9" i="22"/>
  <c r="Q9" i="22"/>
  <c r="N10" i="22"/>
  <c r="N11" i="22"/>
  <c r="Q11" i="22"/>
  <c r="N12" i="22"/>
  <c r="N13" i="22"/>
  <c r="Q13" i="22"/>
  <c r="N14" i="22"/>
  <c r="N15" i="22"/>
  <c r="Q15" i="22"/>
  <c r="N16" i="22"/>
  <c r="Q16" i="22" s="1"/>
  <c r="N17" i="22"/>
  <c r="Q17" i="22"/>
  <c r="N18" i="22"/>
  <c r="Q18" i="22" s="1"/>
  <c r="N19" i="22"/>
  <c r="Q19" i="22"/>
  <c r="N20" i="22"/>
  <c r="Q20" i="22" s="1"/>
  <c r="N21" i="22"/>
  <c r="Q21" i="22"/>
  <c r="N22" i="22"/>
  <c r="Q22" i="22" s="1"/>
  <c r="N23" i="22"/>
  <c r="Q23" i="22"/>
  <c r="N24" i="22"/>
  <c r="Q24" i="22" s="1"/>
  <c r="N25" i="22"/>
  <c r="Q25" i="22"/>
  <c r="N26" i="22"/>
  <c r="Q26" i="22" s="1"/>
  <c r="N27" i="22"/>
  <c r="Q27" i="22"/>
  <c r="N28" i="22"/>
  <c r="Q28" i="22" s="1"/>
  <c r="N29" i="22"/>
  <c r="Q29" i="22"/>
  <c r="N30" i="22"/>
  <c r="Q30" i="22" s="1"/>
  <c r="N31" i="22"/>
  <c r="Q31" i="22"/>
  <c r="N32" i="22"/>
  <c r="Q32" i="22" s="1"/>
  <c r="N33" i="22"/>
  <c r="Q33" i="22"/>
  <c r="N34" i="22"/>
  <c r="Q34" i="22" s="1"/>
  <c r="N35" i="22"/>
  <c r="Q35" i="22"/>
  <c r="N36" i="22"/>
  <c r="Q36" i="22" s="1"/>
  <c r="N37" i="22"/>
  <c r="Q37" i="22"/>
  <c r="N38" i="22"/>
  <c r="Q38" i="22" s="1"/>
  <c r="N39" i="22"/>
  <c r="Q39" i="22"/>
  <c r="N40" i="22"/>
  <c r="Q40" i="22" s="1"/>
  <c r="N41" i="22"/>
  <c r="Q41" i="22"/>
  <c r="N42" i="22"/>
  <c r="Q42" i="22" s="1"/>
  <c r="N43" i="22"/>
  <c r="Q43" i="22"/>
  <c r="N44" i="22"/>
  <c r="Q44" i="22" s="1"/>
  <c r="N45" i="22"/>
  <c r="Q45" i="22"/>
  <c r="N46" i="22"/>
  <c r="Q46" i="22" s="1"/>
  <c r="N47" i="22"/>
  <c r="Q47" i="22"/>
  <c r="N48" i="22"/>
  <c r="Q48" i="22" s="1"/>
  <c r="N49" i="22"/>
  <c r="Q49" i="22"/>
  <c r="N50" i="22"/>
  <c r="Q50" i="22" s="1"/>
  <c r="N51" i="22"/>
  <c r="Q51" i="22"/>
  <c r="N52" i="22"/>
  <c r="Q52" i="22" s="1"/>
  <c r="N53" i="22"/>
  <c r="Q53" i="22"/>
  <c r="N54" i="22"/>
  <c r="Q54" i="22" s="1"/>
  <c r="N55" i="22"/>
  <c r="Q55" i="22"/>
  <c r="N56" i="22"/>
  <c r="Q56" i="22" s="1"/>
  <c r="N57" i="22"/>
  <c r="Q57" i="22"/>
  <c r="N58" i="22"/>
  <c r="Q58" i="22" s="1"/>
  <c r="N59" i="22"/>
  <c r="Q59" i="22"/>
  <c r="N60" i="22"/>
  <c r="Q60" i="22" s="1"/>
  <c r="N61" i="22"/>
  <c r="Q61" i="22"/>
  <c r="N62" i="22"/>
  <c r="Q62" i="22" s="1"/>
  <c r="N63" i="22"/>
  <c r="Q63" i="22"/>
  <c r="N64" i="22"/>
  <c r="Q64" i="22" s="1"/>
  <c r="N65" i="22"/>
  <c r="Q65" i="22"/>
  <c r="N66" i="22"/>
  <c r="Q66" i="22" s="1"/>
  <c r="N67" i="22"/>
  <c r="Q67" i="22"/>
  <c r="N68" i="22"/>
  <c r="Q68" i="22" s="1"/>
  <c r="N69" i="22"/>
  <c r="Q69" i="22"/>
  <c r="N70" i="22"/>
  <c r="N71" i="22"/>
  <c r="Q71" i="22"/>
  <c r="N72" i="22"/>
  <c r="N73" i="22"/>
  <c r="Q73" i="22"/>
  <c r="N74" i="22"/>
  <c r="N75" i="22"/>
  <c r="Q75" i="22"/>
  <c r="N76" i="22"/>
  <c r="N77" i="22"/>
  <c r="Q77" i="22"/>
  <c r="N78" i="22"/>
  <c r="N79" i="22"/>
  <c r="Q79" i="22"/>
  <c r="N80" i="22"/>
  <c r="N81" i="22"/>
  <c r="Q81" i="22"/>
  <c r="N82" i="22"/>
  <c r="N83" i="22"/>
  <c r="Q83" i="22"/>
  <c r="N84" i="22"/>
  <c r="N85" i="22"/>
  <c r="Q85" i="22"/>
  <c r="N86" i="22"/>
  <c r="N87" i="22"/>
  <c r="Q87" i="22"/>
  <c r="N88" i="22"/>
  <c r="N89" i="22"/>
  <c r="Q89" i="22"/>
  <c r="N90" i="22"/>
  <c r="N91" i="22"/>
  <c r="Q91" i="22"/>
  <c r="N92" i="22"/>
  <c r="N93" i="22"/>
  <c r="Q93" i="22"/>
  <c r="N94" i="22"/>
  <c r="N95" i="22"/>
  <c r="Q95" i="22"/>
  <c r="N96" i="22"/>
  <c r="N97" i="22"/>
  <c r="Q97" i="22"/>
  <c r="N98" i="22"/>
  <c r="N99" i="22"/>
  <c r="Q99" i="22"/>
  <c r="N100" i="22"/>
  <c r="Q100" i="22" s="1"/>
  <c r="N101" i="22"/>
  <c r="Q101" i="22"/>
  <c r="N102" i="22"/>
  <c r="N103" i="22"/>
  <c r="Q103" i="22"/>
  <c r="N104" i="22"/>
  <c r="Q104" i="22" s="1"/>
  <c r="N105" i="22"/>
  <c r="Q105" i="22"/>
  <c r="N106" i="22"/>
  <c r="N107" i="22"/>
  <c r="Q107" i="22"/>
  <c r="N108" i="22"/>
  <c r="Q108" i="22" s="1"/>
  <c r="N109" i="22"/>
  <c r="Q109" i="22"/>
  <c r="N110" i="22"/>
  <c r="N111" i="22"/>
  <c r="Q111" i="22"/>
  <c r="N112" i="22"/>
  <c r="Q112" i="22" s="1"/>
  <c r="N113" i="22"/>
  <c r="Q113" i="22"/>
  <c r="N114" i="22"/>
  <c r="N115" i="22"/>
  <c r="Q115" i="22"/>
  <c r="N116" i="22"/>
  <c r="Q116" i="22" s="1"/>
  <c r="N117" i="22"/>
  <c r="Q117" i="22"/>
  <c r="N118" i="22"/>
  <c r="N119" i="22"/>
  <c r="Q119" i="22"/>
  <c r="N120" i="22"/>
  <c r="Q120" i="22" s="1"/>
  <c r="N121" i="22"/>
  <c r="Q121" i="22"/>
  <c r="N122" i="22"/>
  <c r="N123" i="22"/>
  <c r="Q123" i="22"/>
  <c r="N124" i="22"/>
  <c r="Q124" i="22" s="1"/>
  <c r="N125" i="22"/>
  <c r="Q125" i="22"/>
  <c r="N126" i="22"/>
  <c r="N127" i="22"/>
  <c r="Q127" i="22"/>
  <c r="N128" i="22"/>
  <c r="Q128" i="22" s="1"/>
  <c r="N129" i="22"/>
  <c r="Q129" i="22"/>
  <c r="N130" i="22"/>
  <c r="Q130" i="22" s="1"/>
  <c r="N131" i="22"/>
  <c r="Q131" i="22"/>
  <c r="N132" i="22"/>
  <c r="Q132" i="22" s="1"/>
  <c r="N133" i="22"/>
  <c r="Q133" i="22"/>
  <c r="N134" i="22"/>
  <c r="Q134" i="22" s="1"/>
  <c r="N135" i="22"/>
  <c r="Q135" i="22"/>
  <c r="N136" i="22"/>
  <c r="N137" i="22"/>
  <c r="Q137" i="22"/>
  <c r="N138" i="22"/>
  <c r="Q138" i="22" s="1"/>
  <c r="N8" i="22"/>
  <c r="Q8" i="22"/>
  <c r="N7" i="22"/>
  <c r="Q7" i="22" s="1"/>
  <c r="L135" i="22"/>
  <c r="L137" i="22"/>
  <c r="K135" i="22"/>
  <c r="K136" i="22"/>
  <c r="K137" i="22"/>
  <c r="L100" i="22"/>
  <c r="L101" i="22"/>
  <c r="L103" i="22"/>
  <c r="L105" i="22"/>
  <c r="L107" i="22"/>
  <c r="L108" i="22"/>
  <c r="L109" i="22"/>
  <c r="L111" i="22"/>
  <c r="L113" i="22"/>
  <c r="L115" i="22"/>
  <c r="L116" i="22"/>
  <c r="L117" i="22"/>
  <c r="L119" i="22"/>
  <c r="L121" i="22"/>
  <c r="L123" i="22"/>
  <c r="L124" i="22"/>
  <c r="L125" i="22"/>
  <c r="L127" i="22"/>
  <c r="L129" i="22"/>
  <c r="K100" i="22"/>
  <c r="K101" i="22"/>
  <c r="K102" i="22"/>
  <c r="K103" i="22"/>
  <c r="K104" i="22"/>
  <c r="K105" i="22"/>
  <c r="K106" i="22"/>
  <c r="K107" i="22"/>
  <c r="K108" i="22"/>
  <c r="K109" i="22"/>
  <c r="K110" i="22"/>
  <c r="K111" i="22"/>
  <c r="K112" i="22"/>
  <c r="K113" i="22"/>
  <c r="K114" i="22"/>
  <c r="K115" i="22"/>
  <c r="K116" i="22"/>
  <c r="K117" i="22"/>
  <c r="K118" i="22"/>
  <c r="K119" i="22"/>
  <c r="K120" i="22"/>
  <c r="K121" i="22"/>
  <c r="K122" i="22"/>
  <c r="K123" i="22"/>
  <c r="K124" i="22"/>
  <c r="K125" i="22"/>
  <c r="K126" i="22"/>
  <c r="K127" i="22"/>
  <c r="K128" i="22"/>
  <c r="K129" i="22"/>
  <c r="K74" i="22"/>
  <c r="K75" i="22"/>
  <c r="L75" i="22"/>
  <c r="K70" i="22"/>
  <c r="K85" i="22"/>
  <c r="L85" i="22"/>
  <c r="K86" i="22"/>
  <c r="K87" i="22"/>
  <c r="L87" i="22"/>
  <c r="K88" i="22"/>
  <c r="K89" i="22"/>
  <c r="L89" i="22"/>
  <c r="K90" i="22"/>
  <c r="K91" i="22"/>
  <c r="L91" i="22"/>
  <c r="K92" i="22"/>
  <c r="K93" i="22"/>
  <c r="L93" i="22"/>
  <c r="K94" i="22"/>
  <c r="K16" i="22"/>
  <c r="K17" i="22"/>
  <c r="L17" i="22"/>
  <c r="K18" i="22"/>
  <c r="L18" i="22"/>
  <c r="K19" i="22"/>
  <c r="L19" i="22"/>
  <c r="K20" i="22"/>
  <c r="L20" i="22"/>
  <c r="K21" i="22"/>
  <c r="L21" i="22"/>
  <c r="K22" i="22"/>
  <c r="L22" i="22"/>
  <c r="K23" i="22"/>
  <c r="L23" i="22"/>
  <c r="K24" i="22"/>
  <c r="K25" i="22"/>
  <c r="L25" i="22"/>
  <c r="K26" i="22"/>
  <c r="L26" i="22"/>
  <c r="K27" i="22"/>
  <c r="L27" i="22"/>
  <c r="K28" i="22"/>
  <c r="L28" i="22"/>
  <c r="K29" i="22"/>
  <c r="L29" i="22"/>
  <c r="K30" i="22"/>
  <c r="L30" i="22"/>
  <c r="K31" i="22"/>
  <c r="L31" i="22"/>
  <c r="K32" i="22"/>
  <c r="K33" i="22"/>
  <c r="L33" i="22"/>
  <c r="K34" i="22"/>
  <c r="L34" i="22"/>
  <c r="K35" i="22"/>
  <c r="L35" i="22"/>
  <c r="K36" i="22"/>
  <c r="L36" i="22"/>
  <c r="K37" i="22"/>
  <c r="L37" i="22"/>
  <c r="K38" i="22"/>
  <c r="L38" i="22"/>
  <c r="K39" i="22"/>
  <c r="L39" i="22"/>
  <c r="K40" i="22"/>
  <c r="K41" i="22"/>
  <c r="L41" i="22"/>
  <c r="K42" i="22"/>
  <c r="L42" i="22"/>
  <c r="K43" i="22"/>
  <c r="L43" i="22"/>
  <c r="K44" i="22"/>
  <c r="L44" i="22"/>
  <c r="K45" i="22"/>
  <c r="L45" i="22"/>
  <c r="K46" i="22"/>
  <c r="L46" i="22"/>
  <c r="K47" i="22"/>
  <c r="L47" i="22"/>
  <c r="K48" i="22"/>
  <c r="K49" i="22"/>
  <c r="L49" i="22"/>
  <c r="K50" i="22"/>
  <c r="L50" i="22"/>
  <c r="K51" i="22"/>
  <c r="L51" i="22"/>
  <c r="K52" i="22"/>
  <c r="L52" i="22"/>
  <c r="K53" i="22"/>
  <c r="L53" i="22"/>
  <c r="K54" i="22"/>
  <c r="L54" i="22"/>
  <c r="K55" i="22"/>
  <c r="L55" i="22"/>
  <c r="K56" i="22"/>
  <c r="K57" i="22"/>
  <c r="L57" i="22"/>
  <c r="K58" i="22"/>
  <c r="L58" i="22"/>
  <c r="K59" i="22"/>
  <c r="L59" i="22"/>
  <c r="K60" i="22"/>
  <c r="L60" i="22"/>
  <c r="K61" i="22"/>
  <c r="L61" i="22"/>
  <c r="K62" i="22"/>
  <c r="L62" i="22"/>
  <c r="K63" i="22"/>
  <c r="L63" i="22"/>
  <c r="K64" i="22"/>
  <c r="K65" i="22"/>
  <c r="L65" i="22"/>
  <c r="K66" i="22"/>
  <c r="L66" i="22"/>
  <c r="K67" i="22"/>
  <c r="L67" i="22"/>
  <c r="K68" i="22"/>
  <c r="L68" i="22"/>
  <c r="K69" i="22"/>
  <c r="L69" i="22"/>
  <c r="K71" i="22"/>
  <c r="L71" i="22"/>
  <c r="K72" i="22"/>
  <c r="K73" i="22"/>
  <c r="L73" i="22"/>
  <c r="K8" i="22"/>
  <c r="L8" i="22"/>
  <c r="K9" i="22"/>
  <c r="L9" i="22"/>
  <c r="K10" i="22"/>
  <c r="K11" i="22"/>
  <c r="L11" i="22"/>
  <c r="K12" i="22"/>
  <c r="M141" i="22" s="1"/>
  <c r="K13" i="22"/>
  <c r="L13" i="22"/>
  <c r="K14" i="22"/>
  <c r="K15" i="22"/>
  <c r="L15" i="22"/>
  <c r="K76" i="22"/>
  <c r="K77" i="22"/>
  <c r="L77" i="22"/>
  <c r="K78" i="22"/>
  <c r="K79" i="22"/>
  <c r="L79" i="22"/>
  <c r="K80" i="22"/>
  <c r="K81" i="22"/>
  <c r="L81" i="22"/>
  <c r="K82" i="22"/>
  <c r="K83" i="22"/>
  <c r="L83" i="22"/>
  <c r="K84" i="22"/>
  <c r="K95" i="22"/>
  <c r="L95" i="22"/>
  <c r="K96" i="22"/>
  <c r="K97" i="22"/>
  <c r="L97" i="22"/>
  <c r="K98" i="22"/>
  <c r="K99" i="22"/>
  <c r="L99" i="22"/>
  <c r="K130" i="22"/>
  <c r="L130" i="22"/>
  <c r="K131" i="22"/>
  <c r="L131" i="22"/>
  <c r="K132" i="22"/>
  <c r="L132" i="22"/>
  <c r="K133" i="22"/>
  <c r="L133" i="22"/>
  <c r="K134" i="22"/>
  <c r="L134" i="22"/>
  <c r="K138" i="22"/>
  <c r="L138" i="22"/>
  <c r="K7" i="22"/>
  <c r="Q136" i="22" l="1"/>
  <c r="L136" i="22"/>
  <c r="Q96" i="22"/>
  <c r="L96" i="22"/>
  <c r="Q88" i="22"/>
  <c r="L88" i="22"/>
  <c r="Q80" i="22"/>
  <c r="L80" i="22"/>
  <c r="Q72" i="22"/>
  <c r="L72" i="22"/>
  <c r="L7" i="22"/>
  <c r="L120" i="22"/>
  <c r="L104" i="22"/>
  <c r="Q122" i="22"/>
  <c r="L122" i="22"/>
  <c r="Q114" i="22"/>
  <c r="L114" i="22"/>
  <c r="Q106" i="22"/>
  <c r="L106" i="22"/>
  <c r="Q98" i="22"/>
  <c r="L98" i="22"/>
  <c r="Q90" i="22"/>
  <c r="L90" i="22"/>
  <c r="Q82" i="22"/>
  <c r="L82" i="22"/>
  <c r="Q74" i="22"/>
  <c r="L74" i="22"/>
  <c r="Q10" i="22"/>
  <c r="L10" i="22"/>
  <c r="Q92" i="22"/>
  <c r="L92" i="22"/>
  <c r="Q84" i="22"/>
  <c r="L84" i="22"/>
  <c r="Q76" i="22"/>
  <c r="L76" i="22"/>
  <c r="Q12" i="22"/>
  <c r="L12" i="22"/>
  <c r="L64" i="22"/>
  <c r="L56" i="22"/>
  <c r="L48" i="22"/>
  <c r="L40" i="22"/>
  <c r="L32" i="22"/>
  <c r="L24" i="22"/>
  <c r="L16" i="22"/>
  <c r="L128" i="22"/>
  <c r="L112" i="22"/>
  <c r="Q126" i="22"/>
  <c r="L126" i="22"/>
  <c r="Q118" i="22"/>
  <c r="L118" i="22"/>
  <c r="Q110" i="22"/>
  <c r="L110" i="22"/>
  <c r="Q102" i="22"/>
  <c r="L102" i="22"/>
  <c r="Q94" i="22"/>
  <c r="L94" i="22"/>
  <c r="Q86" i="22"/>
  <c r="L86" i="22"/>
  <c r="Q78" i="22"/>
  <c r="L78" i="22"/>
  <c r="Q70" i="22"/>
  <c r="L70" i="22"/>
  <c r="Q14" i="22"/>
  <c r="L14" i="22"/>
  <c r="N141" i="22" l="1"/>
</calcChain>
</file>

<file path=xl/sharedStrings.xml><?xml version="1.0" encoding="utf-8"?>
<sst xmlns="http://schemas.openxmlformats.org/spreadsheetml/2006/main" count="433" uniqueCount="241">
  <si>
    <t>Množství</t>
  </si>
  <si>
    <t>Položka</t>
  </si>
  <si>
    <t>[DOPLNÍ UCHAZEČ]</t>
  </si>
  <si>
    <r>
      <rPr>
        <b/>
        <sz val="11"/>
        <color indexed="8"/>
        <rFont val="Calibri"/>
        <family val="2"/>
        <charset val="238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</si>
  <si>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</si>
  <si>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</si>
  <si>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</si>
  <si>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</si>
  <si>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Kontaktní osoba 
k převzetí zboží </t>
    </r>
    <r>
      <rPr>
        <i/>
        <sz val="11"/>
        <color indexed="8"/>
        <rFont val="Calibri"/>
        <family val="2"/>
        <charset val="238"/>
      </rPr>
      <t>(jméno, tel.)</t>
    </r>
  </si>
  <si>
    <r>
      <t xml:space="preserve">Místo dodání </t>
    </r>
    <r>
      <rPr>
        <i/>
        <sz val="11"/>
        <rFont val="Calibri"/>
        <family val="2"/>
        <charset val="238"/>
      </rPr>
      <t>(ulice, budova, místnost...)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</si>
  <si>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</si>
  <si>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</si>
  <si>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</si>
  <si>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</si>
  <si>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</si>
  <si>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</si>
  <si>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</rPr>
      <t>(počet MJ x předpokládaná cena)</t>
    </r>
  </si>
  <si>
    <t>Archivační krabice na dokumenty A4 
(š 6,5 - 8,5cm)</t>
  </si>
  <si>
    <t>ks</t>
  </si>
  <si>
    <t xml:space="preserve">kartonová krabice pro dlouhodobé skladování dokumentů  formátu A4, šíře hřbetu 6,5 - 8,5 cm, možnost uložení ve skupinovém boxu, cca 330x260x75 mm. </t>
  </si>
  <si>
    <t>Box magazin cca 330 x 250 mm-Lenková</t>
  </si>
  <si>
    <t>otevřený archivační box, ruční lepenka min.1000g/m2. 
Dodávka v rozloženém stavu s návodem na jednoduché složení, rozměr cca 330 x 230 x 75mm.</t>
  </si>
  <si>
    <t>Spisové desky s tkanicemi</t>
  </si>
  <si>
    <t>Desky odkládací A4, 3 klopy, prešpán - modrá</t>
  </si>
  <si>
    <t>pro vkládání dokumentů do velikosti A4, prešpán 350 g</t>
  </si>
  <si>
    <t>Obaly "L" A4 - čirá</t>
  </si>
  <si>
    <t>bal</t>
  </si>
  <si>
    <t>nezávěsné hladké PVC obaly, vkládání na šířku i na výšku, min. 150 mic, 10 ks v balení.</t>
  </si>
  <si>
    <t xml:space="preserve">Desky přední pro kroužkovou vazbu - čiré </t>
  </si>
  <si>
    <t>průhledné čiré krycí desky min. 150 mic, přední strana, formát A4, 100ks/bal</t>
  </si>
  <si>
    <t>Hřbety 6 mm-černá</t>
  </si>
  <si>
    <t>pro plastovou kroužkovou vazbu, použitelné ve všech vázacích strojích, 100 ks v balení.</t>
  </si>
  <si>
    <t>Blok lepený bílý -  špalík 8-9 x 8-9 cm</t>
  </si>
  <si>
    <t>slepený špalíček bílých papírů.</t>
  </si>
  <si>
    <t>Blok lepený barevný - špalík 8-9 x 8-9 cm</t>
  </si>
  <si>
    <t>slepený špalíček barevných papírů.</t>
  </si>
  <si>
    <t>Samolepicí bločky 38 x 51 mm, 3 x žlutý</t>
  </si>
  <si>
    <t>samolepicí blok, žlutá barva, každý lístek má podél jedné strany lepivý pásek, 3 ks po 100 listech v balení.</t>
  </si>
  <si>
    <t>Samolepící blok 75 x 75 mm ± 2 mm- neon žlutá</t>
  </si>
  <si>
    <t>adhezní bloček - neon, opatřen lepicí vrstvou pouze zpoloviny, nezanechává stopy po lepidle. 100 lístků.</t>
  </si>
  <si>
    <t xml:space="preserve">Blok A5 boční spirála čtvereček </t>
  </si>
  <si>
    <t xml:space="preserve">min. 50 listů , spirála vlevo </t>
  </si>
  <si>
    <t xml:space="preserve">Blok A4 boční spirála čtvereček </t>
  </si>
  <si>
    <t xml:space="preserve">Blok A4 spirálový speciál čtvereček </t>
  </si>
  <si>
    <t>min.50 listů, boční spirálová vazba twin wire, papír bezdřevý bělený papír, perforace pro snadné odtržení listů, děrování pro zakládání do pořadačů, kroužkových záznamníků apod.</t>
  </si>
  <si>
    <t>Sešit A5 čtvereček</t>
  </si>
  <si>
    <t>min.40 listů</t>
  </si>
  <si>
    <t>Obálky B4 , 250 x 353 mm</t>
  </si>
  <si>
    <t xml:space="preserve"> samolepící</t>
  </si>
  <si>
    <t>Lepicí páska 50mm x 66m transparentní</t>
  </si>
  <si>
    <t>kvalitní lepicí páska průhledná.</t>
  </si>
  <si>
    <t>Lepicí páska oboustranná 50mmx10m</t>
  </si>
  <si>
    <t xml:space="preserve">polypropylenová oboustranná lepicí páska, univerzální použití,  možnost použít pro podlahové krytiny a koberce. 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</si>
  <si>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</si>
  <si>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</si>
  <si>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>Tužka HB 2 s pryží</t>
  </si>
  <si>
    <t>klasická tužka s pryží, tvrdost HB.</t>
  </si>
  <si>
    <t xml:space="preserve">Mikro tužka 0,5 </t>
  </si>
  <si>
    <t>0,5 mm, plast tělo, guma, výsuvný hrot, pogumovaný úchop</t>
  </si>
  <si>
    <t>Tuhy do mikrotužky 0,5 HB,B</t>
  </si>
  <si>
    <t>min. 12 tuh v balení.</t>
  </si>
  <si>
    <t>Kovová tužka (versatilka)</t>
  </si>
  <si>
    <t>vyměnítelná tuha</t>
  </si>
  <si>
    <t>Tuhy do kovové tužky (versatilky)</t>
  </si>
  <si>
    <t>min. 6 ks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</si>
  <si>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</si>
  <si>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</si>
  <si>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</si>
  <si>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</si>
  <si>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</si>
  <si>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</t>
  </si>
  <si>
    <t>kuličkové pero s vyměnitelnou náplní, plastové neprůhledné tělo s ergonomickým pogumovaným úchopem, stiskací mechanismus, kovový hrot s extra tenkou stopou písma, jehličkový hrot 0,5 mm, různé barvy.</t>
  </si>
  <si>
    <t>Drátěný organizér</t>
  </si>
  <si>
    <t>multifunkční drátěný stolní organizer, černý.</t>
  </si>
  <si>
    <t>Kalíšek na tužky</t>
  </si>
  <si>
    <t>drátěná krabička na tužky a propisky, průměr cca 75 mm, výška min 90mm.</t>
  </si>
  <si>
    <t>Připínáčky  pro nástěnky (špulky)</t>
  </si>
  <si>
    <t>připínáčky s barevnou plastovou hlavou "špulka" ,mix barev, min.100ks v balení.</t>
  </si>
  <si>
    <t>Čistící souprava na LCD monitory (pěna+utěrka)</t>
  </si>
  <si>
    <t>sada</t>
  </si>
  <si>
    <t>obsahuje antistatickou, bakteriocidní pěnu na čištění LCD monitorů, laptopů, notebooků, plasma TV a utěrku z mikrovlákna, odstraňuje již vzniklé znečištění, zabraňuje dalšímu usazování nečistot,  objem čisticí pěny min. 60 ml.</t>
  </si>
  <si>
    <t>Čisticí utěrka mikrovlákno</t>
  </si>
  <si>
    <t>Utěrka z mikrovlákna k čištění  LCD, brýlí, čoček dalekohledů, displeje fotoaparátů.</t>
  </si>
  <si>
    <t xml:space="preserve"> Rozešívačka </t>
  </si>
  <si>
    <t>odstranění sešívacích drátků,kovové provedení+ plast.</t>
  </si>
  <si>
    <t>Sešívačka min.20 listů</t>
  </si>
  <si>
    <t>sešití min.20 listů , spojovače 24/6 i 26/6.</t>
  </si>
  <si>
    <t>Spony kancelářské  32</t>
  </si>
  <si>
    <t>rozměr 32 mm, pozinkované,lesklé, min. 75ks v balení.</t>
  </si>
  <si>
    <t>Klip kovový 19</t>
  </si>
  <si>
    <t>kovové, mnohonásobně použitelné, 12 ks v balení.</t>
  </si>
  <si>
    <t>Klip kovový 25</t>
  </si>
  <si>
    <t>Klip kovový 32</t>
  </si>
  <si>
    <t>Klip kovový 41</t>
  </si>
  <si>
    <t>Kalkulátor</t>
  </si>
  <si>
    <t>kapesní kalkulátor, 8-mi místný LCD displej, standardní funkce,  nezávislá paměť. Napájení baterií a solárním panelem.</t>
  </si>
  <si>
    <t>Nůžky celokovové - 25 cm</t>
  </si>
  <si>
    <t>celokovové provedení, čepele spojuje kovový šroub, řezné plochy speciálně upraveny pro snadný a precizní střih.</t>
  </si>
  <si>
    <t>Nůžky kancelářské střední</t>
  </si>
  <si>
    <t>vysoce kvalitní nůžky, nožnice vyrobené z tvrzené japonské oceli s nerezovou úpravou , ergonomické držení - měkký dotek,délka nůžek min 21cm.</t>
  </si>
  <si>
    <t>Nůž na dopisy</t>
  </si>
  <si>
    <t>otevírač obálek, kovová čepel, plastová rukojeť.</t>
  </si>
  <si>
    <t xml:space="preserve">Pryž </t>
  </si>
  <si>
    <t xml:space="preserve">na grafitové tužky. </t>
  </si>
  <si>
    <t>Ořezávátko dvojité se zásobníkem</t>
  </si>
  <si>
    <t>pro silnou i tenkou tužku, plastové se zásobníkem na odpad</t>
  </si>
  <si>
    <t>Pravítko 30cm</t>
  </si>
  <si>
    <t xml:space="preserve"> transparentní</t>
  </si>
  <si>
    <t>Pravítko 50cm</t>
  </si>
  <si>
    <t xml:space="preserve">Podložka A4 s klipem jednoduchá </t>
  </si>
  <si>
    <t>formát A4, plast, kovový klip.</t>
  </si>
  <si>
    <t>Rychlovazače PVC, A4 - modrá</t>
  </si>
  <si>
    <t>formát A4, přední strana průhledná, zadní barevná.</t>
  </si>
  <si>
    <t>pro vkládání dokumentů do velikosti A4, ekokarton min.250g</t>
  </si>
  <si>
    <t>Desky zadní pro kroužkovou vazbu - černé</t>
  </si>
  <si>
    <t>obálky pro kroužkovou perfovazbu, formát A4, karton 250 g, povrchová úprava imitace kůže , 100 ks v balení.</t>
  </si>
  <si>
    <t>Samolepicí blok  76 x 76 mm - žlutý - 400 list</t>
  </si>
  <si>
    <t>nezanechává stopy lepidla, 400 listů v bločku.</t>
  </si>
  <si>
    <t>Obálky bublinkové bílé 180x260 /D1/</t>
  </si>
  <si>
    <t>samolepicí, odtrhovací proužek, vzduchová ochranná vrstva, vhodné pro zasílání křehkých předmětů, 10 ks v balení.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</si>
  <si>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</si>
  <si>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</si>
  <si>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Obálky bublinkové bílé 140x225+50</t>
  </si>
  <si>
    <t xml:space="preserve">Obálky bublinkové bílé 220x330 </t>
  </si>
  <si>
    <t>samolepicí  odtrhovací proužek ,vzduchová ochranná vrstva,vhodné pro zasílání křehkých předmětů 10 ks v balení</t>
  </si>
  <si>
    <t>Euroobal A4 - hladký</t>
  </si>
  <si>
    <t>čiré, min. 45 mic., balení 100 ks.</t>
  </si>
  <si>
    <t>KET - pí Lenková, tel: 37763 4501</t>
  </si>
  <si>
    <t>Univerzitní 26, Plzeň - 4.patro</t>
  </si>
  <si>
    <t>Obálka plastová PVC s drukem  A4 - barva</t>
  </si>
  <si>
    <t xml:space="preserve"> kvalitní průhledný polypropylen, zavírání jedním drukem na delší straně, mix barev </t>
  </si>
  <si>
    <t>Odkladač dokumentů stohovatelný - kouřový</t>
  </si>
  <si>
    <t>odkladač dokumentů, pro dokumenty do formátu A4+ , transparentní materiál, stohování kolmo i dvěma způsoby předsazeně, rozměry 255 x 70 x 360 mm (š x v x h).</t>
  </si>
  <si>
    <t>Pořadač pákový A4 - 5 cm, prešpán - modrý</t>
  </si>
  <si>
    <t>karton z vnější strany potažený prešpánem, z vnitřní strany hladký papír, uzavírací kroužky proti náhodnému otevření, kovová ochranná lišta pro delší životnost, hřbetní kroužek.</t>
  </si>
  <si>
    <t>Pořadač pákový A4 - 5 cm, prešpán - černý</t>
  </si>
  <si>
    <t>Pořadač pákový A4 - 7,5 cm, prešpán - modrý</t>
  </si>
  <si>
    <t xml:space="preserve">karton z vnější strany potažený prešpánem, z vnitřní strany hladký papír, uzavírací kroužky proti náhodnému otevření, kovová ochranná lišta. </t>
  </si>
  <si>
    <t>Pořadač pákový A4 - 7,5 cm, prešpán - černý</t>
  </si>
  <si>
    <t>speciálně profilované nasazovací lišty zajišťují trvalý
a pružný přítlak,  spojení 1-30listů, 50 ks v balení.</t>
  </si>
  <si>
    <t>Samolepící blok 75 x 75 mm ± 2 mm- neon oranž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</si>
  <si>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</si>
  <si>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indexed="8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</si>
  <si>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</si>
  <si>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</si>
  <si>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 xml:space="preserve">Blok A4 lepený čistý </t>
  </si>
  <si>
    <t xml:space="preserve">min. 50 listů , lepená vazba </t>
  </si>
  <si>
    <t xml:space="preserve">Papír xerox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</si>
  <si>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</si>
  <si>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xerox A4 kvalita"B"  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</si>
  <si>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</si>
  <si>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Obálky bublinkové bílé na CD 200x175+50</t>
  </si>
  <si>
    <t>samolepicí  odtrhovací proužek ,vzduchová ochranná vrstva,vhodné pro zasílání křehkých předmětů 10 ks v balení.</t>
  </si>
  <si>
    <t>Lepící páska 19mm x 66 m  transparentní</t>
  </si>
  <si>
    <t>Lepicí páska 38mm x 66m transparentní</t>
  </si>
  <si>
    <t xml:space="preserve">univerzální lepiídlo, vhodné na papír, kůži, dřevo apod., bez  rozpouštědla, s aplikátorem. </t>
  </si>
  <si>
    <t>Popisovač - 0,3 mm - sada 4ks</t>
  </si>
  <si>
    <t>jemný plastický hrot, šíře stopy 0,3 mm, sada barvy černá, zelená červená, modrá.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</si>
  <si>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</si>
  <si>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</si>
  <si>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Popisovač lihový 1mm - sada 4ks</t>
  </si>
  <si>
    <t>voděodolný, otěruvzdorný inkoust, vláknový hrot, ergonomický úchop, šíře stopy 1 mm, ventilační uzávěry, na fólie, filmy, sklo, plasty. 4 ks v balení.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</si>
  <si>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</si>
  <si>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</si>
  <si>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žlutý</t>
  </si>
  <si>
    <t xml:space="preserve">ks </t>
  </si>
  <si>
    <t>klínový hrot, šíře stopy 1-4 mm, ventilační uzávěr , vhodný i na faxový papír</t>
  </si>
  <si>
    <t xml:space="preserve">Samolepící etikety laser 105x41 </t>
  </si>
  <si>
    <t>archy formátu A4 , pro tisk v kopírkách, laserových a inkoustových tiskárnách. 100listů/ bal.</t>
  </si>
  <si>
    <t xml:space="preserve">rozměr 32 mm, pozinkované,lesklé, min. 75ks v balení.  </t>
  </si>
  <si>
    <t>Korekční strojek 4,2 + náplň</t>
  </si>
  <si>
    <t>korekční strojek pro opakované použití, korekce na běžném i faxovém papíře, náplň kryje okamžitě, nezanechává stopy či skvrny na fotokopiích.</t>
  </si>
  <si>
    <t xml:space="preserve">Křída bílá  </t>
  </si>
  <si>
    <t>sada bílých školních kříd, 100 ks v balení.</t>
  </si>
  <si>
    <t>Popisovač křídový na sklo (sada 4 barev)</t>
  </si>
  <si>
    <t>popisovač křídový na sklo (2-3 mm šíře stopy), vodou smývatelný, sada 4 ks barev</t>
  </si>
  <si>
    <t>EVERDARCE   
TA04010727</t>
  </si>
  <si>
    <t>Lintimerová M. 
377 632 544</t>
  </si>
  <si>
    <t>Technická 8, NTIS, 
UN 526</t>
  </si>
  <si>
    <t>Hřbety 3mm - černá</t>
  </si>
  <si>
    <t xml:space="preserve">Lepidlo disperzní 130 - 140 g 
</t>
  </si>
  <si>
    <t>Pořadač 4-kroužkový A4 - 5 cm - modrý</t>
  </si>
  <si>
    <t>plast, formát A4, šíře hřbetu 5 cm, hřbetní kapsa se štítkem na popisky.</t>
  </si>
  <si>
    <t>Pořadač 4-kroužkový A4 - 5 cm - zelený</t>
  </si>
  <si>
    <t>Pořadač 4-kroužkový A4 - 5 cm - červený</t>
  </si>
  <si>
    <t>Pořadač 4-kroužkový A4 - 5 cm - žlutý</t>
  </si>
  <si>
    <t>Rychlovazače PVC, A4- zelená</t>
  </si>
  <si>
    <t>Rychlovazače PVC, A4 - červená</t>
  </si>
  <si>
    <t>Rychlovazače PVC, A4 -  žlutá</t>
  </si>
  <si>
    <t xml:space="preserve">Karton kreslící barevný A4 180g - mix 5 barev </t>
  </si>
  <si>
    <t>barevný karton, 50 archů v balení.</t>
  </si>
  <si>
    <t>Obálky C6 114 x 162 mm</t>
  </si>
  <si>
    <t>samolepící, 1 bal/ 50ks</t>
  </si>
  <si>
    <t>Obálky C5 162 x 229 mm</t>
  </si>
  <si>
    <t>samolepící, 1 bal/50ks</t>
  </si>
  <si>
    <t>Obálky DL 110 x 220 mm - bez okénka</t>
  </si>
  <si>
    <t>samolepicí, 1 bal/50ks.</t>
  </si>
  <si>
    <t>Taška obchodní textil- obálka A4/dno</t>
  </si>
  <si>
    <t>obálky se dnem vyztužené /textil/samolepící.</t>
  </si>
  <si>
    <t>Lepicí páska 50mm x 66m hnědá</t>
  </si>
  <si>
    <t>kvalitní balicí páska hnědá.</t>
  </si>
  <si>
    <t>Lepicí páska 76mm x 66m hnědá</t>
  </si>
  <si>
    <t>Lepicí páska s odvíječem lepenky 19mm</t>
  </si>
  <si>
    <t>čirá páska, šíře 19 mm, návin min 30 m, odvíječ s kovovým nožem.</t>
  </si>
  <si>
    <t xml:space="preserve">Lepící páska do stolních odvíječů - náplň 19mm </t>
  </si>
  <si>
    <t>Transparentní lepicí páska vhodná do stolních odvíječů, šíře19 mm, návin min 30m.</t>
  </si>
  <si>
    <t>Náplň do kuličkového pera Solidly - modrá/ 10ks</t>
  </si>
  <si>
    <t>Délka 106,8 mm, extra tenký hrot, plastová trubička.</t>
  </si>
  <si>
    <t>Náplň do kuličkového pera Solidly - červená/ 10ks</t>
  </si>
  <si>
    <t>Popisovač 0,3 mm - modrý</t>
  </si>
  <si>
    <t>jemný plastický hrot , šíře stopy 0,3 mm.</t>
  </si>
  <si>
    <t>Popisovač 0,3 mm - zelený</t>
  </si>
  <si>
    <t xml:space="preserve">jemný plastický hrot , šíře stopy 0,3 mm. </t>
  </si>
  <si>
    <t>Popisovač 0,3 mm - červený</t>
  </si>
  <si>
    <t xml:space="preserve">jemný plastický hrot , šíře stopy 0,3 mm.     </t>
  </si>
  <si>
    <t>Popisovač 0,3 mm - černý</t>
  </si>
  <si>
    <t xml:space="preserve">jemný plastický hrot , šíře stopy 0,3 mm.    </t>
  </si>
  <si>
    <t xml:space="preserve">Čisticí sprej na obrazovky </t>
  </si>
  <si>
    <t>na odstranění prachu, mastnoty a jiné nečistoty z monitorů, obrazovek a skleněných ploch.</t>
  </si>
  <si>
    <t>Čisticí houba magnetická na bílé tabule PERRO,EM10</t>
  </si>
  <si>
    <t>s filcem, vyměnitelné vložky.</t>
  </si>
  <si>
    <t xml:space="preserve">Spojovače 24/6  </t>
  </si>
  <si>
    <t xml:space="preserve"> vysoce kvalitní pozinkované spojovače, min.1000 ks v balení.</t>
  </si>
  <si>
    <t xml:space="preserve">Lupa čtecí </t>
  </si>
  <si>
    <t>zvětšení 7x, skleněná čočka.</t>
  </si>
  <si>
    <t xml:space="preserve">Podpěra chodidel </t>
  </si>
  <si>
    <t>základní ergonomický doplněk k pracovnímu stolu, zlepšení držení těla při sezení a ulevuje páteři, nastavitelná výška, pevná, umělá hmota , protiskluzová úprava.</t>
  </si>
  <si>
    <t>Ukazovátko laserové, teleskopické</t>
  </si>
  <si>
    <t>laserové, teleskopické ukazovátko a kul. pero v jednom, elegantní design, pochromované, délka 13,8 cm až 49 cm,  dodání ve stylové krabičce.</t>
  </si>
  <si>
    <t>Věra Hebrová,  tel. 377 634 401, 601 352 805</t>
  </si>
  <si>
    <t>FEL KEV, Univerzitní 26, 306 14, Plzeň,           II.p.č.dv. EK 218</t>
  </si>
  <si>
    <t>samostatná faktura</t>
  </si>
  <si>
    <r>
      <rPr>
        <b/>
        <i/>
        <sz val="11"/>
        <color indexed="10"/>
        <rFont val="Calibri"/>
        <family val="2"/>
        <charset val="238"/>
      </rPr>
      <t>UCHAZEČ</t>
    </r>
    <r>
      <rPr>
        <b/>
        <i/>
        <sz val="11"/>
        <rFont val="Calibri"/>
        <family val="2"/>
        <charset val="238"/>
      </rPr>
      <t>uvede na fakturu: "Financováno z projektových prostředků" + "NÁZEV A ČÍSLO DOTAČNÍHO PROJEKTU - viz níže" )</t>
    </r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</si>
  <si>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</si>
  <si>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</si>
  <si>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KP - 009 - 2016</t>
  </si>
  <si>
    <t>Priloha_c._1_Kupni_smlouvy_technicka_specifikace_KP-009-2016</t>
  </si>
  <si>
    <t xml:space="preserve">Název </t>
  </si>
  <si>
    <t>Měrná jednotka [MJ]</t>
  </si>
  <si>
    <t>Popis</t>
  </si>
  <si>
    <t xml:space="preserve">Fakturace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</si>
</sst>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0.0"/>
    <numFmt numFmtId="166" formatCode="_-* #,##0.00\ &quot;Kč&quot;_-;\-* #,##0.00\ &quot;Kč&quot;_-;_-* &quot; &quot;??,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 Unicode MS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22" fillId="0" borderId="0"/>
  </cellStyleXfs>
  <cellXfs count="130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0" fontId="0" fillId="2" borderId="1" xfId="0" applyFill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49" fontId="7" fillId="0" borderId="0" xfId="0" applyNumberFormat="1" applyFont="1" applyFill="1" applyAlignment="1" applyProtection="1">
      <alignment vertical="center" wrapText="1"/>
    </xf>
    <xf numFmtId="4" fontId="3" fillId="0" borderId="0" xfId="0" applyNumberFormat="1" applyFont="1" applyFill="1" applyAlignment="1" applyProtection="1">
      <alignment horizontal="center" vertical="top" wrapText="1"/>
    </xf>
    <xf numFmtId="164" fontId="0" fillId="0" borderId="0" xfId="0" applyNumberFormat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49" fontId="1" fillId="2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164" fontId="5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8" xfId="0" applyNumberFormat="1" applyBorder="1" applyAlignment="1" applyProtection="1">
      <alignment horizontal="right" vertical="center" indent="1"/>
    </xf>
    <xf numFmtId="0" fontId="0" fillId="0" borderId="9" xfId="0" applyNumberFormat="1" applyFill="1" applyBorder="1" applyAlignment="1" applyProtection="1">
      <alignment horizontal="center" vertical="center"/>
    </xf>
    <xf numFmtId="164" fontId="5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1" xfId="0" applyNumberFormat="1" applyBorder="1" applyAlignment="1" applyProtection="1">
      <alignment horizontal="right" vertical="center" indent="1"/>
    </xf>
    <xf numFmtId="0" fontId="0" fillId="0" borderId="12" xfId="0" applyNumberFormat="1" applyFill="1" applyBorder="1" applyAlignment="1" applyProtection="1">
      <alignment horizontal="center" vertical="center"/>
    </xf>
    <xf numFmtId="164" fontId="5" fillId="2" borderId="13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14" xfId="0" applyNumberFormat="1" applyBorder="1" applyAlignment="1" applyProtection="1">
      <alignment horizontal="right" vertical="center" indent="1"/>
    </xf>
    <xf numFmtId="0" fontId="0" fillId="0" borderId="15" xfId="0" applyNumberFormat="1" applyFill="1" applyBorder="1" applyAlignment="1" applyProtection="1">
      <alignment horizontal="center" vertical="center"/>
    </xf>
    <xf numFmtId="0" fontId="2" fillId="3" borderId="16" xfId="0" applyNumberFormat="1" applyFont="1" applyFill="1" applyBorder="1" applyAlignment="1" applyProtection="1">
      <alignment horizontal="center" vertical="center" textRotation="90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49" fontId="2" fillId="3" borderId="6" xfId="0" applyNumberFormat="1" applyFont="1" applyFill="1" applyBorder="1" applyAlignment="1" applyProtection="1">
      <alignment horizontal="center" vertical="center" wrapText="1"/>
    </xf>
    <xf numFmtId="49" fontId="10" fillId="3" borderId="6" xfId="0" applyNumberFormat="1" applyFont="1" applyFill="1" applyBorder="1" applyAlignment="1" applyProtection="1">
      <alignment horizontal="center" vertical="center" wrapText="1"/>
    </xf>
    <xf numFmtId="49" fontId="1" fillId="3" borderId="6" xfId="0" applyNumberFormat="1" applyFont="1" applyFill="1" applyBorder="1" applyAlignment="1" applyProtection="1">
      <alignment horizontal="center" vertical="center" wrapText="1"/>
    </xf>
    <xf numFmtId="49" fontId="1" fillId="3" borderId="17" xfId="0" applyNumberFormat="1" applyFont="1" applyFill="1" applyBorder="1" applyAlignment="1" applyProtection="1">
      <alignment horizontal="center" vertical="center" wrapText="1"/>
    </xf>
    <xf numFmtId="164" fontId="0" fillId="0" borderId="18" xfId="0" applyNumberFormat="1" applyFill="1" applyBorder="1" applyAlignment="1" applyProtection="1">
      <alignment horizontal="right" vertical="center" indent="1"/>
    </xf>
    <xf numFmtId="0" fontId="12" fillId="0" borderId="3" xfId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vertical="center" wrapText="1"/>
    </xf>
    <xf numFmtId="0" fontId="17" fillId="0" borderId="3" xfId="1" applyFont="1" applyFill="1" applyBorder="1" applyAlignment="1" applyProtection="1">
      <alignment horizontal="center" vertical="center" wrapText="1"/>
    </xf>
    <xf numFmtId="0" fontId="18" fillId="0" borderId="3" xfId="1" applyFont="1" applyFill="1" applyBorder="1" applyAlignment="1" applyProtection="1">
      <alignment horizontal="left" vertical="center" wrapText="1"/>
    </xf>
    <xf numFmtId="165" fontId="15" fillId="0" borderId="3" xfId="1" applyNumberFormat="1" applyFont="1" applyFill="1" applyBorder="1" applyAlignment="1" applyProtection="1">
      <alignment horizontal="left" vertical="center" wrapText="1"/>
    </xf>
    <xf numFmtId="0" fontId="15" fillId="0" borderId="3" xfId="1" applyFont="1" applyFill="1" applyBorder="1" applyAlignment="1" applyProtection="1">
      <alignment horizontal="left" wrapText="1"/>
    </xf>
    <xf numFmtId="0" fontId="12" fillId="0" borderId="4" xfId="1" applyFont="1" applyFill="1" applyBorder="1" applyAlignment="1" applyProtection="1">
      <alignment horizontal="left" vertical="center" wrapText="1"/>
    </xf>
    <xf numFmtId="0" fontId="15" fillId="0" borderId="4" xfId="1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 vertical="center" wrapText="1"/>
    </xf>
    <xf numFmtId="164" fontId="5" fillId="2" borderId="19" xfId="0" applyNumberFormat="1" applyFont="1" applyFill="1" applyBorder="1" applyAlignment="1" applyProtection="1">
      <alignment horizontal="right" vertical="center" wrapText="1" indent="1"/>
      <protection locked="0"/>
    </xf>
    <xf numFmtId="166" fontId="0" fillId="0" borderId="20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NumberFormat="1" applyFill="1" applyAlignment="1" applyProtection="1">
      <alignment vertical="top" wrapText="1"/>
    </xf>
    <xf numFmtId="0" fontId="1" fillId="0" borderId="0" xfId="0" applyFont="1" applyAlignment="1" applyProtection="1">
      <alignment horizontal="left" vertical="center" wrapText="1"/>
    </xf>
    <xf numFmtId="0" fontId="0" fillId="0" borderId="0" xfId="0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22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0" borderId="23" xfId="0" applyNumberForma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left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8" xfId="0" applyNumberFormat="1" applyFont="1" applyFill="1" applyBorder="1" applyAlignment="1" applyProtection="1">
      <alignment horizontal="left"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0" fillId="0" borderId="18" xfId="0" applyNumberFormat="1" applyFill="1" applyBorder="1" applyAlignment="1" applyProtection="1">
      <alignment horizontal="center" vertical="center" wrapTex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3" fontId="0" fillId="0" borderId="25" xfId="0" applyNumberFormat="1" applyFill="1" applyBorder="1" applyAlignment="1" applyProtection="1">
      <alignment horizontal="center" vertical="center" wrapText="1"/>
    </xf>
    <xf numFmtId="3" fontId="13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1" applyFont="1" applyFill="1" applyBorder="1" applyAlignment="1" applyProtection="1">
      <alignment horizontal="center" vertical="center"/>
    </xf>
    <xf numFmtId="44" fontId="18" fillId="0" borderId="3" xfId="0" applyNumberFormat="1" applyFont="1" applyFill="1" applyBorder="1" applyAlignment="1" applyProtection="1">
      <alignment horizontal="center" vertical="center"/>
    </xf>
    <xf numFmtId="0" fontId="16" fillId="0" borderId="3" xfId="1" applyFont="1" applyFill="1" applyBorder="1" applyAlignment="1" applyProtection="1">
      <alignment horizontal="left" vertical="center" wrapText="1"/>
    </xf>
    <xf numFmtId="0" fontId="13" fillId="0" borderId="3" xfId="0" applyFont="1" applyFill="1" applyBorder="1" applyAlignment="1" applyProtection="1">
      <alignment horizontal="left" vertical="center" wrapText="1"/>
    </xf>
    <xf numFmtId="44" fontId="3" fillId="0" borderId="3" xfId="0" applyNumberFormat="1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 applyProtection="1">
      <alignment horizontal="left" wrapText="1"/>
    </xf>
    <xf numFmtId="0" fontId="19" fillId="0" borderId="26" xfId="0" applyFont="1" applyFill="1" applyBorder="1" applyAlignment="1" applyProtection="1">
      <alignment horizontal="left" vertical="center"/>
    </xf>
    <xf numFmtId="3" fontId="0" fillId="0" borderId="26" xfId="0" applyNumberFormat="1" applyFill="1" applyBorder="1" applyAlignment="1" applyProtection="1">
      <alignment horizontal="center" vertical="center" wrapText="1"/>
    </xf>
    <xf numFmtId="0" fontId="0" fillId="0" borderId="26" xfId="0" applyNumberFormat="1" applyFill="1" applyBorder="1" applyAlignment="1" applyProtection="1">
      <alignment horizontal="center" vertical="center" wrapText="1"/>
    </xf>
    <xf numFmtId="0" fontId="19" fillId="0" borderId="26" xfId="0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/>
    </xf>
    <xf numFmtId="3" fontId="13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 vertical="center"/>
    </xf>
    <xf numFmtId="44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27" xfId="0" applyBorder="1" applyAlignment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center" vertical="center"/>
    </xf>
    <xf numFmtId="49" fontId="0" fillId="0" borderId="28" xfId="0" applyNumberFormat="1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1" fillId="3" borderId="29" xfId="0" applyNumberFormat="1" applyFont="1" applyFill="1" applyBorder="1" applyAlignment="1" applyProtection="1">
      <alignment horizontal="center" vertical="center" wrapText="1"/>
    </xf>
    <xf numFmtId="49" fontId="1" fillId="3" borderId="27" xfId="0" applyNumberFormat="1" applyFont="1" applyFill="1" applyBorder="1" applyAlignment="1" applyProtection="1">
      <alignment horizontal="center" vertical="center" wrapText="1"/>
    </xf>
    <xf numFmtId="49" fontId="1" fillId="3" borderId="30" xfId="0" applyNumberFormat="1" applyFont="1" applyFill="1" applyBorder="1" applyAlignment="1" applyProtection="1">
      <alignment horizontal="center" vertical="center" wrapText="1"/>
    </xf>
    <xf numFmtId="164" fontId="4" fillId="0" borderId="29" xfId="0" applyNumberFormat="1" applyFont="1" applyFill="1" applyBorder="1" applyAlignment="1" applyProtection="1">
      <alignment horizontal="center" vertical="center"/>
    </xf>
    <xf numFmtId="164" fontId="4" fillId="0" borderId="27" xfId="0" applyNumberFormat="1" applyFont="1" applyFill="1" applyBorder="1" applyAlignment="1" applyProtection="1">
      <alignment horizontal="center" vertical="center"/>
    </xf>
    <xf numFmtId="164" fontId="4" fillId="0" borderId="3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0" fontId="20" fillId="0" borderId="0" xfId="0" applyFont="1" applyFill="1" applyAlignment="1" applyProtection="1">
      <alignment horizontal="left" vertical="center" wrapText="1"/>
    </xf>
    <xf numFmtId="0" fontId="20" fillId="0" borderId="31" xfId="0" applyFont="1" applyFill="1" applyBorder="1" applyAlignment="1" applyProtection="1">
      <alignment horizontal="left" vertical="center" wrapText="1"/>
    </xf>
    <xf numFmtId="0" fontId="0" fillId="2" borderId="32" xfId="0" applyFill="1" applyBorder="1" applyAlignment="1" applyProtection="1">
      <alignment horizontal="center" vertical="center"/>
    </xf>
    <xf numFmtId="0" fontId="0" fillId="2" borderId="33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34" xfId="0" applyFill="1" applyBorder="1" applyAlignment="1" applyProtection="1">
      <alignment horizontal="center" vertical="center" wrapText="1"/>
    </xf>
    <xf numFmtId="0" fontId="0" fillId="0" borderId="35" xfId="0" applyFill="1" applyBorder="1" applyAlignment="1" applyProtection="1">
      <alignment horizontal="center" vertical="center" wrapText="1"/>
    </xf>
    <xf numFmtId="0" fontId="0" fillId="0" borderId="36" xfId="0" applyFill="1" applyBorder="1" applyAlignment="1" applyProtection="1">
      <alignment horizontal="center" vertical="center" wrapText="1"/>
    </xf>
    <xf numFmtId="0" fontId="0" fillId="0" borderId="37" xfId="0" applyFill="1" applyBorder="1" applyAlignment="1" applyProtection="1">
      <alignment horizontal="center" vertical="center" wrapText="1"/>
    </xf>
    <xf numFmtId="0" fontId="0" fillId="0" borderId="38" xfId="0" applyFill="1" applyBorder="1" applyAlignment="1" applyProtection="1">
      <alignment horizontal="center" vertical="center" wrapText="1"/>
    </xf>
    <xf numFmtId="0" fontId="0" fillId="0" borderId="39" xfId="0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30"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02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0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02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02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10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03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103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03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4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6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7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8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49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0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1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3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4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5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6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57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8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6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7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68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69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0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1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2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7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8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8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9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09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09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110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10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10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110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110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110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110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10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110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10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111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111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1112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111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111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11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0</xdr:rowOff>
    </xdr:to>
    <xdr:pic>
      <xdr:nvPicPr>
        <xdr:cNvPr id="11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1117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1118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1119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112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11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11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11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11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1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11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1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1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1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1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1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1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5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11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1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1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1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1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11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9525</xdr:rowOff>
    </xdr:to>
    <xdr:pic>
      <xdr:nvPicPr>
        <xdr:cNvPr id="11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200025</xdr:rowOff>
    </xdr:to>
    <xdr:pic>
      <xdr:nvPicPr>
        <xdr:cNvPr id="11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1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1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1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1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1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1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1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1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19050</xdr:rowOff>
    </xdr:to>
    <xdr:pic>
      <xdr:nvPicPr>
        <xdr:cNvPr id="12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2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2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2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0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0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0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0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0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1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1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1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2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2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2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3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3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124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4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25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25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9525</xdr:rowOff>
    </xdr:to>
    <xdr:pic>
      <xdr:nvPicPr>
        <xdr:cNvPr id="125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125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95250</xdr:colOff>
      <xdr:row>153</xdr:row>
      <xdr:rowOff>0</xdr:rowOff>
    </xdr:to>
    <xdr:pic>
      <xdr:nvPicPr>
        <xdr:cNvPr id="126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126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126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126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159</xdr:row>
      <xdr:rowOff>0</xdr:rowOff>
    </xdr:to>
    <xdr:pic>
      <xdr:nvPicPr>
        <xdr:cNvPr id="126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126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95250</xdr:colOff>
      <xdr:row>161</xdr:row>
      <xdr:rowOff>0</xdr:rowOff>
    </xdr:to>
    <xdr:pic>
      <xdr:nvPicPr>
        <xdr:cNvPr id="126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95250</xdr:colOff>
      <xdr:row>162</xdr:row>
      <xdr:rowOff>9525</xdr:rowOff>
    </xdr:to>
    <xdr:pic>
      <xdr:nvPicPr>
        <xdr:cNvPr id="126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95250</xdr:colOff>
      <xdr:row>163</xdr:row>
      <xdr:rowOff>0</xdr:rowOff>
    </xdr:to>
    <xdr:pic>
      <xdr:nvPicPr>
        <xdr:cNvPr id="126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95250</xdr:colOff>
      <xdr:row>164</xdr:row>
      <xdr:rowOff>0</xdr:rowOff>
    </xdr:to>
    <xdr:pic>
      <xdr:nvPicPr>
        <xdr:cNvPr id="126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95250</xdr:colOff>
      <xdr:row>165</xdr:row>
      <xdr:rowOff>180975</xdr:rowOff>
    </xdr:to>
    <xdr:pic>
      <xdr:nvPicPr>
        <xdr:cNvPr id="127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127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127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95250</xdr:colOff>
      <xdr:row>169</xdr:row>
      <xdr:rowOff>0</xdr:rowOff>
    </xdr:to>
    <xdr:pic>
      <xdr:nvPicPr>
        <xdr:cNvPr id="127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9525</xdr:rowOff>
    </xdr:to>
    <xdr:pic>
      <xdr:nvPicPr>
        <xdr:cNvPr id="127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127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95250</xdr:colOff>
      <xdr:row>174</xdr:row>
      <xdr:rowOff>9525</xdr:rowOff>
    </xdr:to>
    <xdr:pic>
      <xdr:nvPicPr>
        <xdr:cNvPr id="127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95250</xdr:colOff>
      <xdr:row>175</xdr:row>
      <xdr:rowOff>0</xdr:rowOff>
    </xdr:to>
    <xdr:pic>
      <xdr:nvPicPr>
        <xdr:cNvPr id="127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95250</xdr:colOff>
      <xdr:row>175</xdr:row>
      <xdr:rowOff>0</xdr:rowOff>
    </xdr:to>
    <xdr:pic>
      <xdr:nvPicPr>
        <xdr:cNvPr id="12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95250</xdr:colOff>
      <xdr:row>178</xdr:row>
      <xdr:rowOff>0</xdr:rowOff>
    </xdr:to>
    <xdr:pic>
      <xdr:nvPicPr>
        <xdr:cNvPr id="127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95250</xdr:colOff>
      <xdr:row>178</xdr:row>
      <xdr:rowOff>0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95250</xdr:colOff>
      <xdr:row>179</xdr:row>
      <xdr:rowOff>0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95250</xdr:colOff>
      <xdr:row>180</xdr:row>
      <xdr:rowOff>0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95250</xdr:colOff>
      <xdr:row>185</xdr:row>
      <xdr:rowOff>0</xdr:rowOff>
    </xdr:to>
    <xdr:pic>
      <xdr:nvPicPr>
        <xdr:cNvPr id="128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95250</xdr:colOff>
      <xdr:row>185</xdr:row>
      <xdr:rowOff>0</xdr:rowOff>
    </xdr:to>
    <xdr:pic>
      <xdr:nvPicPr>
        <xdr:cNvPr id="128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95250</xdr:colOff>
      <xdr:row>186</xdr:row>
      <xdr:rowOff>0</xdr:rowOff>
    </xdr:to>
    <xdr:pic>
      <xdr:nvPicPr>
        <xdr:cNvPr id="128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95250</xdr:colOff>
      <xdr:row>187</xdr:row>
      <xdr:rowOff>9525</xdr:rowOff>
    </xdr:to>
    <xdr:pic>
      <xdr:nvPicPr>
        <xdr:cNvPr id="128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95250</xdr:colOff>
      <xdr:row>188</xdr:row>
      <xdr:rowOff>0</xdr:rowOff>
    </xdr:to>
    <xdr:pic>
      <xdr:nvPicPr>
        <xdr:cNvPr id="12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95250</xdr:colOff>
      <xdr:row>189</xdr:row>
      <xdr:rowOff>0</xdr:rowOff>
    </xdr:to>
    <xdr:pic>
      <xdr:nvPicPr>
        <xdr:cNvPr id="12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95250</xdr:colOff>
      <xdr:row>190</xdr:row>
      <xdr:rowOff>0</xdr:rowOff>
    </xdr:to>
    <xdr:pic>
      <xdr:nvPicPr>
        <xdr:cNvPr id="12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95250</xdr:colOff>
      <xdr:row>191</xdr:row>
      <xdr:rowOff>0</xdr:rowOff>
    </xdr:to>
    <xdr:pic>
      <xdr:nvPicPr>
        <xdr:cNvPr id="12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95250</xdr:colOff>
      <xdr:row>192</xdr:row>
      <xdr:rowOff>0</xdr:rowOff>
    </xdr:to>
    <xdr:pic>
      <xdr:nvPicPr>
        <xdr:cNvPr id="12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97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2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13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95250</xdr:colOff>
      <xdr:row>149</xdr:row>
      <xdr:rowOff>0</xdr:rowOff>
    </xdr:to>
    <xdr:pic>
      <xdr:nvPicPr>
        <xdr:cNvPr id="13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133350</xdr:rowOff>
    </xdr:to>
    <xdr:pic>
      <xdr:nvPicPr>
        <xdr:cNvPr id="13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0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133350</xdr:rowOff>
    </xdr:to>
    <xdr:pic>
      <xdr:nvPicPr>
        <xdr:cNvPr id="13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152</xdr:row>
      <xdr:rowOff>104775</xdr:rowOff>
    </xdr:to>
    <xdr:pic>
      <xdr:nvPicPr>
        <xdr:cNvPr id="13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13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95250</xdr:colOff>
      <xdr:row>139</xdr:row>
      <xdr:rowOff>19050</xdr:rowOff>
    </xdr:to>
    <xdr:pic>
      <xdr:nvPicPr>
        <xdr:cNvPr id="13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95250</xdr:colOff>
      <xdr:row>142</xdr:row>
      <xdr:rowOff>180975</xdr:rowOff>
    </xdr:to>
    <xdr:pic>
      <xdr:nvPicPr>
        <xdr:cNvPr id="13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3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19050</xdr:rowOff>
    </xdr:to>
    <xdr:pic>
      <xdr:nvPicPr>
        <xdr:cNvPr id="13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9525</xdr:rowOff>
    </xdr:to>
    <xdr:pic>
      <xdr:nvPicPr>
        <xdr:cNvPr id="13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95250</xdr:colOff>
      <xdr:row>146</xdr:row>
      <xdr:rowOff>0</xdr:rowOff>
    </xdr:to>
    <xdr:pic>
      <xdr:nvPicPr>
        <xdr:cNvPr id="13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95250</xdr:colOff>
      <xdr:row>6</xdr:row>
      <xdr:rowOff>180975</xdr:rowOff>
    </xdr:to>
    <xdr:pic>
      <xdr:nvPicPr>
        <xdr:cNvPr id="13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8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39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0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1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2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3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4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5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14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4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4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4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4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4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4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4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4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4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4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4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4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4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4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38100</xdr:rowOff>
    </xdr:to>
    <xdr:pic>
      <xdr:nvPicPr>
        <xdr:cNvPr id="14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4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14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4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4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5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5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15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15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15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15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15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15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15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15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15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15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15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15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15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15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15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15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15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15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15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15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15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15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15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15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15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15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15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15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15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9525</xdr:rowOff>
    </xdr:to>
    <xdr:pic>
      <xdr:nvPicPr>
        <xdr:cNvPr id="15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15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15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15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15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15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97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5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66675</xdr:rowOff>
    </xdr:to>
    <xdr:pic>
      <xdr:nvPicPr>
        <xdr:cNvPr id="15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5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5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5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5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114300</xdr:rowOff>
    </xdr:to>
    <xdr:pic>
      <xdr:nvPicPr>
        <xdr:cNvPr id="15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5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15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5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5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5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5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5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5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5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5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5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5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6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16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6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6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6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6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6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16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6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16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6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6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6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3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6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6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6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6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6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6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6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6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6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6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6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38100</xdr:rowOff>
    </xdr:to>
    <xdr:pic>
      <xdr:nvPicPr>
        <xdr:cNvPr id="16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6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16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6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6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6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6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7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17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7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7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7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7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7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7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17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7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17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7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7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7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7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17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7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17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7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76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7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7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17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76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17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76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7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7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7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19050</xdr:rowOff>
    </xdr:to>
    <xdr:pic>
      <xdr:nvPicPr>
        <xdr:cNvPr id="17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17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147</xdr:row>
      <xdr:rowOff>95250</xdr:rowOff>
    </xdr:to>
    <xdr:pic>
      <xdr:nvPicPr>
        <xdr:cNvPr id="177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7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7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66675</xdr:rowOff>
    </xdr:to>
    <xdr:pic>
      <xdr:nvPicPr>
        <xdr:cNvPr id="17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77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17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8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8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78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8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178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17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79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79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0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1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1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2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8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8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8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8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8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8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8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8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8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38100</xdr:rowOff>
    </xdr:to>
    <xdr:pic>
      <xdr:nvPicPr>
        <xdr:cNvPr id="1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183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4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85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185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85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8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8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8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8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8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18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8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18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8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8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8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8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88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88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88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188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89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18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8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8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8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8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0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19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9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9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19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91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19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91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9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91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147</xdr:row>
      <xdr:rowOff>95250</xdr:rowOff>
    </xdr:to>
    <xdr:pic>
      <xdr:nvPicPr>
        <xdr:cNvPr id="191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191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9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9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19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9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9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92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66675</xdr:rowOff>
    </xdr:to>
    <xdr:pic>
      <xdr:nvPicPr>
        <xdr:cNvPr id="1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92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2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3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3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193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3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193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3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3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19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195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19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19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19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19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19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19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9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19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19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19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19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19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19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38100</xdr:rowOff>
    </xdr:to>
    <xdr:pic>
      <xdr:nvPicPr>
        <xdr:cNvPr id="19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76200</xdr:rowOff>
    </xdr:to>
    <xdr:pic>
      <xdr:nvPicPr>
        <xdr:cNvPr id="19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196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7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7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8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8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8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8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8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8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8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199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199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00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0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1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01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201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02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02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02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02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02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02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02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02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202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02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03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203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03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03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03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203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03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203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03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03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04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04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04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0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04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04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04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04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9525</xdr:rowOff>
    </xdr:to>
    <xdr:pic>
      <xdr:nvPicPr>
        <xdr:cNvPr id="204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0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0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0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20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20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97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0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20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0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0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07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0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20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20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20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0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209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09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09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09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209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0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0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0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210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210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210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10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21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1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21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21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1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1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21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1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180975</xdr:rowOff>
    </xdr:to>
    <xdr:pic>
      <xdr:nvPicPr>
        <xdr:cNvPr id="21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7</xdr:row>
      <xdr:rowOff>28575</xdr:rowOff>
    </xdr:to>
    <xdr:pic>
      <xdr:nvPicPr>
        <xdr:cNvPr id="21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1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1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561975</xdr:rowOff>
    </xdr:to>
    <xdr:pic>
      <xdr:nvPicPr>
        <xdr:cNvPr id="21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21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5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15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571500</xdr:rowOff>
    </xdr:to>
    <xdr:pic>
      <xdr:nvPicPr>
        <xdr:cNvPr id="215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215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143</xdr:row>
      <xdr:rowOff>323850</xdr:rowOff>
    </xdr:to>
    <xdr:pic>
      <xdr:nvPicPr>
        <xdr:cNvPr id="215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15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21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1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19050</xdr:rowOff>
    </xdr:to>
    <xdr:pic>
      <xdr:nvPicPr>
        <xdr:cNvPr id="217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200025</xdr:rowOff>
    </xdr:to>
    <xdr:pic>
      <xdr:nvPicPr>
        <xdr:cNvPr id="2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217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217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19050</xdr:rowOff>
    </xdr:to>
    <xdr:pic>
      <xdr:nvPicPr>
        <xdr:cNvPr id="217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209550</xdr:rowOff>
    </xdr:to>
    <xdr:pic>
      <xdr:nvPicPr>
        <xdr:cNvPr id="218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142</xdr:row>
      <xdr:rowOff>0</xdr:rowOff>
    </xdr:from>
    <xdr:to>
      <xdr:col>17</xdr:col>
      <xdr:colOff>190500</xdr:colOff>
      <xdr:row>142</xdr:row>
      <xdr:rowOff>209550</xdr:rowOff>
    </xdr:to>
    <xdr:pic>
      <xdr:nvPicPr>
        <xdr:cNvPr id="218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063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1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28575</xdr:rowOff>
    </xdr:to>
    <xdr:pic>
      <xdr:nvPicPr>
        <xdr:cNvPr id="21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1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1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18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1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1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19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9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9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9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9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19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19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0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0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1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1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1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2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23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3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4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224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24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24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24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24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24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24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24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24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225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25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25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225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25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25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25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225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25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225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22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226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11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22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11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2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2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2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26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26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26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26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9525</xdr:rowOff>
    </xdr:to>
    <xdr:pic>
      <xdr:nvPicPr>
        <xdr:cNvPr id="2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2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146</xdr:row>
      <xdr:rowOff>0</xdr:rowOff>
    </xdr:from>
    <xdr:to>
      <xdr:col>17</xdr:col>
      <xdr:colOff>190500</xdr:colOff>
      <xdr:row>147</xdr:row>
      <xdr:rowOff>9525</xdr:rowOff>
    </xdr:to>
    <xdr:pic>
      <xdr:nvPicPr>
        <xdr:cNvPr id="22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4268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147</xdr:row>
      <xdr:rowOff>95250</xdr:rowOff>
    </xdr:to>
    <xdr:pic>
      <xdr:nvPicPr>
        <xdr:cNvPr id="22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22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2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29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9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161925</xdr:rowOff>
    </xdr:to>
    <xdr:pic>
      <xdr:nvPicPr>
        <xdr:cNvPr id="2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2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2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22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23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581025</xdr:rowOff>
    </xdr:to>
    <xdr:pic>
      <xdr:nvPicPr>
        <xdr:cNvPr id="23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6</xdr:row>
      <xdr:rowOff>0</xdr:rowOff>
    </xdr:from>
    <xdr:to>
      <xdr:col>17</xdr:col>
      <xdr:colOff>190500</xdr:colOff>
      <xdr:row>6</xdr:row>
      <xdr:rowOff>381000</xdr:rowOff>
    </xdr:to>
    <xdr:pic>
      <xdr:nvPicPr>
        <xdr:cNvPr id="23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2781300"/>
          <a:ext cx="190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733425</xdr:rowOff>
    </xdr:to>
    <xdr:pic>
      <xdr:nvPicPr>
        <xdr:cNvPr id="23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371475</xdr:rowOff>
    </xdr:to>
    <xdr:pic>
      <xdr:nvPicPr>
        <xdr:cNvPr id="23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390525</xdr:rowOff>
    </xdr:to>
    <xdr:pic>
      <xdr:nvPicPr>
        <xdr:cNvPr id="23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138</xdr:row>
      <xdr:rowOff>0</xdr:rowOff>
    </xdr:from>
    <xdr:to>
      <xdr:col>17</xdr:col>
      <xdr:colOff>190500</xdr:colOff>
      <xdr:row>139</xdr:row>
      <xdr:rowOff>200025</xdr:rowOff>
    </xdr:to>
    <xdr:pic>
      <xdr:nvPicPr>
        <xdr:cNvPr id="23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8769250"/>
          <a:ext cx="1905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3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152</xdr:row>
      <xdr:rowOff>28575</xdr:rowOff>
    </xdr:to>
    <xdr:pic>
      <xdr:nvPicPr>
        <xdr:cNvPr id="23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147</xdr:row>
      <xdr:rowOff>38100</xdr:rowOff>
    </xdr:to>
    <xdr:pic>
      <xdr:nvPicPr>
        <xdr:cNvPr id="23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9525</xdr:rowOff>
    </xdr:to>
    <xdr:pic>
      <xdr:nvPicPr>
        <xdr:cNvPr id="23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3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145</xdr:row>
      <xdr:rowOff>0</xdr:rowOff>
    </xdr:from>
    <xdr:to>
      <xdr:col>17</xdr:col>
      <xdr:colOff>190500</xdr:colOff>
      <xdr:row>146</xdr:row>
      <xdr:rowOff>0</xdr:rowOff>
    </xdr:to>
    <xdr:pic>
      <xdr:nvPicPr>
        <xdr:cNvPr id="23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3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38100</xdr:rowOff>
    </xdr:to>
    <xdr:pic>
      <xdr:nvPicPr>
        <xdr:cNvPr id="2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47625</xdr:rowOff>
    </xdr:to>
    <xdr:pic>
      <xdr:nvPicPr>
        <xdr:cNvPr id="231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2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2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2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2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2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3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3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3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4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4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4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5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35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5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6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6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36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36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236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37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237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37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9525</xdr:rowOff>
    </xdr:to>
    <xdr:pic>
      <xdr:nvPicPr>
        <xdr:cNvPr id="237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37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37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37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237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237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237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38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238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38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38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238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238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38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173</xdr:row>
      <xdr:rowOff>0</xdr:rowOff>
    </xdr:from>
    <xdr:to>
      <xdr:col>17</xdr:col>
      <xdr:colOff>190500</xdr:colOff>
      <xdr:row>174</xdr:row>
      <xdr:rowOff>9525</xdr:rowOff>
    </xdr:to>
    <xdr:pic>
      <xdr:nvPicPr>
        <xdr:cNvPr id="238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54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38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238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39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39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39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39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9525</xdr:rowOff>
    </xdr:to>
    <xdr:pic>
      <xdr:nvPicPr>
        <xdr:cNvPr id="239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3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4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4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9525</xdr:rowOff>
    </xdr:to>
    <xdr:pic>
      <xdr:nvPicPr>
        <xdr:cNvPr id="24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24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97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0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123825</xdr:rowOff>
    </xdr:to>
    <xdr:pic>
      <xdr:nvPicPr>
        <xdr:cNvPr id="241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241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4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4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4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142875</xdr:rowOff>
    </xdr:to>
    <xdr:pic>
      <xdr:nvPicPr>
        <xdr:cNvPr id="24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2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123825</xdr:rowOff>
    </xdr:to>
    <xdr:pic>
      <xdr:nvPicPr>
        <xdr:cNvPr id="24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66675</xdr:rowOff>
    </xdr:to>
    <xdr:pic>
      <xdr:nvPicPr>
        <xdr:cNvPr id="24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243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43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3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44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4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4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45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6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6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6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46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95250</xdr:colOff>
      <xdr:row>151</xdr:row>
      <xdr:rowOff>9525</xdr:rowOff>
    </xdr:to>
    <xdr:pic>
      <xdr:nvPicPr>
        <xdr:cNvPr id="246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95250</xdr:colOff>
      <xdr:row>152</xdr:row>
      <xdr:rowOff>0</xdr:rowOff>
    </xdr:to>
    <xdr:pic>
      <xdr:nvPicPr>
        <xdr:cNvPr id="246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95250</xdr:colOff>
      <xdr:row>154</xdr:row>
      <xdr:rowOff>0</xdr:rowOff>
    </xdr:to>
    <xdr:pic>
      <xdr:nvPicPr>
        <xdr:cNvPr id="24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95250</xdr:colOff>
      <xdr:row>155</xdr:row>
      <xdr:rowOff>0</xdr:rowOff>
    </xdr:to>
    <xdr:pic>
      <xdr:nvPicPr>
        <xdr:cNvPr id="24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95250</xdr:colOff>
      <xdr:row>156</xdr:row>
      <xdr:rowOff>0</xdr:rowOff>
    </xdr:to>
    <xdr:pic>
      <xdr:nvPicPr>
        <xdr:cNvPr id="24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95250</xdr:colOff>
      <xdr:row>157</xdr:row>
      <xdr:rowOff>0</xdr:rowOff>
    </xdr:to>
    <xdr:pic>
      <xdr:nvPicPr>
        <xdr:cNvPr id="24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95250</xdr:colOff>
      <xdr:row>158</xdr:row>
      <xdr:rowOff>0</xdr:rowOff>
    </xdr:to>
    <xdr:pic>
      <xdr:nvPicPr>
        <xdr:cNvPr id="24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95250</xdr:colOff>
      <xdr:row>158</xdr:row>
      <xdr:rowOff>180975</xdr:rowOff>
    </xdr:to>
    <xdr:pic>
      <xdr:nvPicPr>
        <xdr:cNvPr id="24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95250</xdr:colOff>
      <xdr:row>160</xdr:row>
      <xdr:rowOff>0</xdr:rowOff>
    </xdr:to>
    <xdr:pic>
      <xdr:nvPicPr>
        <xdr:cNvPr id="24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95250</xdr:colOff>
      <xdr:row>164</xdr:row>
      <xdr:rowOff>0</xdr:rowOff>
    </xdr:to>
    <xdr:pic>
      <xdr:nvPicPr>
        <xdr:cNvPr id="247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95250</xdr:colOff>
      <xdr:row>165</xdr:row>
      <xdr:rowOff>0</xdr:rowOff>
    </xdr:to>
    <xdr:pic>
      <xdr:nvPicPr>
        <xdr:cNvPr id="247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95250</xdr:colOff>
      <xdr:row>165</xdr:row>
      <xdr:rowOff>180975</xdr:rowOff>
    </xdr:to>
    <xdr:pic>
      <xdr:nvPicPr>
        <xdr:cNvPr id="247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95250</xdr:colOff>
      <xdr:row>167</xdr:row>
      <xdr:rowOff>0</xdr:rowOff>
    </xdr:to>
    <xdr:pic>
      <xdr:nvPicPr>
        <xdr:cNvPr id="247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95250</xdr:colOff>
      <xdr:row>168</xdr:row>
      <xdr:rowOff>0</xdr:rowOff>
    </xdr:to>
    <xdr:pic>
      <xdr:nvPicPr>
        <xdr:cNvPr id="247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95250</xdr:colOff>
      <xdr:row>170</xdr:row>
      <xdr:rowOff>0</xdr:rowOff>
    </xdr:to>
    <xdr:pic>
      <xdr:nvPicPr>
        <xdr:cNvPr id="247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95250</xdr:colOff>
      <xdr:row>171</xdr:row>
      <xdr:rowOff>0</xdr:rowOff>
    </xdr:to>
    <xdr:pic>
      <xdr:nvPicPr>
        <xdr:cNvPr id="247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95250</xdr:colOff>
      <xdr:row>172</xdr:row>
      <xdr:rowOff>0</xdr:rowOff>
    </xdr:to>
    <xdr:pic>
      <xdr:nvPicPr>
        <xdr:cNvPr id="248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95250</xdr:colOff>
      <xdr:row>172</xdr:row>
      <xdr:rowOff>180975</xdr:rowOff>
    </xdr:to>
    <xdr:pic>
      <xdr:nvPicPr>
        <xdr:cNvPr id="248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95250</xdr:colOff>
      <xdr:row>176</xdr:row>
      <xdr:rowOff>0</xdr:rowOff>
    </xdr:to>
    <xdr:pic>
      <xdr:nvPicPr>
        <xdr:cNvPr id="248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95250</xdr:colOff>
      <xdr:row>178</xdr:row>
      <xdr:rowOff>0</xdr:rowOff>
    </xdr:to>
    <xdr:pic>
      <xdr:nvPicPr>
        <xdr:cNvPr id="248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95250</xdr:colOff>
      <xdr:row>179</xdr:row>
      <xdr:rowOff>180975</xdr:rowOff>
    </xdr:to>
    <xdr:pic>
      <xdr:nvPicPr>
        <xdr:cNvPr id="248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48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95250</xdr:colOff>
      <xdr:row>182</xdr:row>
      <xdr:rowOff>0</xdr:rowOff>
    </xdr:to>
    <xdr:pic>
      <xdr:nvPicPr>
        <xdr:cNvPr id="248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95250</xdr:colOff>
      <xdr:row>183</xdr:row>
      <xdr:rowOff>0</xdr:rowOff>
    </xdr:to>
    <xdr:pic>
      <xdr:nvPicPr>
        <xdr:cNvPr id="248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95250</xdr:colOff>
      <xdr:row>184</xdr:row>
      <xdr:rowOff>0</xdr:rowOff>
    </xdr:to>
    <xdr:pic>
      <xdr:nvPicPr>
        <xdr:cNvPr id="248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95250</xdr:colOff>
      <xdr:row>185</xdr:row>
      <xdr:rowOff>0</xdr:rowOff>
    </xdr:to>
    <xdr:pic>
      <xdr:nvPicPr>
        <xdr:cNvPr id="248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95250</xdr:colOff>
      <xdr:row>186</xdr:row>
      <xdr:rowOff>9525</xdr:rowOff>
    </xdr:to>
    <xdr:pic>
      <xdr:nvPicPr>
        <xdr:cNvPr id="249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95250</xdr:colOff>
      <xdr:row>188</xdr:row>
      <xdr:rowOff>0</xdr:rowOff>
    </xdr:to>
    <xdr:pic>
      <xdr:nvPicPr>
        <xdr:cNvPr id="249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95250</xdr:colOff>
      <xdr:row>189</xdr:row>
      <xdr:rowOff>0</xdr:rowOff>
    </xdr:to>
    <xdr:pic>
      <xdr:nvPicPr>
        <xdr:cNvPr id="249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95250</xdr:colOff>
      <xdr:row>190</xdr:row>
      <xdr:rowOff>0</xdr:rowOff>
    </xdr:to>
    <xdr:pic>
      <xdr:nvPicPr>
        <xdr:cNvPr id="249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95250</xdr:colOff>
      <xdr:row>191</xdr:row>
      <xdr:rowOff>0</xdr:rowOff>
    </xdr:to>
    <xdr:pic>
      <xdr:nvPicPr>
        <xdr:cNvPr id="249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95250</xdr:colOff>
      <xdr:row>193</xdr:row>
      <xdr:rowOff>0</xdr:rowOff>
    </xdr:to>
    <xdr:pic>
      <xdr:nvPicPr>
        <xdr:cNvPr id="249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16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95250</xdr:colOff>
      <xdr:row>194</xdr:row>
      <xdr:rowOff>0</xdr:rowOff>
    </xdr:to>
    <xdr:pic>
      <xdr:nvPicPr>
        <xdr:cNvPr id="249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35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95250</xdr:colOff>
      <xdr:row>195</xdr:row>
      <xdr:rowOff>0</xdr:rowOff>
    </xdr:to>
    <xdr:pic>
      <xdr:nvPicPr>
        <xdr:cNvPr id="249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54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95250</xdr:colOff>
      <xdr:row>196</xdr:row>
      <xdr:rowOff>0</xdr:rowOff>
    </xdr:to>
    <xdr:pic>
      <xdr:nvPicPr>
        <xdr:cNvPr id="249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732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95250</xdr:colOff>
      <xdr:row>197</xdr:row>
      <xdr:rowOff>0</xdr:rowOff>
    </xdr:to>
    <xdr:pic>
      <xdr:nvPicPr>
        <xdr:cNvPr id="249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92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95250</xdr:colOff>
      <xdr:row>198</xdr:row>
      <xdr:rowOff>0</xdr:rowOff>
    </xdr:to>
    <xdr:pic>
      <xdr:nvPicPr>
        <xdr:cNvPr id="250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113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95250</xdr:colOff>
      <xdr:row>200</xdr:row>
      <xdr:rowOff>0</xdr:rowOff>
    </xdr:to>
    <xdr:pic>
      <xdr:nvPicPr>
        <xdr:cNvPr id="250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49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95250</xdr:colOff>
      <xdr:row>202</xdr:row>
      <xdr:rowOff>0</xdr:rowOff>
    </xdr:to>
    <xdr:pic>
      <xdr:nvPicPr>
        <xdr:cNvPr id="250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875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95250</xdr:colOff>
      <xdr:row>203</xdr:row>
      <xdr:rowOff>0</xdr:rowOff>
    </xdr:to>
    <xdr:pic>
      <xdr:nvPicPr>
        <xdr:cNvPr id="250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066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95250</xdr:colOff>
      <xdr:row>204</xdr:row>
      <xdr:rowOff>0</xdr:rowOff>
    </xdr:to>
    <xdr:pic>
      <xdr:nvPicPr>
        <xdr:cNvPr id="250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256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95250</xdr:colOff>
      <xdr:row>205</xdr:row>
      <xdr:rowOff>0</xdr:rowOff>
    </xdr:to>
    <xdr:pic>
      <xdr:nvPicPr>
        <xdr:cNvPr id="250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44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95250</xdr:colOff>
      <xdr:row>206</xdr:row>
      <xdr:rowOff>0</xdr:rowOff>
    </xdr:to>
    <xdr:pic>
      <xdr:nvPicPr>
        <xdr:cNvPr id="250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637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95250</xdr:colOff>
      <xdr:row>207</xdr:row>
      <xdr:rowOff>9525</xdr:rowOff>
    </xdr:to>
    <xdr:pic>
      <xdr:nvPicPr>
        <xdr:cNvPr id="250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8282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95250</xdr:colOff>
      <xdr:row>207</xdr:row>
      <xdr:rowOff>180975</xdr:rowOff>
    </xdr:to>
    <xdr:pic>
      <xdr:nvPicPr>
        <xdr:cNvPr id="250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018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95250</xdr:colOff>
      <xdr:row>209</xdr:row>
      <xdr:rowOff>0</xdr:rowOff>
    </xdr:to>
    <xdr:pic>
      <xdr:nvPicPr>
        <xdr:cNvPr id="250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209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95250</xdr:colOff>
      <xdr:row>211</xdr:row>
      <xdr:rowOff>0</xdr:rowOff>
    </xdr:to>
    <xdr:pic>
      <xdr:nvPicPr>
        <xdr:cNvPr id="251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590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95250</xdr:colOff>
      <xdr:row>212</xdr:row>
      <xdr:rowOff>0</xdr:rowOff>
    </xdr:to>
    <xdr:pic>
      <xdr:nvPicPr>
        <xdr:cNvPr id="251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78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95250</xdr:colOff>
      <xdr:row>213</xdr:row>
      <xdr:rowOff>0</xdr:rowOff>
    </xdr:to>
    <xdr:pic>
      <xdr:nvPicPr>
        <xdr:cNvPr id="251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97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95250</xdr:colOff>
      <xdr:row>214</xdr:row>
      <xdr:rowOff>0</xdr:rowOff>
    </xdr:to>
    <xdr:pic>
      <xdr:nvPicPr>
        <xdr:cNvPr id="251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16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95250</xdr:colOff>
      <xdr:row>214</xdr:row>
      <xdr:rowOff>180975</xdr:rowOff>
    </xdr:to>
    <xdr:pic>
      <xdr:nvPicPr>
        <xdr:cNvPr id="251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352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95250</xdr:colOff>
      <xdr:row>217</xdr:row>
      <xdr:rowOff>0</xdr:rowOff>
    </xdr:to>
    <xdr:pic>
      <xdr:nvPicPr>
        <xdr:cNvPr id="251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73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95250</xdr:colOff>
      <xdr:row>219</xdr:row>
      <xdr:rowOff>0</xdr:rowOff>
    </xdr:to>
    <xdr:pic>
      <xdr:nvPicPr>
        <xdr:cNvPr id="251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95250</xdr:colOff>
      <xdr:row>220</xdr:row>
      <xdr:rowOff>0</xdr:rowOff>
    </xdr:to>
    <xdr:pic>
      <xdr:nvPicPr>
        <xdr:cNvPr id="251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95250</xdr:colOff>
      <xdr:row>220</xdr:row>
      <xdr:rowOff>0</xdr:rowOff>
    </xdr:to>
    <xdr:pic>
      <xdr:nvPicPr>
        <xdr:cNvPr id="25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95250</xdr:colOff>
      <xdr:row>223</xdr:row>
      <xdr:rowOff>0</xdr:rowOff>
    </xdr:to>
    <xdr:pic>
      <xdr:nvPicPr>
        <xdr:cNvPr id="251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95250</xdr:colOff>
      <xdr:row>223</xdr:row>
      <xdr:rowOff>0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95250</xdr:colOff>
      <xdr:row>224</xdr:row>
      <xdr:rowOff>0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066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95250</xdr:colOff>
      <xdr:row>225</xdr:row>
      <xdr:rowOff>0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257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95250</xdr:colOff>
      <xdr:row>226</xdr:row>
      <xdr:rowOff>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447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95250</xdr:colOff>
      <xdr:row>230</xdr:row>
      <xdr:rowOff>0</xdr:rowOff>
    </xdr:to>
    <xdr:pic>
      <xdr:nvPicPr>
        <xdr:cNvPr id="252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95250</xdr:colOff>
      <xdr:row>230</xdr:row>
      <xdr:rowOff>0</xdr:rowOff>
    </xdr:to>
    <xdr:pic>
      <xdr:nvPicPr>
        <xdr:cNvPr id="252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95250</xdr:colOff>
      <xdr:row>231</xdr:row>
      <xdr:rowOff>0</xdr:rowOff>
    </xdr:to>
    <xdr:pic>
      <xdr:nvPicPr>
        <xdr:cNvPr id="252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400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95250</xdr:colOff>
      <xdr:row>232</xdr:row>
      <xdr:rowOff>0</xdr:rowOff>
    </xdr:to>
    <xdr:pic>
      <xdr:nvPicPr>
        <xdr:cNvPr id="252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590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95250</xdr:colOff>
      <xdr:row>233</xdr:row>
      <xdr:rowOff>0</xdr:rowOff>
    </xdr:to>
    <xdr:pic>
      <xdr:nvPicPr>
        <xdr:cNvPr id="252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781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95250</xdr:colOff>
      <xdr:row>234</xdr:row>
      <xdr:rowOff>0</xdr:rowOff>
    </xdr:to>
    <xdr:pic>
      <xdr:nvPicPr>
        <xdr:cNvPr id="25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971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95250</xdr:colOff>
      <xdr:row>235</xdr:row>
      <xdr:rowOff>0</xdr:rowOff>
    </xdr:to>
    <xdr:pic>
      <xdr:nvPicPr>
        <xdr:cNvPr id="25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162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95250</xdr:colOff>
      <xdr:row>235</xdr:row>
      <xdr:rowOff>180975</xdr:rowOff>
    </xdr:to>
    <xdr:pic>
      <xdr:nvPicPr>
        <xdr:cNvPr id="253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352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95250</xdr:colOff>
      <xdr:row>237</xdr:row>
      <xdr:rowOff>0</xdr:rowOff>
    </xdr:to>
    <xdr:pic>
      <xdr:nvPicPr>
        <xdr:cNvPr id="253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543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133350</xdr:rowOff>
    </xdr:to>
    <xdr:pic>
      <xdr:nvPicPr>
        <xdr:cNvPr id="254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133350</xdr:rowOff>
    </xdr:to>
    <xdr:pic>
      <xdr:nvPicPr>
        <xdr:cNvPr id="25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152</xdr:row>
      <xdr:rowOff>19050</xdr:rowOff>
    </xdr:to>
    <xdr:pic>
      <xdr:nvPicPr>
        <xdr:cNvPr id="25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5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25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9525</xdr:rowOff>
    </xdr:to>
    <xdr:pic>
      <xdr:nvPicPr>
        <xdr:cNvPr id="25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150</xdr:row>
      <xdr:rowOff>0</xdr:rowOff>
    </xdr:to>
    <xdr:pic>
      <xdr:nvPicPr>
        <xdr:cNvPr id="25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5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95250</xdr:colOff>
      <xdr:row>149</xdr:row>
      <xdr:rowOff>180975</xdr:rowOff>
    </xdr:to>
    <xdr:pic>
      <xdr:nvPicPr>
        <xdr:cNvPr id="26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2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0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1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2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4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5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6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7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8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39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7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8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49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0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1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2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3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4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5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6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7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8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59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0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1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2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3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4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5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6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7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8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69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0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1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2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3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4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5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6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7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8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79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0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1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2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3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4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5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6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7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8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89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90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9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95250</xdr:colOff>
      <xdr:row>181</xdr:row>
      <xdr:rowOff>0</xdr:rowOff>
    </xdr:to>
    <xdr:pic>
      <xdr:nvPicPr>
        <xdr:cNvPr id="26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952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6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6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26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6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6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6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6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7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27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7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7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7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7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27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7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7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7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27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7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7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7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27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7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7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27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27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7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7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9525</xdr:rowOff>
    </xdr:to>
    <xdr:pic>
      <xdr:nvPicPr>
        <xdr:cNvPr id="27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7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7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7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27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27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7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7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7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7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7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7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27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27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16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0</xdr:rowOff>
    </xdr:to>
    <xdr:pic>
      <xdr:nvPicPr>
        <xdr:cNvPr id="27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35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27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27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73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27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92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27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11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0</xdr:rowOff>
    </xdr:to>
    <xdr:pic>
      <xdr:nvPicPr>
        <xdr:cNvPr id="27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49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9525</xdr:rowOff>
    </xdr:to>
    <xdr:pic>
      <xdr:nvPicPr>
        <xdr:cNvPr id="27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87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27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06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27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25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0</xdr:rowOff>
    </xdr:to>
    <xdr:pic>
      <xdr:nvPicPr>
        <xdr:cNvPr id="27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44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27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63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27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82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207</xdr:row>
      <xdr:rowOff>180975</xdr:rowOff>
    </xdr:to>
    <xdr:pic>
      <xdr:nvPicPr>
        <xdr:cNvPr id="27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018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27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20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190500</xdr:colOff>
      <xdr:row>211</xdr:row>
      <xdr:rowOff>0</xdr:rowOff>
    </xdr:to>
    <xdr:pic>
      <xdr:nvPicPr>
        <xdr:cNvPr id="27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59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0</xdr:rowOff>
    </xdr:to>
    <xdr:pic>
      <xdr:nvPicPr>
        <xdr:cNvPr id="27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78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213</xdr:row>
      <xdr:rowOff>0</xdr:rowOff>
    </xdr:to>
    <xdr:pic>
      <xdr:nvPicPr>
        <xdr:cNvPr id="27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97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27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16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27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35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27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73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27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27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27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27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27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27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06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0</xdr:rowOff>
    </xdr:to>
    <xdr:pic>
      <xdr:nvPicPr>
        <xdr:cNvPr id="27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25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0</xdr:rowOff>
    </xdr:to>
    <xdr:pic>
      <xdr:nvPicPr>
        <xdr:cNvPr id="27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44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27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27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0</xdr:rowOff>
    </xdr:to>
    <xdr:pic>
      <xdr:nvPicPr>
        <xdr:cNvPr id="27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40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27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59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190500</xdr:colOff>
      <xdr:row>233</xdr:row>
      <xdr:rowOff>0</xdr:rowOff>
    </xdr:to>
    <xdr:pic>
      <xdr:nvPicPr>
        <xdr:cNvPr id="27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7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27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97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0</xdr:rowOff>
    </xdr:to>
    <xdr:pic>
      <xdr:nvPicPr>
        <xdr:cNvPr id="27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16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9525</xdr:rowOff>
    </xdr:to>
    <xdr:pic>
      <xdr:nvPicPr>
        <xdr:cNvPr id="27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35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0</xdr:rowOff>
    </xdr:to>
    <xdr:pic>
      <xdr:nvPicPr>
        <xdr:cNvPr id="27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54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7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8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8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8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8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8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28575</xdr:rowOff>
    </xdr:to>
    <xdr:pic>
      <xdr:nvPicPr>
        <xdr:cNvPr id="28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28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28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8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28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8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8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8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28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8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28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8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28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28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8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28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7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8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28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8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8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8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8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8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28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8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8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8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8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88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288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8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89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89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90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0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0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0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290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290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290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290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290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290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291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291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291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291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291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291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291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291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291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291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292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292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9525</xdr:rowOff>
    </xdr:to>
    <xdr:pic>
      <xdr:nvPicPr>
        <xdr:cNvPr id="292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292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292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292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292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292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292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292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293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293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293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293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29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4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94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94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295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295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38100</xdr:rowOff>
    </xdr:to>
    <xdr:pic>
      <xdr:nvPicPr>
        <xdr:cNvPr id="29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5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5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5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5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295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5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295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6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29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297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297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97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97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297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98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98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98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298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298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29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298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29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29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29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000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0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0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0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30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00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0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007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00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00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95250</xdr:rowOff>
    </xdr:to>
    <xdr:pic>
      <xdr:nvPicPr>
        <xdr:cNvPr id="3013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0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18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1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302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3024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302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0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1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4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6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03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39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4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4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04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04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04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045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04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04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160</xdr:row>
      <xdr:rowOff>0</xdr:rowOff>
    </xdr:from>
    <xdr:to>
      <xdr:col>17</xdr:col>
      <xdr:colOff>190500</xdr:colOff>
      <xdr:row>161</xdr:row>
      <xdr:rowOff>0</xdr:rowOff>
    </xdr:to>
    <xdr:pic>
      <xdr:nvPicPr>
        <xdr:cNvPr id="304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06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161</xdr:row>
      <xdr:rowOff>0</xdr:rowOff>
    </xdr:from>
    <xdr:to>
      <xdr:col>17</xdr:col>
      <xdr:colOff>190500</xdr:colOff>
      <xdr:row>162</xdr:row>
      <xdr:rowOff>9525</xdr:rowOff>
    </xdr:to>
    <xdr:pic>
      <xdr:nvPicPr>
        <xdr:cNvPr id="304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25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050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3051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05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05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305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055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056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9525</xdr:rowOff>
    </xdr:to>
    <xdr:pic>
      <xdr:nvPicPr>
        <xdr:cNvPr id="30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058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059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0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061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0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06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06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06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06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0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0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07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07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07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7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7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7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307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8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0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0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0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0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0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38100</xdr:rowOff>
    </xdr:to>
    <xdr:pic>
      <xdr:nvPicPr>
        <xdr:cNvPr id="30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31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31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1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2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312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1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31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1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1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1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1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4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315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51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153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1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157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95250</xdr:rowOff>
    </xdr:to>
    <xdr:pic>
      <xdr:nvPicPr>
        <xdr:cNvPr id="3158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59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1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1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5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167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6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7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71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3172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1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31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7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7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1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319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9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9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1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1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1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1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1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2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2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2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2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2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2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320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21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1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2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22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2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2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22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322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22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2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2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2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2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2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2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2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23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23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323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23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23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323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24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24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9525</xdr:rowOff>
    </xdr:to>
    <xdr:pic>
      <xdr:nvPicPr>
        <xdr:cNvPr id="324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0</xdr:rowOff>
    </xdr:to>
    <xdr:pic>
      <xdr:nvPicPr>
        <xdr:cNvPr id="324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24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24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24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24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24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25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25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25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25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25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325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325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16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0</xdr:rowOff>
    </xdr:to>
    <xdr:pic>
      <xdr:nvPicPr>
        <xdr:cNvPr id="325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35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0</xdr:rowOff>
    </xdr:to>
    <xdr:pic>
      <xdr:nvPicPr>
        <xdr:cNvPr id="325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54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325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73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26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92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326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11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0</xdr:rowOff>
    </xdr:to>
    <xdr:pic>
      <xdr:nvPicPr>
        <xdr:cNvPr id="326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49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9525</xdr:rowOff>
    </xdr:to>
    <xdr:pic>
      <xdr:nvPicPr>
        <xdr:cNvPr id="326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87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26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06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26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25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0</xdr:rowOff>
    </xdr:to>
    <xdr:pic>
      <xdr:nvPicPr>
        <xdr:cNvPr id="326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44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326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63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26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82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207</xdr:row>
      <xdr:rowOff>180975</xdr:rowOff>
    </xdr:to>
    <xdr:pic>
      <xdr:nvPicPr>
        <xdr:cNvPr id="326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018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327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20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190500</xdr:colOff>
      <xdr:row>211</xdr:row>
      <xdr:rowOff>0</xdr:rowOff>
    </xdr:to>
    <xdr:pic>
      <xdr:nvPicPr>
        <xdr:cNvPr id="327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59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0</xdr:rowOff>
    </xdr:to>
    <xdr:pic>
      <xdr:nvPicPr>
        <xdr:cNvPr id="327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78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213</xdr:row>
      <xdr:rowOff>0</xdr:rowOff>
    </xdr:to>
    <xdr:pic>
      <xdr:nvPicPr>
        <xdr:cNvPr id="327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97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27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16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327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35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327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73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27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327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32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328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32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32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06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0</xdr:rowOff>
    </xdr:to>
    <xdr:pic>
      <xdr:nvPicPr>
        <xdr:cNvPr id="32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25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0</xdr:rowOff>
    </xdr:to>
    <xdr:pic>
      <xdr:nvPicPr>
        <xdr:cNvPr id="32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44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328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328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0</xdr:rowOff>
    </xdr:to>
    <xdr:pic>
      <xdr:nvPicPr>
        <xdr:cNvPr id="328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40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328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59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190500</xdr:colOff>
      <xdr:row>233</xdr:row>
      <xdr:rowOff>0</xdr:rowOff>
    </xdr:to>
    <xdr:pic>
      <xdr:nvPicPr>
        <xdr:cNvPr id="328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7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329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97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0</xdr:rowOff>
    </xdr:to>
    <xdr:pic>
      <xdr:nvPicPr>
        <xdr:cNvPr id="32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16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9525</xdr:rowOff>
    </xdr:to>
    <xdr:pic>
      <xdr:nvPicPr>
        <xdr:cNvPr id="329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35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0</xdr:rowOff>
    </xdr:to>
    <xdr:pic>
      <xdr:nvPicPr>
        <xdr:cNvPr id="329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54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29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30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0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30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30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57150</xdr:rowOff>
    </xdr:to>
    <xdr:pic>
      <xdr:nvPicPr>
        <xdr:cNvPr id="331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31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38100</xdr:rowOff>
    </xdr:to>
    <xdr:pic>
      <xdr:nvPicPr>
        <xdr:cNvPr id="331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1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1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1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1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331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1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331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2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3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3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3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3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3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333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33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3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3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3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3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3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3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3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3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3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7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38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19050</xdr:rowOff>
    </xdr:to>
    <xdr:pic>
      <xdr:nvPicPr>
        <xdr:cNvPr id="338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38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8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8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38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9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9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9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142875</xdr:rowOff>
    </xdr:to>
    <xdr:pic>
      <xdr:nvPicPr>
        <xdr:cNvPr id="339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39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39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39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3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3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3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4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3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3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3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8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39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0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1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2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443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4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5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446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9525</xdr:rowOff>
    </xdr:to>
    <xdr:pic>
      <xdr:nvPicPr>
        <xdr:cNvPr id="3447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152</xdr:row>
      <xdr:rowOff>0</xdr:rowOff>
    </xdr:from>
    <xdr:to>
      <xdr:col>17</xdr:col>
      <xdr:colOff>190500</xdr:colOff>
      <xdr:row>153</xdr:row>
      <xdr:rowOff>0</xdr:rowOff>
    </xdr:to>
    <xdr:pic>
      <xdr:nvPicPr>
        <xdr:cNvPr id="344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54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44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9525</xdr:rowOff>
    </xdr:to>
    <xdr:pic>
      <xdr:nvPicPr>
        <xdr:cNvPr id="345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45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9525</xdr:rowOff>
    </xdr:to>
    <xdr:pic>
      <xdr:nvPicPr>
        <xdr:cNvPr id="345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45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9525</xdr:rowOff>
    </xdr:to>
    <xdr:pic>
      <xdr:nvPicPr>
        <xdr:cNvPr id="345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162</xdr:row>
      <xdr:rowOff>0</xdr:rowOff>
    </xdr:from>
    <xdr:to>
      <xdr:col>17</xdr:col>
      <xdr:colOff>190500</xdr:colOff>
      <xdr:row>163</xdr:row>
      <xdr:rowOff>0</xdr:rowOff>
    </xdr:to>
    <xdr:pic>
      <xdr:nvPicPr>
        <xdr:cNvPr id="3455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44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456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457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166</xdr:row>
      <xdr:rowOff>0</xdr:rowOff>
    </xdr:to>
    <xdr:pic>
      <xdr:nvPicPr>
        <xdr:cNvPr id="3458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459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168</xdr:row>
      <xdr:rowOff>0</xdr:rowOff>
    </xdr:from>
    <xdr:to>
      <xdr:col>17</xdr:col>
      <xdr:colOff>190500</xdr:colOff>
      <xdr:row>169</xdr:row>
      <xdr:rowOff>0</xdr:rowOff>
    </xdr:to>
    <xdr:pic>
      <xdr:nvPicPr>
        <xdr:cNvPr id="3460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58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3461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462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4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174</xdr:row>
      <xdr:rowOff>0</xdr:rowOff>
    </xdr:from>
    <xdr:to>
      <xdr:col>17</xdr:col>
      <xdr:colOff>190500</xdr:colOff>
      <xdr:row>175</xdr:row>
      <xdr:rowOff>0</xdr:rowOff>
    </xdr:to>
    <xdr:pic>
      <xdr:nvPicPr>
        <xdr:cNvPr id="3464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73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176</xdr:row>
      <xdr:rowOff>0</xdr:rowOff>
    </xdr:from>
    <xdr:to>
      <xdr:col>17</xdr:col>
      <xdr:colOff>190500</xdr:colOff>
      <xdr:row>177</xdr:row>
      <xdr:rowOff>0</xdr:rowOff>
    </xdr:to>
    <xdr:pic>
      <xdr:nvPicPr>
        <xdr:cNvPr id="3465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11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178</xdr:row>
      <xdr:rowOff>0</xdr:rowOff>
    </xdr:from>
    <xdr:to>
      <xdr:col>17</xdr:col>
      <xdr:colOff>190500</xdr:colOff>
      <xdr:row>179</xdr:row>
      <xdr:rowOff>0</xdr:rowOff>
    </xdr:to>
    <xdr:pic>
      <xdr:nvPicPr>
        <xdr:cNvPr id="3466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49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9525</xdr:rowOff>
    </xdr:to>
    <xdr:pic>
      <xdr:nvPicPr>
        <xdr:cNvPr id="3467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9525</xdr:rowOff>
    </xdr:to>
    <xdr:pic>
      <xdr:nvPicPr>
        <xdr:cNvPr id="3468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469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470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471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472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186</xdr:row>
      <xdr:rowOff>0</xdr:rowOff>
    </xdr:from>
    <xdr:to>
      <xdr:col>17</xdr:col>
      <xdr:colOff>190500</xdr:colOff>
      <xdr:row>187</xdr:row>
      <xdr:rowOff>9525</xdr:rowOff>
    </xdr:to>
    <xdr:pic>
      <xdr:nvPicPr>
        <xdr:cNvPr id="3473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018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474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9525</xdr:rowOff>
    </xdr:to>
    <xdr:pic>
      <xdr:nvPicPr>
        <xdr:cNvPr id="3475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476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191</xdr:row>
      <xdr:rowOff>0</xdr:rowOff>
    </xdr:from>
    <xdr:to>
      <xdr:col>17</xdr:col>
      <xdr:colOff>190500</xdr:colOff>
      <xdr:row>192</xdr:row>
      <xdr:rowOff>0</xdr:rowOff>
    </xdr:to>
    <xdr:pic>
      <xdr:nvPicPr>
        <xdr:cNvPr id="3477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97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3478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16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0</xdr:rowOff>
    </xdr:to>
    <xdr:pic>
      <xdr:nvPicPr>
        <xdr:cNvPr id="3479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35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9525</xdr:rowOff>
    </xdr:to>
    <xdr:pic>
      <xdr:nvPicPr>
        <xdr:cNvPr id="3480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54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3481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73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482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92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198</xdr:row>
      <xdr:rowOff>0</xdr:rowOff>
    </xdr:from>
    <xdr:to>
      <xdr:col>17</xdr:col>
      <xdr:colOff>190500</xdr:colOff>
      <xdr:row>199</xdr:row>
      <xdr:rowOff>0</xdr:rowOff>
    </xdr:to>
    <xdr:pic>
      <xdr:nvPicPr>
        <xdr:cNvPr id="3483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30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200</xdr:row>
      <xdr:rowOff>0</xdr:rowOff>
    </xdr:from>
    <xdr:to>
      <xdr:col>17</xdr:col>
      <xdr:colOff>190500</xdr:colOff>
      <xdr:row>201</xdr:row>
      <xdr:rowOff>0</xdr:rowOff>
    </xdr:to>
    <xdr:pic>
      <xdr:nvPicPr>
        <xdr:cNvPr id="3484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68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9525</xdr:rowOff>
    </xdr:to>
    <xdr:pic>
      <xdr:nvPicPr>
        <xdr:cNvPr id="3485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875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486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06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487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25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0</xdr:rowOff>
    </xdr:to>
    <xdr:pic>
      <xdr:nvPicPr>
        <xdr:cNvPr id="3488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44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9525</xdr:rowOff>
    </xdr:to>
    <xdr:pic>
      <xdr:nvPicPr>
        <xdr:cNvPr id="3489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637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490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82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208</xdr:row>
      <xdr:rowOff>0</xdr:rowOff>
    </xdr:to>
    <xdr:pic>
      <xdr:nvPicPr>
        <xdr:cNvPr id="3491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01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209</xdr:row>
      <xdr:rowOff>0</xdr:rowOff>
    </xdr:from>
    <xdr:to>
      <xdr:col>17</xdr:col>
      <xdr:colOff>190500</xdr:colOff>
      <xdr:row>210</xdr:row>
      <xdr:rowOff>9525</xdr:rowOff>
    </xdr:to>
    <xdr:pic>
      <xdr:nvPicPr>
        <xdr:cNvPr id="3492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39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190500</xdr:colOff>
      <xdr:row>211</xdr:row>
      <xdr:rowOff>0</xdr:rowOff>
    </xdr:to>
    <xdr:pic>
      <xdr:nvPicPr>
        <xdr:cNvPr id="3493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59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9525</xdr:rowOff>
    </xdr:to>
    <xdr:pic>
      <xdr:nvPicPr>
        <xdr:cNvPr id="3494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780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213</xdr:row>
      <xdr:rowOff>0</xdr:rowOff>
    </xdr:to>
    <xdr:pic>
      <xdr:nvPicPr>
        <xdr:cNvPr id="3495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97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9525</xdr:rowOff>
    </xdr:to>
    <xdr:pic>
      <xdr:nvPicPr>
        <xdr:cNvPr id="3496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161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215</xdr:row>
      <xdr:rowOff>0</xdr:rowOff>
    </xdr:from>
    <xdr:to>
      <xdr:col>17</xdr:col>
      <xdr:colOff>190500</xdr:colOff>
      <xdr:row>216</xdr:row>
      <xdr:rowOff>0</xdr:rowOff>
    </xdr:to>
    <xdr:pic>
      <xdr:nvPicPr>
        <xdr:cNvPr id="3497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54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217</xdr:row>
      <xdr:rowOff>0</xdr:rowOff>
    </xdr:from>
    <xdr:to>
      <xdr:col>17</xdr:col>
      <xdr:colOff>190500</xdr:colOff>
      <xdr:row>218</xdr:row>
      <xdr:rowOff>0</xdr:rowOff>
    </xdr:to>
    <xdr:pic>
      <xdr:nvPicPr>
        <xdr:cNvPr id="3498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92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499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5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190500</xdr:colOff>
      <xdr:row>222</xdr:row>
      <xdr:rowOff>0</xdr:rowOff>
    </xdr:to>
    <xdr:pic>
      <xdr:nvPicPr>
        <xdr:cNvPr id="3501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68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221</xdr:row>
      <xdr:rowOff>0</xdr:rowOff>
    </xdr:from>
    <xdr:to>
      <xdr:col>17</xdr:col>
      <xdr:colOff>190500</xdr:colOff>
      <xdr:row>222</xdr:row>
      <xdr:rowOff>0</xdr:rowOff>
    </xdr:to>
    <xdr:pic>
      <xdr:nvPicPr>
        <xdr:cNvPr id="350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68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9525</xdr:rowOff>
    </xdr:to>
    <xdr:pic>
      <xdr:nvPicPr>
        <xdr:cNvPr id="350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35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06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9525</xdr:rowOff>
    </xdr:to>
    <xdr:pic>
      <xdr:nvPicPr>
        <xdr:cNvPr id="350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257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190500</xdr:colOff>
      <xdr:row>228</xdr:row>
      <xdr:rowOff>180975</xdr:rowOff>
    </xdr:to>
    <xdr:pic>
      <xdr:nvPicPr>
        <xdr:cNvPr id="3506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019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228</xdr:row>
      <xdr:rowOff>0</xdr:rowOff>
    </xdr:from>
    <xdr:to>
      <xdr:col>17</xdr:col>
      <xdr:colOff>190500</xdr:colOff>
      <xdr:row>228</xdr:row>
      <xdr:rowOff>180975</xdr:rowOff>
    </xdr:to>
    <xdr:pic>
      <xdr:nvPicPr>
        <xdr:cNvPr id="3507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0192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3508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9525</xdr:rowOff>
    </xdr:to>
    <xdr:pic>
      <xdr:nvPicPr>
        <xdr:cNvPr id="350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400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3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59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190500</xdr:colOff>
      <xdr:row>233</xdr:row>
      <xdr:rowOff>0</xdr:rowOff>
    </xdr:to>
    <xdr:pic>
      <xdr:nvPicPr>
        <xdr:cNvPr id="3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7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3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97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0</xdr:rowOff>
    </xdr:to>
    <xdr:pic>
      <xdr:nvPicPr>
        <xdr:cNvPr id="3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16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9525</xdr:rowOff>
    </xdr:to>
    <xdr:pic>
      <xdr:nvPicPr>
        <xdr:cNvPr id="3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352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1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1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95250</xdr:rowOff>
    </xdr:to>
    <xdr:pic>
      <xdr:nvPicPr>
        <xdr:cNvPr id="352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2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53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53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171450</xdr:rowOff>
    </xdr:to>
    <xdr:pic>
      <xdr:nvPicPr>
        <xdr:cNvPr id="3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53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3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5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171450</xdr:rowOff>
    </xdr:to>
    <xdr:pic>
      <xdr:nvPicPr>
        <xdr:cNvPr id="354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54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153</xdr:row>
      <xdr:rowOff>123825</xdr:rowOff>
    </xdr:to>
    <xdr:pic>
      <xdr:nvPicPr>
        <xdr:cNvPr id="35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152400</xdr:rowOff>
    </xdr:to>
    <xdr:pic>
      <xdr:nvPicPr>
        <xdr:cNvPr id="35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161925</xdr:rowOff>
    </xdr:to>
    <xdr:pic>
      <xdr:nvPicPr>
        <xdr:cNvPr id="35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171450</xdr:rowOff>
    </xdr:to>
    <xdr:pic>
      <xdr:nvPicPr>
        <xdr:cNvPr id="35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54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155</xdr:row>
      <xdr:rowOff>95250</xdr:rowOff>
    </xdr:to>
    <xdr:pic>
      <xdr:nvPicPr>
        <xdr:cNvPr id="355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9525</xdr:rowOff>
    </xdr:to>
    <xdr:pic>
      <xdr:nvPicPr>
        <xdr:cNvPr id="355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55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5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55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19050</xdr:rowOff>
    </xdr:to>
    <xdr:pic>
      <xdr:nvPicPr>
        <xdr:cNvPr id="355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180975</xdr:rowOff>
    </xdr:to>
    <xdr:pic>
      <xdr:nvPicPr>
        <xdr:cNvPr id="35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9525</xdr:rowOff>
    </xdr:to>
    <xdr:pic>
      <xdr:nvPicPr>
        <xdr:cNvPr id="35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5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150</xdr:row>
      <xdr:rowOff>0</xdr:rowOff>
    </xdr:from>
    <xdr:to>
      <xdr:col>17</xdr:col>
      <xdr:colOff>190500</xdr:colOff>
      <xdr:row>151</xdr:row>
      <xdr:rowOff>0</xdr:rowOff>
    </xdr:to>
    <xdr:pic>
      <xdr:nvPicPr>
        <xdr:cNvPr id="35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16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151</xdr:row>
      <xdr:rowOff>0</xdr:rowOff>
    </xdr:from>
    <xdr:to>
      <xdr:col>17</xdr:col>
      <xdr:colOff>190500</xdr:colOff>
      <xdr:row>152</xdr:row>
      <xdr:rowOff>0</xdr:rowOff>
    </xdr:to>
    <xdr:pic>
      <xdr:nvPicPr>
        <xdr:cNvPr id="35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35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153</xdr:row>
      <xdr:rowOff>0</xdr:rowOff>
    </xdr:from>
    <xdr:to>
      <xdr:col>17</xdr:col>
      <xdr:colOff>190500</xdr:colOff>
      <xdr:row>154</xdr:row>
      <xdr:rowOff>0</xdr:rowOff>
    </xdr:to>
    <xdr:pic>
      <xdr:nvPicPr>
        <xdr:cNvPr id="35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73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154</xdr:row>
      <xdr:rowOff>0</xdr:rowOff>
    </xdr:from>
    <xdr:to>
      <xdr:col>17</xdr:col>
      <xdr:colOff>190500</xdr:colOff>
      <xdr:row>155</xdr:row>
      <xdr:rowOff>0</xdr:rowOff>
    </xdr:to>
    <xdr:pic>
      <xdr:nvPicPr>
        <xdr:cNvPr id="35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392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155</xdr:row>
      <xdr:rowOff>0</xdr:rowOff>
    </xdr:from>
    <xdr:to>
      <xdr:col>17</xdr:col>
      <xdr:colOff>190500</xdr:colOff>
      <xdr:row>156</xdr:row>
      <xdr:rowOff>0</xdr:rowOff>
    </xdr:to>
    <xdr:pic>
      <xdr:nvPicPr>
        <xdr:cNvPr id="35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11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156</xdr:row>
      <xdr:rowOff>0</xdr:rowOff>
    </xdr:from>
    <xdr:to>
      <xdr:col>17</xdr:col>
      <xdr:colOff>190500</xdr:colOff>
      <xdr:row>157</xdr:row>
      <xdr:rowOff>0</xdr:rowOff>
    </xdr:to>
    <xdr:pic>
      <xdr:nvPicPr>
        <xdr:cNvPr id="35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30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157</xdr:row>
      <xdr:rowOff>0</xdr:rowOff>
    </xdr:from>
    <xdr:to>
      <xdr:col>17</xdr:col>
      <xdr:colOff>190500</xdr:colOff>
      <xdr:row>158</xdr:row>
      <xdr:rowOff>0</xdr:rowOff>
    </xdr:to>
    <xdr:pic>
      <xdr:nvPicPr>
        <xdr:cNvPr id="35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49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158</xdr:row>
      <xdr:rowOff>0</xdr:rowOff>
    </xdr:from>
    <xdr:to>
      <xdr:col>17</xdr:col>
      <xdr:colOff>190500</xdr:colOff>
      <xdr:row>159</xdr:row>
      <xdr:rowOff>0</xdr:rowOff>
    </xdr:to>
    <xdr:pic>
      <xdr:nvPicPr>
        <xdr:cNvPr id="35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68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159</xdr:row>
      <xdr:rowOff>0</xdr:rowOff>
    </xdr:from>
    <xdr:to>
      <xdr:col>17</xdr:col>
      <xdr:colOff>190500</xdr:colOff>
      <xdr:row>160</xdr:row>
      <xdr:rowOff>0</xdr:rowOff>
    </xdr:to>
    <xdr:pic>
      <xdr:nvPicPr>
        <xdr:cNvPr id="35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487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163</xdr:row>
      <xdr:rowOff>0</xdr:rowOff>
    </xdr:from>
    <xdr:to>
      <xdr:col>17</xdr:col>
      <xdr:colOff>190500</xdr:colOff>
      <xdr:row>164</xdr:row>
      <xdr:rowOff>0</xdr:rowOff>
    </xdr:to>
    <xdr:pic>
      <xdr:nvPicPr>
        <xdr:cNvPr id="35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63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164</xdr:row>
      <xdr:rowOff>0</xdr:rowOff>
    </xdr:from>
    <xdr:to>
      <xdr:col>17</xdr:col>
      <xdr:colOff>190500</xdr:colOff>
      <xdr:row>165</xdr:row>
      <xdr:rowOff>0</xdr:rowOff>
    </xdr:to>
    <xdr:pic>
      <xdr:nvPicPr>
        <xdr:cNvPr id="35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582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165</xdr:row>
      <xdr:rowOff>0</xdr:rowOff>
    </xdr:from>
    <xdr:to>
      <xdr:col>17</xdr:col>
      <xdr:colOff>190500</xdr:colOff>
      <xdr:row>165</xdr:row>
      <xdr:rowOff>180975</xdr:rowOff>
    </xdr:to>
    <xdr:pic>
      <xdr:nvPicPr>
        <xdr:cNvPr id="35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017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166</xdr:row>
      <xdr:rowOff>0</xdr:rowOff>
    </xdr:from>
    <xdr:to>
      <xdr:col>17</xdr:col>
      <xdr:colOff>190500</xdr:colOff>
      <xdr:row>167</xdr:row>
      <xdr:rowOff>0</xdr:rowOff>
    </xdr:to>
    <xdr:pic>
      <xdr:nvPicPr>
        <xdr:cNvPr id="35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20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167</xdr:row>
      <xdr:rowOff>0</xdr:rowOff>
    </xdr:from>
    <xdr:to>
      <xdr:col>17</xdr:col>
      <xdr:colOff>190500</xdr:colOff>
      <xdr:row>168</xdr:row>
      <xdr:rowOff>0</xdr:rowOff>
    </xdr:to>
    <xdr:pic>
      <xdr:nvPicPr>
        <xdr:cNvPr id="35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39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169</xdr:row>
      <xdr:rowOff>0</xdr:rowOff>
    </xdr:from>
    <xdr:to>
      <xdr:col>17</xdr:col>
      <xdr:colOff>190500</xdr:colOff>
      <xdr:row>170</xdr:row>
      <xdr:rowOff>9525</xdr:rowOff>
    </xdr:to>
    <xdr:pic>
      <xdr:nvPicPr>
        <xdr:cNvPr id="35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77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170</xdr:row>
      <xdr:rowOff>0</xdr:rowOff>
    </xdr:from>
    <xdr:to>
      <xdr:col>17</xdr:col>
      <xdr:colOff>190500</xdr:colOff>
      <xdr:row>171</xdr:row>
      <xdr:rowOff>0</xdr:rowOff>
    </xdr:to>
    <xdr:pic>
      <xdr:nvPicPr>
        <xdr:cNvPr id="35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697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171</xdr:row>
      <xdr:rowOff>0</xdr:rowOff>
    </xdr:from>
    <xdr:to>
      <xdr:col>17</xdr:col>
      <xdr:colOff>190500</xdr:colOff>
      <xdr:row>172</xdr:row>
      <xdr:rowOff>0</xdr:rowOff>
    </xdr:to>
    <xdr:pic>
      <xdr:nvPicPr>
        <xdr:cNvPr id="35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16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172</xdr:row>
      <xdr:rowOff>0</xdr:rowOff>
    </xdr:from>
    <xdr:to>
      <xdr:col>17</xdr:col>
      <xdr:colOff>190500</xdr:colOff>
      <xdr:row>173</xdr:row>
      <xdr:rowOff>0</xdr:rowOff>
    </xdr:to>
    <xdr:pic>
      <xdr:nvPicPr>
        <xdr:cNvPr id="359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35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175</xdr:row>
      <xdr:rowOff>0</xdr:rowOff>
    </xdr:from>
    <xdr:to>
      <xdr:col>17</xdr:col>
      <xdr:colOff>190500</xdr:colOff>
      <xdr:row>176</xdr:row>
      <xdr:rowOff>0</xdr:rowOff>
    </xdr:to>
    <xdr:pic>
      <xdr:nvPicPr>
        <xdr:cNvPr id="3593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792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177</xdr:row>
      <xdr:rowOff>0</xdr:rowOff>
    </xdr:from>
    <xdr:to>
      <xdr:col>17</xdr:col>
      <xdr:colOff>190500</xdr:colOff>
      <xdr:row>178</xdr:row>
      <xdr:rowOff>9525</xdr:rowOff>
    </xdr:to>
    <xdr:pic>
      <xdr:nvPicPr>
        <xdr:cNvPr id="3594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303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179</xdr:row>
      <xdr:rowOff>0</xdr:rowOff>
    </xdr:from>
    <xdr:to>
      <xdr:col>17</xdr:col>
      <xdr:colOff>190500</xdr:colOff>
      <xdr:row>180</xdr:row>
      <xdr:rowOff>0</xdr:rowOff>
    </xdr:to>
    <xdr:pic>
      <xdr:nvPicPr>
        <xdr:cNvPr id="3595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68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180</xdr:row>
      <xdr:rowOff>0</xdr:rowOff>
    </xdr:from>
    <xdr:to>
      <xdr:col>17</xdr:col>
      <xdr:colOff>190500</xdr:colOff>
      <xdr:row>181</xdr:row>
      <xdr:rowOff>0</xdr:rowOff>
    </xdr:to>
    <xdr:pic>
      <xdr:nvPicPr>
        <xdr:cNvPr id="3596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8875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181</xdr:row>
      <xdr:rowOff>0</xdr:rowOff>
    </xdr:from>
    <xdr:to>
      <xdr:col>17</xdr:col>
      <xdr:colOff>190500</xdr:colOff>
      <xdr:row>182</xdr:row>
      <xdr:rowOff>0</xdr:rowOff>
    </xdr:to>
    <xdr:pic>
      <xdr:nvPicPr>
        <xdr:cNvPr id="3597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06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182</xdr:row>
      <xdr:rowOff>0</xdr:rowOff>
    </xdr:from>
    <xdr:to>
      <xdr:col>17</xdr:col>
      <xdr:colOff>190500</xdr:colOff>
      <xdr:row>183</xdr:row>
      <xdr:rowOff>0</xdr:rowOff>
    </xdr:to>
    <xdr:pic>
      <xdr:nvPicPr>
        <xdr:cNvPr id="3598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25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183</xdr:row>
      <xdr:rowOff>0</xdr:rowOff>
    </xdr:from>
    <xdr:to>
      <xdr:col>17</xdr:col>
      <xdr:colOff>190500</xdr:colOff>
      <xdr:row>184</xdr:row>
      <xdr:rowOff>0</xdr:rowOff>
    </xdr:to>
    <xdr:pic>
      <xdr:nvPicPr>
        <xdr:cNvPr id="3599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44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184</xdr:row>
      <xdr:rowOff>0</xdr:rowOff>
    </xdr:from>
    <xdr:to>
      <xdr:col>17</xdr:col>
      <xdr:colOff>190500</xdr:colOff>
      <xdr:row>185</xdr:row>
      <xdr:rowOff>0</xdr:rowOff>
    </xdr:to>
    <xdr:pic>
      <xdr:nvPicPr>
        <xdr:cNvPr id="3600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63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185</xdr:row>
      <xdr:rowOff>0</xdr:rowOff>
    </xdr:from>
    <xdr:to>
      <xdr:col>17</xdr:col>
      <xdr:colOff>190500</xdr:colOff>
      <xdr:row>186</xdr:row>
      <xdr:rowOff>0</xdr:rowOff>
    </xdr:to>
    <xdr:pic>
      <xdr:nvPicPr>
        <xdr:cNvPr id="3601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982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187</xdr:row>
      <xdr:rowOff>0</xdr:rowOff>
    </xdr:from>
    <xdr:to>
      <xdr:col>17</xdr:col>
      <xdr:colOff>190500</xdr:colOff>
      <xdr:row>188</xdr:row>
      <xdr:rowOff>0</xdr:rowOff>
    </xdr:to>
    <xdr:pic>
      <xdr:nvPicPr>
        <xdr:cNvPr id="3602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208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188</xdr:row>
      <xdr:rowOff>0</xdr:rowOff>
    </xdr:from>
    <xdr:to>
      <xdr:col>17</xdr:col>
      <xdr:colOff>190500</xdr:colOff>
      <xdr:row>189</xdr:row>
      <xdr:rowOff>0</xdr:rowOff>
    </xdr:to>
    <xdr:pic>
      <xdr:nvPicPr>
        <xdr:cNvPr id="3603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39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189</xdr:row>
      <xdr:rowOff>0</xdr:rowOff>
    </xdr:from>
    <xdr:to>
      <xdr:col>17</xdr:col>
      <xdr:colOff>190500</xdr:colOff>
      <xdr:row>190</xdr:row>
      <xdr:rowOff>0</xdr:rowOff>
    </xdr:to>
    <xdr:pic>
      <xdr:nvPicPr>
        <xdr:cNvPr id="3604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58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190</xdr:row>
      <xdr:rowOff>0</xdr:rowOff>
    </xdr:from>
    <xdr:to>
      <xdr:col>17</xdr:col>
      <xdr:colOff>190500</xdr:colOff>
      <xdr:row>191</xdr:row>
      <xdr:rowOff>0</xdr:rowOff>
    </xdr:to>
    <xdr:pic>
      <xdr:nvPicPr>
        <xdr:cNvPr id="3605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078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192</xdr:row>
      <xdr:rowOff>0</xdr:rowOff>
    </xdr:from>
    <xdr:to>
      <xdr:col>17</xdr:col>
      <xdr:colOff>190500</xdr:colOff>
      <xdr:row>193</xdr:row>
      <xdr:rowOff>0</xdr:rowOff>
    </xdr:to>
    <xdr:pic>
      <xdr:nvPicPr>
        <xdr:cNvPr id="3606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16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193</xdr:row>
      <xdr:rowOff>0</xdr:rowOff>
    </xdr:from>
    <xdr:to>
      <xdr:col>17</xdr:col>
      <xdr:colOff>190500</xdr:colOff>
      <xdr:row>194</xdr:row>
      <xdr:rowOff>0</xdr:rowOff>
    </xdr:to>
    <xdr:pic>
      <xdr:nvPicPr>
        <xdr:cNvPr id="3607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35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194</xdr:row>
      <xdr:rowOff>0</xdr:rowOff>
    </xdr:from>
    <xdr:to>
      <xdr:col>17</xdr:col>
      <xdr:colOff>190500</xdr:colOff>
      <xdr:row>195</xdr:row>
      <xdr:rowOff>9525</xdr:rowOff>
    </xdr:to>
    <xdr:pic>
      <xdr:nvPicPr>
        <xdr:cNvPr id="3608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5422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195</xdr:row>
      <xdr:rowOff>0</xdr:rowOff>
    </xdr:from>
    <xdr:to>
      <xdr:col>17</xdr:col>
      <xdr:colOff>190500</xdr:colOff>
      <xdr:row>196</xdr:row>
      <xdr:rowOff>0</xdr:rowOff>
    </xdr:to>
    <xdr:pic>
      <xdr:nvPicPr>
        <xdr:cNvPr id="3609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73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196</xdr:row>
      <xdr:rowOff>0</xdr:rowOff>
    </xdr:from>
    <xdr:to>
      <xdr:col>17</xdr:col>
      <xdr:colOff>190500</xdr:colOff>
      <xdr:row>197</xdr:row>
      <xdr:rowOff>0</xdr:rowOff>
    </xdr:to>
    <xdr:pic>
      <xdr:nvPicPr>
        <xdr:cNvPr id="3610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192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197</xdr:row>
      <xdr:rowOff>0</xdr:rowOff>
    </xdr:from>
    <xdr:to>
      <xdr:col>17</xdr:col>
      <xdr:colOff>190500</xdr:colOff>
      <xdr:row>198</xdr:row>
      <xdr:rowOff>0</xdr:rowOff>
    </xdr:to>
    <xdr:pic>
      <xdr:nvPicPr>
        <xdr:cNvPr id="3611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113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199</xdr:row>
      <xdr:rowOff>0</xdr:rowOff>
    </xdr:from>
    <xdr:to>
      <xdr:col>17</xdr:col>
      <xdr:colOff>190500</xdr:colOff>
      <xdr:row>200</xdr:row>
      <xdr:rowOff>0</xdr:rowOff>
    </xdr:to>
    <xdr:pic>
      <xdr:nvPicPr>
        <xdr:cNvPr id="3612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49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201</xdr:row>
      <xdr:rowOff>0</xdr:rowOff>
    </xdr:from>
    <xdr:to>
      <xdr:col>17</xdr:col>
      <xdr:colOff>190500</xdr:colOff>
      <xdr:row>202</xdr:row>
      <xdr:rowOff>0</xdr:rowOff>
    </xdr:to>
    <xdr:pic>
      <xdr:nvPicPr>
        <xdr:cNvPr id="3613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2875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202</xdr:row>
      <xdr:rowOff>0</xdr:rowOff>
    </xdr:from>
    <xdr:to>
      <xdr:col>17</xdr:col>
      <xdr:colOff>190500</xdr:colOff>
      <xdr:row>203</xdr:row>
      <xdr:rowOff>0</xdr:rowOff>
    </xdr:to>
    <xdr:pic>
      <xdr:nvPicPr>
        <xdr:cNvPr id="3614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06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203</xdr:row>
      <xdr:rowOff>0</xdr:rowOff>
    </xdr:from>
    <xdr:to>
      <xdr:col>17</xdr:col>
      <xdr:colOff>190500</xdr:colOff>
      <xdr:row>204</xdr:row>
      <xdr:rowOff>0</xdr:rowOff>
    </xdr:to>
    <xdr:pic>
      <xdr:nvPicPr>
        <xdr:cNvPr id="3615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25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204</xdr:row>
      <xdr:rowOff>0</xdr:rowOff>
    </xdr:from>
    <xdr:to>
      <xdr:col>17</xdr:col>
      <xdr:colOff>190500</xdr:colOff>
      <xdr:row>205</xdr:row>
      <xdr:rowOff>0</xdr:rowOff>
    </xdr:to>
    <xdr:pic>
      <xdr:nvPicPr>
        <xdr:cNvPr id="3616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44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205</xdr:row>
      <xdr:rowOff>0</xdr:rowOff>
    </xdr:from>
    <xdr:to>
      <xdr:col>17</xdr:col>
      <xdr:colOff>190500</xdr:colOff>
      <xdr:row>206</xdr:row>
      <xdr:rowOff>0</xdr:rowOff>
    </xdr:to>
    <xdr:pic>
      <xdr:nvPicPr>
        <xdr:cNvPr id="3617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63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206</xdr:row>
      <xdr:rowOff>0</xdr:rowOff>
    </xdr:from>
    <xdr:to>
      <xdr:col>17</xdr:col>
      <xdr:colOff>190500</xdr:colOff>
      <xdr:row>207</xdr:row>
      <xdr:rowOff>0</xdr:rowOff>
    </xdr:to>
    <xdr:pic>
      <xdr:nvPicPr>
        <xdr:cNvPr id="3618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3828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207</xdr:row>
      <xdr:rowOff>0</xdr:rowOff>
    </xdr:from>
    <xdr:to>
      <xdr:col>17</xdr:col>
      <xdr:colOff>190500</xdr:colOff>
      <xdr:row>207</xdr:row>
      <xdr:rowOff>180975</xdr:rowOff>
    </xdr:to>
    <xdr:pic>
      <xdr:nvPicPr>
        <xdr:cNvPr id="3619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018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208</xdr:row>
      <xdr:rowOff>0</xdr:rowOff>
    </xdr:from>
    <xdr:to>
      <xdr:col>17</xdr:col>
      <xdr:colOff>190500</xdr:colOff>
      <xdr:row>209</xdr:row>
      <xdr:rowOff>0</xdr:rowOff>
    </xdr:to>
    <xdr:pic>
      <xdr:nvPicPr>
        <xdr:cNvPr id="3620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209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210</xdr:row>
      <xdr:rowOff>0</xdr:rowOff>
    </xdr:from>
    <xdr:to>
      <xdr:col>17</xdr:col>
      <xdr:colOff>190500</xdr:colOff>
      <xdr:row>211</xdr:row>
      <xdr:rowOff>0</xdr:rowOff>
    </xdr:to>
    <xdr:pic>
      <xdr:nvPicPr>
        <xdr:cNvPr id="3621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59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211</xdr:row>
      <xdr:rowOff>0</xdr:rowOff>
    </xdr:from>
    <xdr:to>
      <xdr:col>17</xdr:col>
      <xdr:colOff>190500</xdr:colOff>
      <xdr:row>212</xdr:row>
      <xdr:rowOff>0</xdr:rowOff>
    </xdr:to>
    <xdr:pic>
      <xdr:nvPicPr>
        <xdr:cNvPr id="3622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78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212</xdr:row>
      <xdr:rowOff>0</xdr:rowOff>
    </xdr:from>
    <xdr:to>
      <xdr:col>17</xdr:col>
      <xdr:colOff>190500</xdr:colOff>
      <xdr:row>213</xdr:row>
      <xdr:rowOff>0</xdr:rowOff>
    </xdr:to>
    <xdr:pic>
      <xdr:nvPicPr>
        <xdr:cNvPr id="3623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497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213</xdr:row>
      <xdr:rowOff>0</xdr:rowOff>
    </xdr:from>
    <xdr:to>
      <xdr:col>17</xdr:col>
      <xdr:colOff>190500</xdr:colOff>
      <xdr:row>214</xdr:row>
      <xdr:rowOff>0</xdr:rowOff>
    </xdr:to>
    <xdr:pic>
      <xdr:nvPicPr>
        <xdr:cNvPr id="3624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16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214</xdr:row>
      <xdr:rowOff>0</xdr:rowOff>
    </xdr:from>
    <xdr:to>
      <xdr:col>17</xdr:col>
      <xdr:colOff>190500</xdr:colOff>
      <xdr:row>215</xdr:row>
      <xdr:rowOff>0</xdr:rowOff>
    </xdr:to>
    <xdr:pic>
      <xdr:nvPicPr>
        <xdr:cNvPr id="3625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35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216</xdr:row>
      <xdr:rowOff>0</xdr:rowOff>
    </xdr:from>
    <xdr:to>
      <xdr:col>17</xdr:col>
      <xdr:colOff>190500</xdr:colOff>
      <xdr:row>217</xdr:row>
      <xdr:rowOff>0</xdr:rowOff>
    </xdr:to>
    <xdr:pic>
      <xdr:nvPicPr>
        <xdr:cNvPr id="3626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573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218</xdr:row>
      <xdr:rowOff>0</xdr:rowOff>
    </xdr:from>
    <xdr:to>
      <xdr:col>17</xdr:col>
      <xdr:colOff>190500</xdr:colOff>
      <xdr:row>219</xdr:row>
      <xdr:rowOff>0</xdr:rowOff>
    </xdr:to>
    <xdr:pic>
      <xdr:nvPicPr>
        <xdr:cNvPr id="3627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114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3628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219</xdr:row>
      <xdr:rowOff>0</xdr:rowOff>
    </xdr:from>
    <xdr:to>
      <xdr:col>17</xdr:col>
      <xdr:colOff>190500</xdr:colOff>
      <xdr:row>220</xdr:row>
      <xdr:rowOff>0</xdr:rowOff>
    </xdr:to>
    <xdr:pic>
      <xdr:nvPicPr>
        <xdr:cNvPr id="36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304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3630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222</xdr:row>
      <xdr:rowOff>0</xdr:rowOff>
    </xdr:from>
    <xdr:to>
      <xdr:col>17</xdr:col>
      <xdr:colOff>190500</xdr:colOff>
      <xdr:row>223</xdr:row>
      <xdr:rowOff>0</xdr:rowOff>
    </xdr:to>
    <xdr:pic>
      <xdr:nvPicPr>
        <xdr:cNvPr id="36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6876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223</xdr:row>
      <xdr:rowOff>0</xdr:rowOff>
    </xdr:from>
    <xdr:to>
      <xdr:col>17</xdr:col>
      <xdr:colOff>190500</xdr:colOff>
      <xdr:row>224</xdr:row>
      <xdr:rowOff>0</xdr:rowOff>
    </xdr:to>
    <xdr:pic>
      <xdr:nvPicPr>
        <xdr:cNvPr id="36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066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224</xdr:row>
      <xdr:rowOff>0</xdr:rowOff>
    </xdr:from>
    <xdr:to>
      <xdr:col>17</xdr:col>
      <xdr:colOff>190500</xdr:colOff>
      <xdr:row>225</xdr:row>
      <xdr:rowOff>0</xdr:rowOff>
    </xdr:to>
    <xdr:pic>
      <xdr:nvPicPr>
        <xdr:cNvPr id="36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257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225</xdr:row>
      <xdr:rowOff>0</xdr:rowOff>
    </xdr:from>
    <xdr:to>
      <xdr:col>17</xdr:col>
      <xdr:colOff>190500</xdr:colOff>
      <xdr:row>226</xdr:row>
      <xdr:rowOff>0</xdr:rowOff>
    </xdr:to>
    <xdr:pic>
      <xdr:nvPicPr>
        <xdr:cNvPr id="36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7447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3635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229</xdr:row>
      <xdr:rowOff>0</xdr:rowOff>
    </xdr:from>
    <xdr:to>
      <xdr:col>17</xdr:col>
      <xdr:colOff>190500</xdr:colOff>
      <xdr:row>230</xdr:row>
      <xdr:rowOff>0</xdr:rowOff>
    </xdr:to>
    <xdr:pic>
      <xdr:nvPicPr>
        <xdr:cNvPr id="3636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20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230</xdr:row>
      <xdr:rowOff>0</xdr:rowOff>
    </xdr:from>
    <xdr:to>
      <xdr:col>17</xdr:col>
      <xdr:colOff>190500</xdr:colOff>
      <xdr:row>231</xdr:row>
      <xdr:rowOff>0</xdr:rowOff>
    </xdr:to>
    <xdr:pic>
      <xdr:nvPicPr>
        <xdr:cNvPr id="36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400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231</xdr:row>
      <xdr:rowOff>0</xdr:rowOff>
    </xdr:from>
    <xdr:to>
      <xdr:col>17</xdr:col>
      <xdr:colOff>190500</xdr:colOff>
      <xdr:row>232</xdr:row>
      <xdr:rowOff>0</xdr:rowOff>
    </xdr:to>
    <xdr:pic>
      <xdr:nvPicPr>
        <xdr:cNvPr id="36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590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232</xdr:row>
      <xdr:rowOff>0</xdr:rowOff>
    </xdr:from>
    <xdr:to>
      <xdr:col>17</xdr:col>
      <xdr:colOff>190500</xdr:colOff>
      <xdr:row>233</xdr:row>
      <xdr:rowOff>0</xdr:rowOff>
    </xdr:to>
    <xdr:pic>
      <xdr:nvPicPr>
        <xdr:cNvPr id="36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781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233</xdr:row>
      <xdr:rowOff>0</xdr:rowOff>
    </xdr:from>
    <xdr:to>
      <xdr:col>17</xdr:col>
      <xdr:colOff>190500</xdr:colOff>
      <xdr:row>234</xdr:row>
      <xdr:rowOff>0</xdr:rowOff>
    </xdr:to>
    <xdr:pic>
      <xdr:nvPicPr>
        <xdr:cNvPr id="36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8971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234</xdr:row>
      <xdr:rowOff>0</xdr:rowOff>
    </xdr:from>
    <xdr:to>
      <xdr:col>17</xdr:col>
      <xdr:colOff>190500</xdr:colOff>
      <xdr:row>235</xdr:row>
      <xdr:rowOff>0</xdr:rowOff>
    </xdr:to>
    <xdr:pic>
      <xdr:nvPicPr>
        <xdr:cNvPr id="36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162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235</xdr:row>
      <xdr:rowOff>0</xdr:rowOff>
    </xdr:from>
    <xdr:to>
      <xdr:col>17</xdr:col>
      <xdr:colOff>190500</xdr:colOff>
      <xdr:row>236</xdr:row>
      <xdr:rowOff>0</xdr:rowOff>
    </xdr:to>
    <xdr:pic>
      <xdr:nvPicPr>
        <xdr:cNvPr id="36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352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236</xdr:row>
      <xdr:rowOff>0</xdr:rowOff>
    </xdr:from>
    <xdr:to>
      <xdr:col>17</xdr:col>
      <xdr:colOff>190500</xdr:colOff>
      <xdr:row>237</xdr:row>
      <xdr:rowOff>0</xdr:rowOff>
    </xdr:to>
    <xdr:pic>
      <xdr:nvPicPr>
        <xdr:cNvPr id="36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5432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104775</xdr:rowOff>
    </xdr:to>
    <xdr:pic>
      <xdr:nvPicPr>
        <xdr:cNvPr id="365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5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133350</xdr:rowOff>
    </xdr:to>
    <xdr:pic>
      <xdr:nvPicPr>
        <xdr:cNvPr id="365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5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149</xdr:row>
      <xdr:rowOff>142875</xdr:rowOff>
    </xdr:to>
    <xdr:pic>
      <xdr:nvPicPr>
        <xdr:cNvPr id="36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38100</xdr:rowOff>
    </xdr:to>
    <xdr:pic>
      <xdr:nvPicPr>
        <xdr:cNvPr id="36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152</xdr:row>
      <xdr:rowOff>57150</xdr:rowOff>
    </xdr:to>
    <xdr:pic>
      <xdr:nvPicPr>
        <xdr:cNvPr id="36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151</xdr:row>
      <xdr:rowOff>19050</xdr:rowOff>
    </xdr:to>
    <xdr:pic>
      <xdr:nvPicPr>
        <xdr:cNvPr id="36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149</xdr:row>
      <xdr:rowOff>0</xdr:rowOff>
    </xdr:from>
    <xdr:to>
      <xdr:col>17</xdr:col>
      <xdr:colOff>190500</xdr:colOff>
      <xdr:row>150</xdr:row>
      <xdr:rowOff>0</xdr:rowOff>
    </xdr:to>
    <xdr:pic>
      <xdr:nvPicPr>
        <xdr:cNvPr id="36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9697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180975</xdr:rowOff>
    </xdr:to>
    <xdr:pic>
      <xdr:nvPicPr>
        <xdr:cNvPr id="3672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190500</xdr:colOff>
      <xdr:row>150</xdr:row>
      <xdr:rowOff>9525</xdr:rowOff>
    </xdr:to>
    <xdr:pic>
      <xdr:nvPicPr>
        <xdr:cNvPr id="36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9525</xdr:rowOff>
    </xdr:to>
    <xdr:pic>
      <xdr:nvPicPr>
        <xdr:cNvPr id="367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149</xdr:row>
      <xdr:rowOff>0</xdr:rowOff>
    </xdr:from>
    <xdr:to>
      <xdr:col>1</xdr:col>
      <xdr:colOff>238125</xdr:colOff>
      <xdr:row>150</xdr:row>
      <xdr:rowOff>9525</xdr:rowOff>
    </xdr:to>
    <xdr:pic>
      <xdr:nvPicPr>
        <xdr:cNvPr id="367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36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6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6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145</xdr:row>
      <xdr:rowOff>180975</xdr:rowOff>
    </xdr:to>
    <xdr:pic>
      <xdr:nvPicPr>
        <xdr:cNvPr id="37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142</xdr:row>
      <xdr:rowOff>200025</xdr:rowOff>
    </xdr:to>
    <xdr:pic>
      <xdr:nvPicPr>
        <xdr:cNvPr id="37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19050</xdr:rowOff>
    </xdr:to>
    <xdr:pic>
      <xdr:nvPicPr>
        <xdr:cNvPr id="3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95250</xdr:colOff>
      <xdr:row>142</xdr:row>
      <xdr:rowOff>180975</xdr:rowOff>
    </xdr:to>
    <xdr:pic>
      <xdr:nvPicPr>
        <xdr:cNvPr id="3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19050</xdr:rowOff>
    </xdr:to>
    <xdr:pic>
      <xdr:nvPicPr>
        <xdr:cNvPr id="37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95250</xdr:colOff>
      <xdr:row>146</xdr:row>
      <xdr:rowOff>0</xdr:rowOff>
    </xdr:to>
    <xdr:pic>
      <xdr:nvPicPr>
        <xdr:cNvPr id="37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74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76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6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6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6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6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6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77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7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8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8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8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8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8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78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78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7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7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8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0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0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0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0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8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0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1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2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2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143</xdr:row>
      <xdr:rowOff>323850</xdr:rowOff>
    </xdr:to>
    <xdr:pic>
      <xdr:nvPicPr>
        <xdr:cNvPr id="38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2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2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2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4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4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142</xdr:row>
      <xdr:rowOff>209550</xdr:rowOff>
    </xdr:to>
    <xdr:pic>
      <xdr:nvPicPr>
        <xdr:cNvPr id="38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142</xdr:row>
      <xdr:rowOff>0</xdr:rowOff>
    </xdr:from>
    <xdr:to>
      <xdr:col>16</xdr:col>
      <xdr:colOff>190500</xdr:colOff>
      <xdr:row>142</xdr:row>
      <xdr:rowOff>209550</xdr:rowOff>
    </xdr:to>
    <xdr:pic>
      <xdr:nvPicPr>
        <xdr:cNvPr id="38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636150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19050</xdr:rowOff>
    </xdr:to>
    <xdr:pic>
      <xdr:nvPicPr>
        <xdr:cNvPr id="38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147</xdr:row>
      <xdr:rowOff>38100</xdr:rowOff>
    </xdr:to>
    <xdr:pic>
      <xdr:nvPicPr>
        <xdr:cNvPr id="38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9525</xdr:rowOff>
    </xdr:to>
    <xdr:pic>
      <xdr:nvPicPr>
        <xdr:cNvPr id="38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145</xdr:row>
      <xdr:rowOff>0</xdr:rowOff>
    </xdr:from>
    <xdr:to>
      <xdr:col>16</xdr:col>
      <xdr:colOff>190500</xdr:colOff>
      <xdr:row>146</xdr:row>
      <xdr:rowOff>0</xdr:rowOff>
    </xdr:to>
    <xdr:pic>
      <xdr:nvPicPr>
        <xdr:cNvPr id="38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22458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180975</xdr:rowOff>
    </xdr:to>
    <xdr:pic>
      <xdr:nvPicPr>
        <xdr:cNvPr id="3853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190500</xdr:colOff>
      <xdr:row>150</xdr:row>
      <xdr:rowOff>9525</xdr:rowOff>
    </xdr:to>
    <xdr:pic>
      <xdr:nvPicPr>
        <xdr:cNvPr id="38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381000</xdr:colOff>
      <xdr:row>149</xdr:row>
      <xdr:rowOff>0</xdr:rowOff>
    </xdr:from>
    <xdr:to>
      <xdr:col>2</xdr:col>
      <xdr:colOff>190500</xdr:colOff>
      <xdr:row>150</xdr:row>
      <xdr:rowOff>9525</xdr:rowOff>
    </xdr:to>
    <xdr:pic>
      <xdr:nvPicPr>
        <xdr:cNvPr id="3855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385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38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38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149</xdr:row>
      <xdr:rowOff>180975</xdr:rowOff>
    </xdr:to>
    <xdr:pic>
      <xdr:nvPicPr>
        <xdr:cNvPr id="385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149</xdr:row>
      <xdr:rowOff>0</xdr:rowOff>
    </xdr:from>
    <xdr:to>
      <xdr:col>3</xdr:col>
      <xdr:colOff>190500</xdr:colOff>
      <xdr:row>150</xdr:row>
      <xdr:rowOff>9525</xdr:rowOff>
    </xdr:to>
    <xdr:pic>
      <xdr:nvPicPr>
        <xdr:cNvPr id="386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003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149</xdr:row>
      <xdr:rowOff>0</xdr:rowOff>
    </xdr:from>
    <xdr:to>
      <xdr:col>2</xdr:col>
      <xdr:colOff>190500</xdr:colOff>
      <xdr:row>150</xdr:row>
      <xdr:rowOff>9525</xdr:rowOff>
    </xdr:to>
    <xdr:pic>
      <xdr:nvPicPr>
        <xdr:cNvPr id="386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149</xdr:row>
      <xdr:rowOff>0</xdr:rowOff>
    </xdr:from>
    <xdr:to>
      <xdr:col>1</xdr:col>
      <xdr:colOff>238125</xdr:colOff>
      <xdr:row>150</xdr:row>
      <xdr:rowOff>9525</xdr:rowOff>
    </xdr:to>
    <xdr:pic>
      <xdr:nvPicPr>
        <xdr:cNvPr id="386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149</xdr:row>
      <xdr:rowOff>0</xdr:rowOff>
    </xdr:from>
    <xdr:to>
      <xdr:col>1</xdr:col>
      <xdr:colOff>190500</xdr:colOff>
      <xdr:row>150</xdr:row>
      <xdr:rowOff>9525</xdr:rowOff>
    </xdr:to>
    <xdr:pic>
      <xdr:nvPicPr>
        <xdr:cNvPr id="386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629697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86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6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6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86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6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6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87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0</xdr:rowOff>
    </xdr:to>
    <xdr:pic>
      <xdr:nvPicPr>
        <xdr:cNvPr id="387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8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89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9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9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89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9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9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9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389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180975</xdr:rowOff>
    </xdr:to>
    <xdr:pic>
      <xdr:nvPicPr>
        <xdr:cNvPr id="389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200025</xdr:rowOff>
    </xdr:to>
    <xdr:pic>
      <xdr:nvPicPr>
        <xdr:cNvPr id="39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1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1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1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1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19050</xdr:rowOff>
    </xdr:to>
    <xdr:pic>
      <xdr:nvPicPr>
        <xdr:cNvPr id="3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2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2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2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95250</xdr:colOff>
      <xdr:row>140</xdr:row>
      <xdr:rowOff>180975</xdr:rowOff>
    </xdr:to>
    <xdr:pic>
      <xdr:nvPicPr>
        <xdr:cNvPr id="393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95250</xdr:colOff>
      <xdr:row>144</xdr:row>
      <xdr:rowOff>180975</xdr:rowOff>
    </xdr:to>
    <xdr:pic>
      <xdr:nvPicPr>
        <xdr:cNvPr id="39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19050</xdr:rowOff>
    </xdr:to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95250</xdr:colOff>
      <xdr:row>148</xdr:row>
      <xdr:rowOff>0</xdr:rowOff>
    </xdr:to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200025</xdr:colOff>
      <xdr:row>142</xdr:row>
      <xdr:rowOff>0</xdr:rowOff>
    </xdr:to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200025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39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39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9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39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39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39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39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39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39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39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1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401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1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1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1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404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4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4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40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40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40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40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09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09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145</xdr:row>
      <xdr:rowOff>104775</xdr:rowOff>
    </xdr:to>
    <xdr:pic>
      <xdr:nvPicPr>
        <xdr:cNvPr id="409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09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0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0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1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1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1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41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41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140</xdr:row>
      <xdr:rowOff>190500</xdr:rowOff>
    </xdr:to>
    <xdr:pic>
      <xdr:nvPicPr>
        <xdr:cNvPr id="41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209550</xdr:rowOff>
    </xdr:to>
    <xdr:pic>
      <xdr:nvPicPr>
        <xdr:cNvPr id="41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144</xdr:row>
      <xdr:rowOff>0</xdr:rowOff>
    </xdr:from>
    <xdr:to>
      <xdr:col>17</xdr:col>
      <xdr:colOff>190500</xdr:colOff>
      <xdr:row>144</xdr:row>
      <xdr:rowOff>209550</xdr:rowOff>
    </xdr:to>
    <xdr:pic>
      <xdr:nvPicPr>
        <xdr:cNvPr id="41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178867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1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19050</xdr:rowOff>
    </xdr:to>
    <xdr:pic>
      <xdr:nvPicPr>
        <xdr:cNvPr id="41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1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148</xdr:row>
      <xdr:rowOff>0</xdr:rowOff>
    </xdr:from>
    <xdr:to>
      <xdr:col>17</xdr:col>
      <xdr:colOff>190500</xdr:colOff>
      <xdr:row>149</xdr:row>
      <xdr:rowOff>9525</xdr:rowOff>
    </xdr:to>
    <xdr:pic>
      <xdr:nvPicPr>
        <xdr:cNvPr id="413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788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142</xdr:row>
      <xdr:rowOff>0</xdr:rowOff>
    </xdr:to>
    <xdr:pic>
      <xdr:nvPicPr>
        <xdr:cNvPr id="413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114300</xdr:rowOff>
    </xdr:to>
    <xdr:pic>
      <xdr:nvPicPr>
        <xdr:cNvPr id="413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140</xdr:row>
      <xdr:rowOff>0</xdr:rowOff>
    </xdr:from>
    <xdr:to>
      <xdr:col>17</xdr:col>
      <xdr:colOff>190500</xdr:colOff>
      <xdr:row>141</xdr:row>
      <xdr:rowOff>0</xdr:rowOff>
    </xdr:to>
    <xdr:pic>
      <xdr:nvPicPr>
        <xdr:cNvPr id="4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9712225"/>
          <a:ext cx="1905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149</xdr:row>
      <xdr:rowOff>28575</xdr:rowOff>
    </xdr:to>
    <xdr:pic>
      <xdr:nvPicPr>
        <xdr:cNvPr id="41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9525</xdr:rowOff>
    </xdr:to>
    <xdr:pic>
      <xdr:nvPicPr>
        <xdr:cNvPr id="41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147</xdr:row>
      <xdr:rowOff>0</xdr:rowOff>
    </xdr:from>
    <xdr:to>
      <xdr:col>17</xdr:col>
      <xdr:colOff>190500</xdr:colOff>
      <xdr:row>148</xdr:row>
      <xdr:rowOff>0</xdr:rowOff>
    </xdr:to>
    <xdr:pic>
      <xdr:nvPicPr>
        <xdr:cNvPr id="41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62607825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142</xdr:row>
      <xdr:rowOff>95250</xdr:rowOff>
    </xdr:from>
    <xdr:to>
      <xdr:col>13</xdr:col>
      <xdr:colOff>1076325</xdr:colOff>
      <xdr:row>143</xdr:row>
      <xdr:rowOff>38100</xdr:rowOff>
    </xdr:to>
    <xdr:pic>
      <xdr:nvPicPr>
        <xdr:cNvPr id="41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34950" y="607314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1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1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200025</xdr:rowOff>
    </xdr:to>
    <xdr:pic>
      <xdr:nvPicPr>
        <xdr:cNvPr id="41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1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1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200025</xdr:rowOff>
    </xdr:to>
    <xdr:pic>
      <xdr:nvPicPr>
        <xdr:cNvPr id="4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95250</xdr:colOff>
      <xdr:row>141</xdr:row>
      <xdr:rowOff>180975</xdr:rowOff>
    </xdr:to>
    <xdr:pic>
      <xdr:nvPicPr>
        <xdr:cNvPr id="4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200025</xdr:rowOff>
    </xdr:to>
    <xdr:pic>
      <xdr:nvPicPr>
        <xdr:cNvPr id="419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19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95250</xdr:colOff>
      <xdr:row>143</xdr:row>
      <xdr:rowOff>180975</xdr:rowOff>
    </xdr:to>
    <xdr:pic>
      <xdr:nvPicPr>
        <xdr:cNvPr id="42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1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1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1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1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1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2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4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5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5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5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5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6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6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7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7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142</xdr:row>
      <xdr:rowOff>66675</xdr:rowOff>
    </xdr:to>
    <xdr:pic>
      <xdr:nvPicPr>
        <xdr:cNvPr id="4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2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0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1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209550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141</xdr:row>
      <xdr:rowOff>0</xdr:rowOff>
    </xdr:from>
    <xdr:to>
      <xdr:col>16</xdr:col>
      <xdr:colOff>190500</xdr:colOff>
      <xdr:row>141</xdr:row>
      <xdr:rowOff>209550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131325"/>
          <a:ext cx="1905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200025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400050</xdr:rowOff>
    </xdr:to>
    <xdr:pic>
      <xdr:nvPicPr>
        <xdr:cNvPr id="43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190500</xdr:rowOff>
    </xdr:to>
    <xdr:pic>
      <xdr:nvPicPr>
        <xdr:cNvPr id="43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143</xdr:row>
      <xdr:rowOff>0</xdr:rowOff>
    </xdr:from>
    <xdr:to>
      <xdr:col>16</xdr:col>
      <xdr:colOff>190500</xdr:colOff>
      <xdr:row>143</xdr:row>
      <xdr:rowOff>180975</xdr:rowOff>
    </xdr:to>
    <xdr:pic>
      <xdr:nvPicPr>
        <xdr:cNvPr id="43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068675" y="60883800"/>
          <a:ext cx="1905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95250</xdr:colOff>
      <xdr:row>3</xdr:row>
      <xdr:rowOff>180975</xdr:rowOff>
    </xdr:to>
    <xdr:pic>
      <xdr:nvPicPr>
        <xdr:cNvPr id="43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180975</xdr:rowOff>
    </xdr:to>
    <xdr:pic>
      <xdr:nvPicPr>
        <xdr:cNvPr id="432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95250</xdr:colOff>
      <xdr:row>2</xdr:row>
      <xdr:rowOff>133350</xdr:rowOff>
    </xdr:to>
    <xdr:pic>
      <xdr:nvPicPr>
        <xdr:cNvPr id="432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9525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2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1</xdr:row>
      <xdr:rowOff>0</xdr:rowOff>
    </xdr:from>
    <xdr:to>
      <xdr:col>17</xdr:col>
      <xdr:colOff>190500</xdr:colOff>
      <xdr:row>2</xdr:row>
      <xdr:rowOff>9525</xdr:rowOff>
    </xdr:to>
    <xdr:pic>
      <xdr:nvPicPr>
        <xdr:cNvPr id="43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304800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4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3</xdr:row>
      <xdr:rowOff>0</xdr:rowOff>
    </xdr:to>
    <xdr:pic>
      <xdr:nvPicPr>
        <xdr:cNvPr id="435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5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5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3</xdr:row>
      <xdr:rowOff>0</xdr:rowOff>
    </xdr:from>
    <xdr:to>
      <xdr:col>17</xdr:col>
      <xdr:colOff>190500</xdr:colOff>
      <xdr:row>4</xdr:row>
      <xdr:rowOff>0</xdr:rowOff>
    </xdr:to>
    <xdr:pic>
      <xdr:nvPicPr>
        <xdr:cNvPr id="435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790575"/>
          <a:ext cx="1905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133350</xdr:rowOff>
    </xdr:to>
    <xdr:pic>
      <xdr:nvPicPr>
        <xdr:cNvPr id="436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190500</xdr:rowOff>
    </xdr:to>
    <xdr:pic>
      <xdr:nvPicPr>
        <xdr:cNvPr id="4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17</xdr:col>
      <xdr:colOff>190500</xdr:colOff>
      <xdr:row>2</xdr:row>
      <xdr:rowOff>142875</xdr:rowOff>
    </xdr:to>
    <xdr:pic>
      <xdr:nvPicPr>
        <xdr:cNvPr id="436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364075" y="542925"/>
          <a:ext cx="19050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0"/>
  <sheetViews>
    <sheetView showGridLines="0" tabSelected="1" topLeftCell="A127" zoomScaleNormal="100" workbookViewId="0">
      <selection activeCell="O7" sqref="O7"/>
    </sheetView>
  </sheetViews>
  <sheetFormatPr defaultColWidth="8.88671875" defaultRowHeight="14.4" x14ac:dyDescent="0.3"/>
  <cols>
    <col min="1" max="1" width="1.44140625" style="1" customWidth="1"/>
    <col min="2" max="2" width="5.6640625" style="1" customWidth="1"/>
    <col min="3" max="3" width="37.88671875" style="2" customWidth="1"/>
    <col min="4" max="4" width="9.6640625" style="3" customWidth="1"/>
    <col min="5" max="5" width="9" style="4" customWidth="1"/>
    <col min="6" max="6" width="40.6640625" style="2" customWidth="1"/>
    <col min="7" max="7" width="12.88671875" style="2" customWidth="1"/>
    <col min="8" max="8" width="22.6640625" style="1" customWidth="1"/>
    <col min="9" max="9" width="18.5546875" style="1" customWidth="1"/>
    <col min="10" max="10" width="22.109375" style="2" customWidth="1"/>
    <col min="11" max="12" width="22.109375" style="2" hidden="1" customWidth="1"/>
    <col min="13" max="13" width="19.88671875" style="2" hidden="1" customWidth="1"/>
    <col min="14" max="14" width="20.88671875" style="1" customWidth="1"/>
    <col min="15" max="15" width="18.44140625" style="1" customWidth="1"/>
    <col min="16" max="16" width="21" style="1" customWidth="1"/>
    <col min="17" max="17" width="19.44140625" style="1" customWidth="1"/>
    <col min="18" max="18" width="8.88671875" style="1"/>
    <col min="19" max="19" width="12.109375" style="1" customWidth="1"/>
    <col min="20" max="20" width="11.6640625" style="1" customWidth="1"/>
    <col min="21" max="16384" width="8.88671875" style="1"/>
  </cols>
  <sheetData>
    <row r="1" spans="1:20" ht="24.6" customHeight="1" x14ac:dyDescent="0.3">
      <c r="B1" s="116" t="s">
        <v>235</v>
      </c>
      <c r="C1" s="117"/>
      <c r="I1" s="2"/>
      <c r="L1" s="1"/>
      <c r="M1" s="55"/>
      <c r="N1" s="55"/>
      <c r="O1" s="115" t="s">
        <v>236</v>
      </c>
      <c r="P1" s="115"/>
      <c r="Q1" s="115"/>
      <c r="R1" s="26"/>
      <c r="S1" s="26"/>
    </row>
    <row r="2" spans="1:20" ht="18.75" customHeight="1" x14ac:dyDescent="0.3">
      <c r="C2" s="56"/>
      <c r="D2" s="8"/>
      <c r="E2" s="11"/>
      <c r="G2" s="1"/>
      <c r="I2" s="2"/>
      <c r="L2" s="1"/>
      <c r="M2" s="55"/>
      <c r="N2" s="55"/>
      <c r="P2" s="7"/>
      <c r="Q2" s="7"/>
    </row>
    <row r="3" spans="1:20" ht="19.95" customHeight="1" x14ac:dyDescent="0.3">
      <c r="B3" s="118" t="s">
        <v>233</v>
      </c>
      <c r="C3" s="119"/>
      <c r="D3" s="120" t="s">
        <v>2</v>
      </c>
      <c r="E3" s="121"/>
      <c r="F3" s="107" t="s">
        <v>234</v>
      </c>
      <c r="G3" s="108"/>
      <c r="H3" s="108"/>
      <c r="I3" s="108"/>
      <c r="J3" s="108"/>
      <c r="K3" s="108"/>
      <c r="L3" s="108"/>
      <c r="M3" s="108"/>
      <c r="N3" s="108"/>
      <c r="P3" s="55"/>
    </row>
    <row r="4" spans="1:20" ht="19.95" customHeight="1" thickBot="1" x14ac:dyDescent="0.35">
      <c r="C4" s="56"/>
      <c r="D4" s="57"/>
      <c r="E4" s="57"/>
      <c r="F4" s="57"/>
      <c r="G4" s="55"/>
      <c r="H4" s="55"/>
      <c r="I4" s="55"/>
      <c r="J4" s="55"/>
      <c r="N4" s="2"/>
      <c r="O4" s="55"/>
      <c r="P4" s="55"/>
    </row>
    <row r="5" spans="1:20" ht="42.75" customHeight="1" thickBot="1" x14ac:dyDescent="0.35">
      <c r="A5" s="58"/>
      <c r="B5" s="9"/>
      <c r="C5" s="10"/>
      <c r="K5" s="12"/>
      <c r="L5" s="12"/>
      <c r="M5" s="6"/>
      <c r="O5" s="5" t="s">
        <v>2</v>
      </c>
    </row>
    <row r="6" spans="1:20" ht="94.5" customHeight="1" thickTop="1" thickBot="1" x14ac:dyDescent="0.35">
      <c r="A6" s="58"/>
      <c r="B6" s="36" t="s">
        <v>1</v>
      </c>
      <c r="C6" s="37" t="s">
        <v>237</v>
      </c>
      <c r="D6" s="37" t="s">
        <v>0</v>
      </c>
      <c r="E6" s="37" t="s">
        <v>238</v>
      </c>
      <c r="F6" s="37" t="s">
        <v>239</v>
      </c>
      <c r="G6" s="38" t="s">
        <v>240</v>
      </c>
      <c r="H6" s="39" t="s">
        <v>232</v>
      </c>
      <c r="I6" s="40" t="s">
        <v>8</v>
      </c>
      <c r="J6" s="38" t="s">
        <v>9</v>
      </c>
      <c r="K6" s="38" t="s">
        <v>16</v>
      </c>
      <c r="L6" s="38" t="s">
        <v>10</v>
      </c>
      <c r="M6" s="38" t="s">
        <v>11</v>
      </c>
      <c r="N6" s="38" t="s">
        <v>12</v>
      </c>
      <c r="O6" s="24" t="s">
        <v>13</v>
      </c>
      <c r="P6" s="40" t="s">
        <v>14</v>
      </c>
      <c r="Q6" s="41" t="s">
        <v>15</v>
      </c>
    </row>
    <row r="7" spans="1:20" ht="58.2" thickTop="1" x14ac:dyDescent="0.3">
      <c r="A7" s="59"/>
      <c r="B7" s="60">
        <v>1</v>
      </c>
      <c r="C7" s="61" t="s">
        <v>17</v>
      </c>
      <c r="D7" s="62">
        <v>5</v>
      </c>
      <c r="E7" s="63" t="s">
        <v>18</v>
      </c>
      <c r="F7" s="61" t="s">
        <v>19</v>
      </c>
      <c r="G7" s="124" t="s">
        <v>231</v>
      </c>
      <c r="H7" s="127"/>
      <c r="I7" s="124" t="s">
        <v>127</v>
      </c>
      <c r="J7" s="124" t="s">
        <v>128</v>
      </c>
      <c r="K7" s="20">
        <f t="shared" ref="K7:K38" si="0">D7*M7</f>
        <v>95</v>
      </c>
      <c r="L7" s="20">
        <f t="shared" ref="L7:L38" si="1">D7*N7</f>
        <v>104.50000000000001</v>
      </c>
      <c r="M7" s="20">
        <v>19</v>
      </c>
      <c r="N7" s="20">
        <f>M7*1.1</f>
        <v>20.900000000000002</v>
      </c>
      <c r="O7" s="52">
        <v>13.05</v>
      </c>
      <c r="P7" s="53">
        <f t="shared" ref="P7:P38" si="2">D7*O7</f>
        <v>65.25</v>
      </c>
      <c r="Q7" s="54" t="str">
        <f t="shared" ref="Q7:Q19" si="3">IF(ISNUMBER(O7), IF(O7&gt;N7,"NEVYHOVUJE","VYHOVUJE")," ")</f>
        <v>VYHOVUJE</v>
      </c>
      <c r="S7" s="64"/>
      <c r="T7" s="64"/>
    </row>
    <row r="8" spans="1:20" ht="72" x14ac:dyDescent="0.3">
      <c r="A8" s="58"/>
      <c r="B8" s="65">
        <v>2</v>
      </c>
      <c r="C8" s="66" t="s">
        <v>20</v>
      </c>
      <c r="D8" s="67">
        <v>20</v>
      </c>
      <c r="E8" s="68" t="s">
        <v>18</v>
      </c>
      <c r="F8" s="66" t="s">
        <v>21</v>
      </c>
      <c r="G8" s="125"/>
      <c r="H8" s="128"/>
      <c r="I8" s="125"/>
      <c r="J8" s="125"/>
      <c r="K8" s="21">
        <f t="shared" si="0"/>
        <v>360</v>
      </c>
      <c r="L8" s="21">
        <f t="shared" si="1"/>
        <v>396</v>
      </c>
      <c r="M8" s="21">
        <v>18</v>
      </c>
      <c r="N8" s="21">
        <f>M8*1.1</f>
        <v>19.8</v>
      </c>
      <c r="O8" s="30">
        <v>12.5</v>
      </c>
      <c r="P8" s="31">
        <f t="shared" si="2"/>
        <v>250</v>
      </c>
      <c r="Q8" s="32" t="str">
        <f t="shared" si="3"/>
        <v>VYHOVUJE</v>
      </c>
      <c r="S8" s="64"/>
      <c r="T8" s="64"/>
    </row>
    <row r="9" spans="1:20" x14ac:dyDescent="0.3">
      <c r="A9" s="58"/>
      <c r="B9" s="65">
        <v>3</v>
      </c>
      <c r="C9" s="66" t="s">
        <v>22</v>
      </c>
      <c r="D9" s="67">
        <v>20</v>
      </c>
      <c r="E9" s="68" t="s">
        <v>18</v>
      </c>
      <c r="F9" s="66" t="s">
        <v>22</v>
      </c>
      <c r="G9" s="125"/>
      <c r="H9" s="128"/>
      <c r="I9" s="125"/>
      <c r="J9" s="125"/>
      <c r="K9" s="21">
        <f t="shared" si="0"/>
        <v>200</v>
      </c>
      <c r="L9" s="21">
        <f t="shared" si="1"/>
        <v>220</v>
      </c>
      <c r="M9" s="21">
        <v>10</v>
      </c>
      <c r="N9" s="21">
        <f t="shared" ref="N9:N72" si="4">M9*1.1</f>
        <v>11</v>
      </c>
      <c r="O9" s="30">
        <v>6</v>
      </c>
      <c r="P9" s="31">
        <f t="shared" si="2"/>
        <v>120</v>
      </c>
      <c r="Q9" s="32" t="str">
        <f t="shared" si="3"/>
        <v>VYHOVUJE</v>
      </c>
      <c r="S9" s="64"/>
      <c r="T9" s="64"/>
    </row>
    <row r="10" spans="1:20" ht="28.8" x14ac:dyDescent="0.3">
      <c r="A10" s="58"/>
      <c r="B10" s="65">
        <v>4</v>
      </c>
      <c r="C10" s="66" t="s">
        <v>23</v>
      </c>
      <c r="D10" s="67">
        <v>50</v>
      </c>
      <c r="E10" s="68" t="s">
        <v>18</v>
      </c>
      <c r="F10" s="66" t="s">
        <v>24</v>
      </c>
      <c r="G10" s="125"/>
      <c r="H10" s="128"/>
      <c r="I10" s="125"/>
      <c r="J10" s="125"/>
      <c r="K10" s="21">
        <f t="shared" si="0"/>
        <v>300</v>
      </c>
      <c r="L10" s="21">
        <f t="shared" si="1"/>
        <v>330</v>
      </c>
      <c r="M10" s="21">
        <v>6</v>
      </c>
      <c r="N10" s="21">
        <f t="shared" si="4"/>
        <v>6.6000000000000005</v>
      </c>
      <c r="O10" s="30">
        <v>6.6</v>
      </c>
      <c r="P10" s="31">
        <f t="shared" si="2"/>
        <v>330</v>
      </c>
      <c r="Q10" s="32" t="str">
        <f t="shared" si="3"/>
        <v>VYHOVUJE</v>
      </c>
      <c r="S10" s="64"/>
      <c r="T10" s="64"/>
    </row>
    <row r="11" spans="1:20" ht="28.8" x14ac:dyDescent="0.3">
      <c r="A11" s="58"/>
      <c r="B11" s="65">
        <v>5</v>
      </c>
      <c r="C11" s="66" t="s">
        <v>25</v>
      </c>
      <c r="D11" s="67">
        <v>5</v>
      </c>
      <c r="E11" s="68" t="s">
        <v>26</v>
      </c>
      <c r="F11" s="66" t="s">
        <v>27</v>
      </c>
      <c r="G11" s="125"/>
      <c r="H11" s="128"/>
      <c r="I11" s="125"/>
      <c r="J11" s="125"/>
      <c r="K11" s="21">
        <f t="shared" si="0"/>
        <v>185</v>
      </c>
      <c r="L11" s="21">
        <f t="shared" si="1"/>
        <v>203.5</v>
      </c>
      <c r="M11" s="21">
        <v>37</v>
      </c>
      <c r="N11" s="21">
        <f t="shared" si="4"/>
        <v>40.700000000000003</v>
      </c>
      <c r="O11" s="30">
        <v>40.700000000000003</v>
      </c>
      <c r="P11" s="31">
        <f t="shared" si="2"/>
        <v>203.5</v>
      </c>
      <c r="Q11" s="32" t="str">
        <f t="shared" si="3"/>
        <v>VYHOVUJE</v>
      </c>
      <c r="S11" s="64"/>
      <c r="T11" s="64"/>
    </row>
    <row r="12" spans="1:20" ht="28.8" x14ac:dyDescent="0.3">
      <c r="A12" s="58"/>
      <c r="B12" s="65">
        <v>6</v>
      </c>
      <c r="C12" s="66" t="s">
        <v>28</v>
      </c>
      <c r="D12" s="67">
        <v>1</v>
      </c>
      <c r="E12" s="68" t="s">
        <v>26</v>
      </c>
      <c r="F12" s="66" t="s">
        <v>29</v>
      </c>
      <c r="G12" s="125"/>
      <c r="H12" s="128"/>
      <c r="I12" s="125"/>
      <c r="J12" s="125"/>
      <c r="K12" s="21">
        <f t="shared" si="0"/>
        <v>200</v>
      </c>
      <c r="L12" s="21">
        <f t="shared" si="1"/>
        <v>220.00000000000003</v>
      </c>
      <c r="M12" s="21">
        <v>200</v>
      </c>
      <c r="N12" s="21">
        <f t="shared" si="4"/>
        <v>220.00000000000003</v>
      </c>
      <c r="O12" s="30">
        <v>93.8</v>
      </c>
      <c r="P12" s="31">
        <f t="shared" si="2"/>
        <v>93.8</v>
      </c>
      <c r="Q12" s="32" t="str">
        <f t="shared" si="3"/>
        <v>VYHOVUJE</v>
      </c>
      <c r="S12" s="64"/>
      <c r="T12" s="64"/>
    </row>
    <row r="13" spans="1:20" ht="28.8" x14ac:dyDescent="0.3">
      <c r="A13" s="58"/>
      <c r="B13" s="65">
        <v>7</v>
      </c>
      <c r="C13" s="66" t="s">
        <v>30</v>
      </c>
      <c r="D13" s="67">
        <v>1</v>
      </c>
      <c r="E13" s="68" t="s">
        <v>26</v>
      </c>
      <c r="F13" s="66" t="s">
        <v>31</v>
      </c>
      <c r="G13" s="125"/>
      <c r="H13" s="128"/>
      <c r="I13" s="125"/>
      <c r="J13" s="125"/>
      <c r="K13" s="21">
        <f t="shared" si="0"/>
        <v>80</v>
      </c>
      <c r="L13" s="21">
        <f t="shared" si="1"/>
        <v>88</v>
      </c>
      <c r="M13" s="21">
        <v>80</v>
      </c>
      <c r="N13" s="21">
        <f t="shared" si="4"/>
        <v>88</v>
      </c>
      <c r="O13" s="30">
        <v>38.9</v>
      </c>
      <c r="P13" s="31">
        <f t="shared" si="2"/>
        <v>38.9</v>
      </c>
      <c r="Q13" s="32" t="str">
        <f t="shared" si="3"/>
        <v>VYHOVUJE</v>
      </c>
      <c r="S13" s="64"/>
      <c r="T13" s="64"/>
    </row>
    <row r="14" spans="1:20" x14ac:dyDescent="0.3">
      <c r="A14" s="58"/>
      <c r="B14" s="65">
        <v>8</v>
      </c>
      <c r="C14" s="66" t="s">
        <v>32</v>
      </c>
      <c r="D14" s="67">
        <v>11</v>
      </c>
      <c r="E14" s="68" t="s">
        <v>18</v>
      </c>
      <c r="F14" s="66" t="s">
        <v>33</v>
      </c>
      <c r="G14" s="125"/>
      <c r="H14" s="128"/>
      <c r="I14" s="125"/>
      <c r="J14" s="125"/>
      <c r="K14" s="21">
        <f t="shared" si="0"/>
        <v>176</v>
      </c>
      <c r="L14" s="21">
        <f t="shared" si="1"/>
        <v>193.60000000000002</v>
      </c>
      <c r="M14" s="21">
        <v>16</v>
      </c>
      <c r="N14" s="21">
        <f t="shared" si="4"/>
        <v>17.600000000000001</v>
      </c>
      <c r="O14" s="30">
        <v>10.3</v>
      </c>
      <c r="P14" s="31">
        <f t="shared" si="2"/>
        <v>113.30000000000001</v>
      </c>
      <c r="Q14" s="32" t="str">
        <f t="shared" si="3"/>
        <v>VYHOVUJE</v>
      </c>
      <c r="S14" s="64"/>
      <c r="T14" s="64"/>
    </row>
    <row r="15" spans="1:20" x14ac:dyDescent="0.3">
      <c r="A15" s="58"/>
      <c r="B15" s="65">
        <v>9</v>
      </c>
      <c r="C15" s="66" t="s">
        <v>34</v>
      </c>
      <c r="D15" s="67">
        <v>3</v>
      </c>
      <c r="E15" s="68" t="s">
        <v>18</v>
      </c>
      <c r="F15" s="66" t="s">
        <v>35</v>
      </c>
      <c r="G15" s="125"/>
      <c r="H15" s="128"/>
      <c r="I15" s="125"/>
      <c r="J15" s="125"/>
      <c r="K15" s="21">
        <f t="shared" si="0"/>
        <v>54</v>
      </c>
      <c r="L15" s="21">
        <f t="shared" si="1"/>
        <v>59.400000000000006</v>
      </c>
      <c r="M15" s="21">
        <v>18</v>
      </c>
      <c r="N15" s="21">
        <f t="shared" si="4"/>
        <v>19.8</v>
      </c>
      <c r="O15" s="30">
        <v>16.05</v>
      </c>
      <c r="P15" s="31">
        <f t="shared" si="2"/>
        <v>48.150000000000006</v>
      </c>
      <c r="Q15" s="32" t="str">
        <f t="shared" si="3"/>
        <v>VYHOVUJE</v>
      </c>
      <c r="S15" s="64"/>
      <c r="T15" s="64"/>
    </row>
    <row r="16" spans="1:20" ht="43.2" x14ac:dyDescent="0.3">
      <c r="A16" s="58"/>
      <c r="B16" s="65">
        <v>10</v>
      </c>
      <c r="C16" s="66" t="s">
        <v>36</v>
      </c>
      <c r="D16" s="67">
        <v>5</v>
      </c>
      <c r="E16" s="68" t="s">
        <v>18</v>
      </c>
      <c r="F16" s="66" t="s">
        <v>37</v>
      </c>
      <c r="G16" s="125"/>
      <c r="H16" s="128"/>
      <c r="I16" s="125"/>
      <c r="J16" s="125"/>
      <c r="K16" s="21">
        <f t="shared" si="0"/>
        <v>70</v>
      </c>
      <c r="L16" s="21">
        <f t="shared" si="1"/>
        <v>77.000000000000014</v>
      </c>
      <c r="M16" s="21">
        <v>14</v>
      </c>
      <c r="N16" s="21">
        <f t="shared" si="4"/>
        <v>15.400000000000002</v>
      </c>
      <c r="O16" s="30">
        <v>8.6999999999999993</v>
      </c>
      <c r="P16" s="31">
        <f t="shared" si="2"/>
        <v>43.5</v>
      </c>
      <c r="Q16" s="32" t="str">
        <f t="shared" si="3"/>
        <v>VYHOVUJE</v>
      </c>
      <c r="S16" s="64"/>
      <c r="T16" s="64"/>
    </row>
    <row r="17" spans="1:20" ht="43.2" x14ac:dyDescent="0.3">
      <c r="A17" s="58"/>
      <c r="B17" s="65">
        <v>11</v>
      </c>
      <c r="C17" s="66" t="s">
        <v>38</v>
      </c>
      <c r="D17" s="67">
        <v>1</v>
      </c>
      <c r="E17" s="68" t="s">
        <v>18</v>
      </c>
      <c r="F17" s="66" t="s">
        <v>39</v>
      </c>
      <c r="G17" s="125"/>
      <c r="H17" s="128"/>
      <c r="I17" s="125"/>
      <c r="J17" s="125"/>
      <c r="K17" s="21">
        <f t="shared" si="0"/>
        <v>13</v>
      </c>
      <c r="L17" s="21">
        <f t="shared" si="1"/>
        <v>14.3</v>
      </c>
      <c r="M17" s="21">
        <v>13</v>
      </c>
      <c r="N17" s="21">
        <f t="shared" si="4"/>
        <v>14.3</v>
      </c>
      <c r="O17" s="30">
        <v>6</v>
      </c>
      <c r="P17" s="31">
        <f t="shared" si="2"/>
        <v>6</v>
      </c>
      <c r="Q17" s="32" t="str">
        <f t="shared" si="3"/>
        <v>VYHOVUJE</v>
      </c>
      <c r="S17" s="64"/>
      <c r="T17" s="64"/>
    </row>
    <row r="18" spans="1:20" x14ac:dyDescent="0.3">
      <c r="A18" s="58"/>
      <c r="B18" s="65">
        <v>12</v>
      </c>
      <c r="C18" s="66" t="s">
        <v>40</v>
      </c>
      <c r="D18" s="67">
        <v>5</v>
      </c>
      <c r="E18" s="68" t="s">
        <v>18</v>
      </c>
      <c r="F18" s="66" t="s">
        <v>41</v>
      </c>
      <c r="G18" s="125"/>
      <c r="H18" s="128"/>
      <c r="I18" s="125"/>
      <c r="J18" s="125"/>
      <c r="K18" s="21">
        <f t="shared" si="0"/>
        <v>65</v>
      </c>
      <c r="L18" s="21">
        <f t="shared" si="1"/>
        <v>71.5</v>
      </c>
      <c r="M18" s="21">
        <v>13</v>
      </c>
      <c r="N18" s="21">
        <f t="shared" si="4"/>
        <v>14.3</v>
      </c>
      <c r="O18" s="30">
        <v>10.15</v>
      </c>
      <c r="P18" s="31">
        <f t="shared" si="2"/>
        <v>50.75</v>
      </c>
      <c r="Q18" s="32" t="str">
        <f t="shared" si="3"/>
        <v>VYHOVUJE</v>
      </c>
      <c r="S18" s="64"/>
      <c r="T18" s="64"/>
    </row>
    <row r="19" spans="1:20" x14ac:dyDescent="0.3">
      <c r="A19" s="58"/>
      <c r="B19" s="65">
        <v>13</v>
      </c>
      <c r="C19" s="66" t="s">
        <v>42</v>
      </c>
      <c r="D19" s="67">
        <v>1</v>
      </c>
      <c r="E19" s="68" t="s">
        <v>18</v>
      </c>
      <c r="F19" s="66" t="s">
        <v>41</v>
      </c>
      <c r="G19" s="125"/>
      <c r="H19" s="128"/>
      <c r="I19" s="125"/>
      <c r="J19" s="125"/>
      <c r="K19" s="21">
        <f t="shared" si="0"/>
        <v>23</v>
      </c>
      <c r="L19" s="21">
        <f t="shared" si="1"/>
        <v>25.3</v>
      </c>
      <c r="M19" s="21">
        <v>23</v>
      </c>
      <c r="N19" s="21">
        <f t="shared" si="4"/>
        <v>25.3</v>
      </c>
      <c r="O19" s="30">
        <v>18.899999999999999</v>
      </c>
      <c r="P19" s="31">
        <f t="shared" si="2"/>
        <v>18.899999999999999</v>
      </c>
      <c r="Q19" s="32" t="str">
        <f t="shared" si="3"/>
        <v>VYHOVUJE</v>
      </c>
      <c r="S19" s="64"/>
      <c r="T19" s="64"/>
    </row>
    <row r="20" spans="1:20" ht="57.6" x14ac:dyDescent="0.3">
      <c r="A20" s="58"/>
      <c r="B20" s="65">
        <v>14</v>
      </c>
      <c r="C20" s="66" t="s">
        <v>43</v>
      </c>
      <c r="D20" s="67">
        <v>3</v>
      </c>
      <c r="E20" s="68" t="s">
        <v>18</v>
      </c>
      <c r="F20" s="66" t="s">
        <v>44</v>
      </c>
      <c r="G20" s="125"/>
      <c r="H20" s="128"/>
      <c r="I20" s="125"/>
      <c r="J20" s="125"/>
      <c r="K20" s="21">
        <f t="shared" si="0"/>
        <v>150</v>
      </c>
      <c r="L20" s="21">
        <f t="shared" si="1"/>
        <v>165.00000000000003</v>
      </c>
      <c r="M20" s="21">
        <v>50</v>
      </c>
      <c r="N20" s="21">
        <f t="shared" si="4"/>
        <v>55.000000000000007</v>
      </c>
      <c r="O20" s="30">
        <v>36.5</v>
      </c>
      <c r="P20" s="31">
        <f t="shared" si="2"/>
        <v>109.5</v>
      </c>
      <c r="Q20" s="32" t="str">
        <f t="shared" ref="Q20:Q83" si="5">IF(ISNUMBER(O20), IF(O20&gt;N20,"NEVYHOVUJE","VYHOVUJE")," ")</f>
        <v>VYHOVUJE</v>
      </c>
      <c r="S20" s="64"/>
      <c r="T20" s="64"/>
    </row>
    <row r="21" spans="1:20" x14ac:dyDescent="0.3">
      <c r="A21" s="58"/>
      <c r="B21" s="65">
        <v>15</v>
      </c>
      <c r="C21" s="66" t="s">
        <v>45</v>
      </c>
      <c r="D21" s="67">
        <v>4</v>
      </c>
      <c r="E21" s="68" t="s">
        <v>18</v>
      </c>
      <c r="F21" s="66" t="s">
        <v>46</v>
      </c>
      <c r="G21" s="125"/>
      <c r="H21" s="128"/>
      <c r="I21" s="125"/>
      <c r="J21" s="125"/>
      <c r="K21" s="21">
        <f t="shared" si="0"/>
        <v>20</v>
      </c>
      <c r="L21" s="21">
        <f t="shared" si="1"/>
        <v>22</v>
      </c>
      <c r="M21" s="21">
        <v>5</v>
      </c>
      <c r="N21" s="21">
        <f t="shared" si="4"/>
        <v>5.5</v>
      </c>
      <c r="O21" s="30">
        <v>3.8</v>
      </c>
      <c r="P21" s="31">
        <f t="shared" si="2"/>
        <v>15.2</v>
      </c>
      <c r="Q21" s="32" t="str">
        <f t="shared" si="5"/>
        <v>VYHOVUJE</v>
      </c>
      <c r="S21" s="64"/>
      <c r="T21" s="64"/>
    </row>
    <row r="22" spans="1:20" x14ac:dyDescent="0.3">
      <c r="A22" s="58"/>
      <c r="B22" s="65">
        <v>16</v>
      </c>
      <c r="C22" s="66" t="s">
        <v>47</v>
      </c>
      <c r="D22" s="67">
        <v>20</v>
      </c>
      <c r="E22" s="68" t="s">
        <v>18</v>
      </c>
      <c r="F22" s="66" t="s">
        <v>48</v>
      </c>
      <c r="G22" s="125"/>
      <c r="H22" s="128"/>
      <c r="I22" s="125"/>
      <c r="J22" s="125"/>
      <c r="K22" s="21">
        <f t="shared" si="0"/>
        <v>32</v>
      </c>
      <c r="L22" s="21">
        <f t="shared" si="1"/>
        <v>35.200000000000003</v>
      </c>
      <c r="M22" s="21">
        <v>1.6</v>
      </c>
      <c r="N22" s="21">
        <f t="shared" si="4"/>
        <v>1.7600000000000002</v>
      </c>
      <c r="O22" s="30">
        <v>1.68</v>
      </c>
      <c r="P22" s="31">
        <f t="shared" si="2"/>
        <v>33.6</v>
      </c>
      <c r="Q22" s="32" t="str">
        <f t="shared" si="5"/>
        <v>VYHOVUJE</v>
      </c>
      <c r="S22" s="64"/>
      <c r="T22" s="64"/>
    </row>
    <row r="23" spans="1:20" x14ac:dyDescent="0.3">
      <c r="A23" s="58"/>
      <c r="B23" s="65">
        <v>17</v>
      </c>
      <c r="C23" s="66" t="s">
        <v>49</v>
      </c>
      <c r="D23" s="67">
        <v>10</v>
      </c>
      <c r="E23" s="68" t="s">
        <v>18</v>
      </c>
      <c r="F23" s="66" t="s">
        <v>50</v>
      </c>
      <c r="G23" s="125"/>
      <c r="H23" s="128"/>
      <c r="I23" s="125"/>
      <c r="J23" s="125"/>
      <c r="K23" s="21">
        <f t="shared" si="0"/>
        <v>180</v>
      </c>
      <c r="L23" s="21">
        <f t="shared" si="1"/>
        <v>198</v>
      </c>
      <c r="M23" s="21">
        <v>18</v>
      </c>
      <c r="N23" s="21">
        <f t="shared" si="4"/>
        <v>19.8</v>
      </c>
      <c r="O23" s="30">
        <v>9.6</v>
      </c>
      <c r="P23" s="31">
        <f t="shared" si="2"/>
        <v>96</v>
      </c>
      <c r="Q23" s="32" t="str">
        <f t="shared" si="5"/>
        <v>VYHOVUJE</v>
      </c>
      <c r="S23" s="64"/>
      <c r="T23" s="64"/>
    </row>
    <row r="24" spans="1:20" ht="43.2" x14ac:dyDescent="0.3">
      <c r="A24" s="58"/>
      <c r="B24" s="65">
        <v>18</v>
      </c>
      <c r="C24" s="66" t="s">
        <v>51</v>
      </c>
      <c r="D24" s="67">
        <v>10</v>
      </c>
      <c r="E24" s="68" t="s">
        <v>18</v>
      </c>
      <c r="F24" s="66" t="s">
        <v>52</v>
      </c>
      <c r="G24" s="125"/>
      <c r="H24" s="128"/>
      <c r="I24" s="125"/>
      <c r="J24" s="125"/>
      <c r="K24" s="21">
        <f t="shared" si="0"/>
        <v>200</v>
      </c>
      <c r="L24" s="21">
        <f t="shared" si="1"/>
        <v>220</v>
      </c>
      <c r="M24" s="21">
        <v>20</v>
      </c>
      <c r="N24" s="21">
        <f t="shared" si="4"/>
        <v>22</v>
      </c>
      <c r="O24" s="30">
        <v>17.2</v>
      </c>
      <c r="P24" s="31">
        <f t="shared" si="2"/>
        <v>172</v>
      </c>
      <c r="Q24" s="32" t="str">
        <f t="shared" si="5"/>
        <v>VYHOVUJE</v>
      </c>
      <c r="S24" s="64"/>
      <c r="T24" s="64"/>
    </row>
    <row r="25" spans="1:20" ht="57.6" x14ac:dyDescent="0.3">
      <c r="A25" s="58"/>
      <c r="B25" s="65">
        <v>19</v>
      </c>
      <c r="C25" s="66" t="s">
        <v>53</v>
      </c>
      <c r="D25" s="67">
        <v>4</v>
      </c>
      <c r="E25" s="68" t="s">
        <v>18</v>
      </c>
      <c r="F25" s="66" t="s">
        <v>54</v>
      </c>
      <c r="G25" s="125"/>
      <c r="H25" s="128"/>
      <c r="I25" s="125"/>
      <c r="J25" s="125"/>
      <c r="K25" s="21">
        <f t="shared" si="0"/>
        <v>36</v>
      </c>
      <c r="L25" s="21">
        <f t="shared" si="1"/>
        <v>39.6</v>
      </c>
      <c r="M25" s="21">
        <v>9</v>
      </c>
      <c r="N25" s="21">
        <f t="shared" si="4"/>
        <v>9.9</v>
      </c>
      <c r="O25" s="30">
        <v>3.5</v>
      </c>
      <c r="P25" s="31">
        <f t="shared" si="2"/>
        <v>14</v>
      </c>
      <c r="Q25" s="32" t="str">
        <f t="shared" si="5"/>
        <v>VYHOVUJE</v>
      </c>
      <c r="S25" s="64"/>
      <c r="T25" s="64"/>
    </row>
    <row r="26" spans="1:20" x14ac:dyDescent="0.3">
      <c r="A26" s="58"/>
      <c r="B26" s="65">
        <v>20</v>
      </c>
      <c r="C26" s="66" t="s">
        <v>55</v>
      </c>
      <c r="D26" s="67">
        <v>20</v>
      </c>
      <c r="E26" s="68" t="s">
        <v>18</v>
      </c>
      <c r="F26" s="66" t="s">
        <v>56</v>
      </c>
      <c r="G26" s="125"/>
      <c r="H26" s="128"/>
      <c r="I26" s="125"/>
      <c r="J26" s="125"/>
      <c r="K26" s="21">
        <f t="shared" si="0"/>
        <v>40</v>
      </c>
      <c r="L26" s="21">
        <f t="shared" si="1"/>
        <v>44</v>
      </c>
      <c r="M26" s="21">
        <v>2</v>
      </c>
      <c r="N26" s="21">
        <f t="shared" si="4"/>
        <v>2.2000000000000002</v>
      </c>
      <c r="O26" s="30">
        <v>1.5</v>
      </c>
      <c r="P26" s="31">
        <f t="shared" si="2"/>
        <v>30</v>
      </c>
      <c r="Q26" s="32" t="str">
        <f t="shared" si="5"/>
        <v>VYHOVUJE</v>
      </c>
      <c r="S26" s="64"/>
      <c r="T26" s="64"/>
    </row>
    <row r="27" spans="1:20" ht="28.8" x14ac:dyDescent="0.3">
      <c r="A27" s="58"/>
      <c r="B27" s="65">
        <v>21</v>
      </c>
      <c r="C27" s="66" t="s">
        <v>57</v>
      </c>
      <c r="D27" s="67">
        <v>3</v>
      </c>
      <c r="E27" s="68" t="s">
        <v>18</v>
      </c>
      <c r="F27" s="66" t="s">
        <v>58</v>
      </c>
      <c r="G27" s="125"/>
      <c r="H27" s="128"/>
      <c r="I27" s="125"/>
      <c r="J27" s="125"/>
      <c r="K27" s="21">
        <f t="shared" si="0"/>
        <v>84</v>
      </c>
      <c r="L27" s="21">
        <f t="shared" si="1"/>
        <v>92.4</v>
      </c>
      <c r="M27" s="21">
        <v>28</v>
      </c>
      <c r="N27" s="21">
        <f t="shared" si="4"/>
        <v>30.800000000000004</v>
      </c>
      <c r="O27" s="30">
        <v>6</v>
      </c>
      <c r="P27" s="31">
        <f t="shared" si="2"/>
        <v>18</v>
      </c>
      <c r="Q27" s="32" t="str">
        <f t="shared" si="5"/>
        <v>VYHOVUJE</v>
      </c>
      <c r="S27" s="64"/>
      <c r="T27" s="64"/>
    </row>
    <row r="28" spans="1:20" x14ac:dyDescent="0.3">
      <c r="A28" s="58"/>
      <c r="B28" s="65">
        <v>22</v>
      </c>
      <c r="C28" s="66" t="s">
        <v>59</v>
      </c>
      <c r="D28" s="67">
        <v>5</v>
      </c>
      <c r="E28" s="68" t="s">
        <v>26</v>
      </c>
      <c r="F28" s="66" t="s">
        <v>60</v>
      </c>
      <c r="G28" s="125"/>
      <c r="H28" s="128"/>
      <c r="I28" s="125"/>
      <c r="J28" s="125"/>
      <c r="K28" s="21">
        <f t="shared" si="0"/>
        <v>30</v>
      </c>
      <c r="L28" s="21">
        <f t="shared" si="1"/>
        <v>33</v>
      </c>
      <c r="M28" s="21">
        <v>6</v>
      </c>
      <c r="N28" s="21">
        <f t="shared" si="4"/>
        <v>6.6000000000000005</v>
      </c>
      <c r="O28" s="30">
        <v>1.6</v>
      </c>
      <c r="P28" s="31">
        <f t="shared" si="2"/>
        <v>8</v>
      </c>
      <c r="Q28" s="32" t="str">
        <f t="shared" si="5"/>
        <v>VYHOVUJE</v>
      </c>
      <c r="S28" s="64"/>
      <c r="T28" s="64"/>
    </row>
    <row r="29" spans="1:20" x14ac:dyDescent="0.3">
      <c r="A29" s="58"/>
      <c r="B29" s="65">
        <v>23</v>
      </c>
      <c r="C29" s="66" t="s">
        <v>61</v>
      </c>
      <c r="D29" s="67">
        <v>10</v>
      </c>
      <c r="E29" s="68" t="s">
        <v>18</v>
      </c>
      <c r="F29" s="66" t="s">
        <v>62</v>
      </c>
      <c r="G29" s="125"/>
      <c r="H29" s="128"/>
      <c r="I29" s="125"/>
      <c r="J29" s="125"/>
      <c r="K29" s="21">
        <f t="shared" si="0"/>
        <v>350</v>
      </c>
      <c r="L29" s="21">
        <f t="shared" si="1"/>
        <v>385</v>
      </c>
      <c r="M29" s="21">
        <v>35</v>
      </c>
      <c r="N29" s="21">
        <f t="shared" si="4"/>
        <v>38.5</v>
      </c>
      <c r="O29" s="30">
        <v>27.8</v>
      </c>
      <c r="P29" s="31">
        <f t="shared" si="2"/>
        <v>278</v>
      </c>
      <c r="Q29" s="32" t="str">
        <f t="shared" si="5"/>
        <v>VYHOVUJE</v>
      </c>
      <c r="S29" s="64"/>
      <c r="T29" s="64"/>
    </row>
    <row r="30" spans="1:20" x14ac:dyDescent="0.3">
      <c r="A30" s="58"/>
      <c r="B30" s="65">
        <v>24</v>
      </c>
      <c r="C30" s="66" t="s">
        <v>63</v>
      </c>
      <c r="D30" s="67">
        <v>10</v>
      </c>
      <c r="E30" s="68" t="s">
        <v>26</v>
      </c>
      <c r="F30" s="66" t="s">
        <v>64</v>
      </c>
      <c r="G30" s="125"/>
      <c r="H30" s="128"/>
      <c r="I30" s="125"/>
      <c r="J30" s="125"/>
      <c r="K30" s="21">
        <f t="shared" si="0"/>
        <v>120</v>
      </c>
      <c r="L30" s="21">
        <f t="shared" si="1"/>
        <v>132</v>
      </c>
      <c r="M30" s="21">
        <v>12</v>
      </c>
      <c r="N30" s="21">
        <f t="shared" si="4"/>
        <v>13.200000000000001</v>
      </c>
      <c r="O30" s="30">
        <v>10.3</v>
      </c>
      <c r="P30" s="31">
        <f t="shared" si="2"/>
        <v>103</v>
      </c>
      <c r="Q30" s="32" t="str">
        <f t="shared" si="5"/>
        <v>VYHOVUJE</v>
      </c>
      <c r="S30" s="64"/>
      <c r="T30" s="64"/>
    </row>
    <row r="31" spans="1:20" ht="72" x14ac:dyDescent="0.3">
      <c r="A31" s="58"/>
      <c r="B31" s="65">
        <v>25</v>
      </c>
      <c r="C31" s="66" t="s">
        <v>65</v>
      </c>
      <c r="D31" s="67">
        <v>4</v>
      </c>
      <c r="E31" s="68" t="s">
        <v>18</v>
      </c>
      <c r="F31" s="66" t="s">
        <v>66</v>
      </c>
      <c r="G31" s="125"/>
      <c r="H31" s="128"/>
      <c r="I31" s="125"/>
      <c r="J31" s="125"/>
      <c r="K31" s="21">
        <f t="shared" si="0"/>
        <v>28</v>
      </c>
      <c r="L31" s="21">
        <f t="shared" si="1"/>
        <v>30.800000000000004</v>
      </c>
      <c r="M31" s="21">
        <v>7</v>
      </c>
      <c r="N31" s="21">
        <f t="shared" si="4"/>
        <v>7.7000000000000011</v>
      </c>
      <c r="O31" s="30">
        <v>3.55</v>
      </c>
      <c r="P31" s="31">
        <f t="shared" si="2"/>
        <v>14.2</v>
      </c>
      <c r="Q31" s="32" t="str">
        <f t="shared" si="5"/>
        <v>VYHOVUJE</v>
      </c>
      <c r="S31" s="64"/>
      <c r="T31" s="64"/>
    </row>
    <row r="32" spans="1:20" ht="43.2" x14ac:dyDescent="0.3">
      <c r="A32" s="58"/>
      <c r="B32" s="65">
        <v>26</v>
      </c>
      <c r="C32" s="66" t="s">
        <v>67</v>
      </c>
      <c r="D32" s="67">
        <v>20</v>
      </c>
      <c r="E32" s="68" t="s">
        <v>18</v>
      </c>
      <c r="F32" s="66" t="s">
        <v>68</v>
      </c>
      <c r="G32" s="125"/>
      <c r="H32" s="128"/>
      <c r="I32" s="125"/>
      <c r="J32" s="125"/>
      <c r="K32" s="21">
        <f t="shared" si="0"/>
        <v>180</v>
      </c>
      <c r="L32" s="21">
        <f t="shared" si="1"/>
        <v>198</v>
      </c>
      <c r="M32" s="21">
        <v>9</v>
      </c>
      <c r="N32" s="21">
        <f t="shared" si="4"/>
        <v>9.9</v>
      </c>
      <c r="O32" s="30">
        <v>7.2</v>
      </c>
      <c r="P32" s="31">
        <f t="shared" si="2"/>
        <v>144</v>
      </c>
      <c r="Q32" s="32" t="str">
        <f t="shared" si="5"/>
        <v>VYHOVUJE</v>
      </c>
      <c r="S32" s="64"/>
      <c r="T32" s="64"/>
    </row>
    <row r="33" spans="1:20" ht="43.2" x14ac:dyDescent="0.3">
      <c r="A33" s="58"/>
      <c r="B33" s="65">
        <v>27</v>
      </c>
      <c r="C33" s="66" t="s">
        <v>69</v>
      </c>
      <c r="D33" s="67">
        <v>10</v>
      </c>
      <c r="E33" s="68" t="s">
        <v>18</v>
      </c>
      <c r="F33" s="66" t="s">
        <v>68</v>
      </c>
      <c r="G33" s="125"/>
      <c r="H33" s="128"/>
      <c r="I33" s="125"/>
      <c r="J33" s="125"/>
      <c r="K33" s="21">
        <f t="shared" si="0"/>
        <v>90</v>
      </c>
      <c r="L33" s="21">
        <f t="shared" si="1"/>
        <v>99</v>
      </c>
      <c r="M33" s="21">
        <v>9</v>
      </c>
      <c r="N33" s="21">
        <f t="shared" si="4"/>
        <v>9.9</v>
      </c>
      <c r="O33" s="30">
        <v>7.2</v>
      </c>
      <c r="P33" s="31">
        <f t="shared" si="2"/>
        <v>72</v>
      </c>
      <c r="Q33" s="32" t="str">
        <f t="shared" si="5"/>
        <v>VYHOVUJE</v>
      </c>
      <c r="S33" s="64"/>
      <c r="T33" s="64"/>
    </row>
    <row r="34" spans="1:20" ht="72" x14ac:dyDescent="0.3">
      <c r="A34" s="58"/>
      <c r="B34" s="65">
        <v>28</v>
      </c>
      <c r="C34" s="66" t="s">
        <v>70</v>
      </c>
      <c r="D34" s="67">
        <v>4</v>
      </c>
      <c r="E34" s="68" t="s">
        <v>18</v>
      </c>
      <c r="F34" s="66" t="s">
        <v>71</v>
      </c>
      <c r="G34" s="125"/>
      <c r="H34" s="128"/>
      <c r="I34" s="125"/>
      <c r="J34" s="125"/>
      <c r="K34" s="21">
        <f t="shared" si="0"/>
        <v>32</v>
      </c>
      <c r="L34" s="21">
        <f t="shared" si="1"/>
        <v>35.200000000000003</v>
      </c>
      <c r="M34" s="21">
        <v>8</v>
      </c>
      <c r="N34" s="21">
        <f t="shared" si="4"/>
        <v>8.8000000000000007</v>
      </c>
      <c r="O34" s="30">
        <v>3.55</v>
      </c>
      <c r="P34" s="31">
        <f t="shared" si="2"/>
        <v>14.2</v>
      </c>
      <c r="Q34" s="32" t="str">
        <f t="shared" si="5"/>
        <v>VYHOVUJE</v>
      </c>
      <c r="S34" s="64"/>
      <c r="T34" s="64"/>
    </row>
    <row r="35" spans="1:20" x14ac:dyDescent="0.3">
      <c r="A35" s="58"/>
      <c r="B35" s="65">
        <v>29</v>
      </c>
      <c r="C35" s="66" t="s">
        <v>72</v>
      </c>
      <c r="D35" s="67">
        <v>2</v>
      </c>
      <c r="E35" s="68" t="s">
        <v>18</v>
      </c>
      <c r="F35" s="66" t="s">
        <v>73</v>
      </c>
      <c r="G35" s="125"/>
      <c r="H35" s="128"/>
      <c r="I35" s="125"/>
      <c r="J35" s="125"/>
      <c r="K35" s="21">
        <f t="shared" si="0"/>
        <v>270</v>
      </c>
      <c r="L35" s="21">
        <f t="shared" si="1"/>
        <v>297</v>
      </c>
      <c r="M35" s="21">
        <v>135</v>
      </c>
      <c r="N35" s="21">
        <f t="shared" si="4"/>
        <v>148.5</v>
      </c>
      <c r="O35" s="30">
        <v>114</v>
      </c>
      <c r="P35" s="31">
        <f t="shared" si="2"/>
        <v>228</v>
      </c>
      <c r="Q35" s="32" t="str">
        <f t="shared" si="5"/>
        <v>VYHOVUJE</v>
      </c>
      <c r="S35" s="64"/>
      <c r="T35" s="64"/>
    </row>
    <row r="36" spans="1:20" ht="28.8" x14ac:dyDescent="0.3">
      <c r="A36" s="58"/>
      <c r="B36" s="65">
        <v>30</v>
      </c>
      <c r="C36" s="69" t="s">
        <v>74</v>
      </c>
      <c r="D36" s="70">
        <v>4</v>
      </c>
      <c r="E36" s="71" t="s">
        <v>18</v>
      </c>
      <c r="F36" s="69" t="s">
        <v>75</v>
      </c>
      <c r="G36" s="125"/>
      <c r="H36" s="128"/>
      <c r="I36" s="125"/>
      <c r="J36" s="125"/>
      <c r="K36" s="21">
        <f t="shared" si="0"/>
        <v>120</v>
      </c>
      <c r="L36" s="21">
        <f t="shared" si="1"/>
        <v>132</v>
      </c>
      <c r="M36" s="42">
        <v>30</v>
      </c>
      <c r="N36" s="21">
        <f t="shared" si="4"/>
        <v>33</v>
      </c>
      <c r="O36" s="30">
        <v>15.9</v>
      </c>
      <c r="P36" s="31">
        <f t="shared" si="2"/>
        <v>63.6</v>
      </c>
      <c r="Q36" s="32" t="str">
        <f t="shared" si="5"/>
        <v>VYHOVUJE</v>
      </c>
      <c r="S36" s="64"/>
      <c r="T36" s="64"/>
    </row>
    <row r="37" spans="1:20" ht="28.8" x14ac:dyDescent="0.3">
      <c r="A37" s="58"/>
      <c r="B37" s="65">
        <v>31</v>
      </c>
      <c r="C37" s="69" t="s">
        <v>76</v>
      </c>
      <c r="D37" s="70">
        <v>5</v>
      </c>
      <c r="E37" s="71" t="s">
        <v>26</v>
      </c>
      <c r="F37" s="69" t="s">
        <v>77</v>
      </c>
      <c r="G37" s="125"/>
      <c r="H37" s="128"/>
      <c r="I37" s="125"/>
      <c r="J37" s="125"/>
      <c r="K37" s="21">
        <f t="shared" si="0"/>
        <v>140</v>
      </c>
      <c r="L37" s="21">
        <f t="shared" si="1"/>
        <v>154.00000000000003</v>
      </c>
      <c r="M37" s="42">
        <v>28</v>
      </c>
      <c r="N37" s="21">
        <f t="shared" si="4"/>
        <v>30.800000000000004</v>
      </c>
      <c r="O37" s="30">
        <v>8.1999999999999993</v>
      </c>
      <c r="P37" s="31">
        <f t="shared" si="2"/>
        <v>41</v>
      </c>
      <c r="Q37" s="32" t="str">
        <f t="shared" si="5"/>
        <v>VYHOVUJE</v>
      </c>
      <c r="S37" s="64"/>
      <c r="T37" s="64"/>
    </row>
    <row r="38" spans="1:20" ht="72" x14ac:dyDescent="0.3">
      <c r="A38" s="58"/>
      <c r="B38" s="65">
        <v>32</v>
      </c>
      <c r="C38" s="69" t="s">
        <v>78</v>
      </c>
      <c r="D38" s="70">
        <v>1</v>
      </c>
      <c r="E38" s="71" t="s">
        <v>79</v>
      </c>
      <c r="F38" s="69" t="s">
        <v>80</v>
      </c>
      <c r="G38" s="125"/>
      <c r="H38" s="128"/>
      <c r="I38" s="125"/>
      <c r="J38" s="125"/>
      <c r="K38" s="21">
        <f t="shared" si="0"/>
        <v>110</v>
      </c>
      <c r="L38" s="21">
        <f t="shared" si="1"/>
        <v>121.00000000000001</v>
      </c>
      <c r="M38" s="42">
        <v>110</v>
      </c>
      <c r="N38" s="21">
        <f t="shared" si="4"/>
        <v>121.00000000000001</v>
      </c>
      <c r="O38" s="30">
        <v>106</v>
      </c>
      <c r="P38" s="31">
        <f t="shared" si="2"/>
        <v>106</v>
      </c>
      <c r="Q38" s="32" t="str">
        <f t="shared" si="5"/>
        <v>VYHOVUJE</v>
      </c>
      <c r="S38" s="64"/>
      <c r="T38" s="64"/>
    </row>
    <row r="39" spans="1:20" ht="28.8" x14ac:dyDescent="0.3">
      <c r="A39" s="58"/>
      <c r="B39" s="65">
        <v>33</v>
      </c>
      <c r="C39" s="69" t="s">
        <v>81</v>
      </c>
      <c r="D39" s="70">
        <v>4</v>
      </c>
      <c r="E39" s="71" t="s">
        <v>18</v>
      </c>
      <c r="F39" s="69" t="s">
        <v>82</v>
      </c>
      <c r="G39" s="125"/>
      <c r="H39" s="128"/>
      <c r="I39" s="125"/>
      <c r="J39" s="125"/>
      <c r="K39" s="21">
        <f t="shared" ref="K39:K70" si="6">D39*M39</f>
        <v>200</v>
      </c>
      <c r="L39" s="21">
        <f t="shared" ref="L39:L70" si="7">D39*N39</f>
        <v>220.00000000000003</v>
      </c>
      <c r="M39" s="42">
        <v>50</v>
      </c>
      <c r="N39" s="21">
        <f t="shared" si="4"/>
        <v>55.000000000000007</v>
      </c>
      <c r="O39" s="30">
        <v>8.5</v>
      </c>
      <c r="P39" s="31">
        <f t="shared" ref="P39:P70" si="8">D39*O39</f>
        <v>34</v>
      </c>
      <c r="Q39" s="32" t="str">
        <f t="shared" si="5"/>
        <v>VYHOVUJE</v>
      </c>
      <c r="S39" s="64"/>
      <c r="T39" s="64"/>
    </row>
    <row r="40" spans="1:20" ht="28.8" x14ac:dyDescent="0.3">
      <c r="A40" s="58"/>
      <c r="B40" s="65">
        <v>34</v>
      </c>
      <c r="C40" s="69" t="s">
        <v>83</v>
      </c>
      <c r="D40" s="70">
        <v>4</v>
      </c>
      <c r="E40" s="71" t="s">
        <v>18</v>
      </c>
      <c r="F40" s="69" t="s">
        <v>84</v>
      </c>
      <c r="G40" s="125"/>
      <c r="H40" s="128"/>
      <c r="I40" s="125"/>
      <c r="J40" s="125"/>
      <c r="K40" s="21">
        <f t="shared" si="6"/>
        <v>32</v>
      </c>
      <c r="L40" s="21">
        <f t="shared" si="7"/>
        <v>35.200000000000003</v>
      </c>
      <c r="M40" s="42">
        <v>8</v>
      </c>
      <c r="N40" s="21">
        <f t="shared" si="4"/>
        <v>8.8000000000000007</v>
      </c>
      <c r="O40" s="30">
        <v>5.75</v>
      </c>
      <c r="P40" s="31">
        <f t="shared" si="8"/>
        <v>23</v>
      </c>
      <c r="Q40" s="32" t="str">
        <f t="shared" si="5"/>
        <v>VYHOVUJE</v>
      </c>
      <c r="S40" s="64"/>
      <c r="T40" s="64"/>
    </row>
    <row r="41" spans="1:20" x14ac:dyDescent="0.3">
      <c r="A41" s="58"/>
      <c r="B41" s="65">
        <v>35</v>
      </c>
      <c r="C41" s="69" t="s">
        <v>85</v>
      </c>
      <c r="D41" s="70">
        <v>2</v>
      </c>
      <c r="E41" s="71" t="s">
        <v>18</v>
      </c>
      <c r="F41" s="69" t="s">
        <v>86</v>
      </c>
      <c r="G41" s="125"/>
      <c r="H41" s="128"/>
      <c r="I41" s="125"/>
      <c r="J41" s="125"/>
      <c r="K41" s="21">
        <f t="shared" si="6"/>
        <v>130</v>
      </c>
      <c r="L41" s="21">
        <f t="shared" si="7"/>
        <v>143</v>
      </c>
      <c r="M41" s="42">
        <v>65</v>
      </c>
      <c r="N41" s="21">
        <f t="shared" si="4"/>
        <v>71.5</v>
      </c>
      <c r="O41" s="30">
        <v>25</v>
      </c>
      <c r="P41" s="31">
        <f t="shared" si="8"/>
        <v>50</v>
      </c>
      <c r="Q41" s="32" t="str">
        <f t="shared" si="5"/>
        <v>VYHOVUJE</v>
      </c>
      <c r="S41" s="64"/>
      <c r="T41" s="64"/>
    </row>
    <row r="42" spans="1:20" ht="28.8" x14ac:dyDescent="0.3">
      <c r="A42" s="58"/>
      <c r="B42" s="65">
        <v>36</v>
      </c>
      <c r="C42" s="69" t="s">
        <v>87</v>
      </c>
      <c r="D42" s="70">
        <v>1</v>
      </c>
      <c r="E42" s="71" t="s">
        <v>26</v>
      </c>
      <c r="F42" s="69" t="s">
        <v>88</v>
      </c>
      <c r="G42" s="125"/>
      <c r="H42" s="128"/>
      <c r="I42" s="125"/>
      <c r="J42" s="125"/>
      <c r="K42" s="21">
        <f t="shared" si="6"/>
        <v>6</v>
      </c>
      <c r="L42" s="21">
        <f t="shared" si="7"/>
        <v>6.6000000000000005</v>
      </c>
      <c r="M42" s="42">
        <v>6</v>
      </c>
      <c r="N42" s="21">
        <f t="shared" si="4"/>
        <v>6.6000000000000005</v>
      </c>
      <c r="O42" s="30">
        <v>4.45</v>
      </c>
      <c r="P42" s="31">
        <f t="shared" si="8"/>
        <v>4.45</v>
      </c>
      <c r="Q42" s="32" t="str">
        <f t="shared" si="5"/>
        <v>VYHOVUJE</v>
      </c>
      <c r="S42" s="64"/>
      <c r="T42" s="64"/>
    </row>
    <row r="43" spans="1:20" ht="28.8" x14ac:dyDescent="0.3">
      <c r="A43" s="58"/>
      <c r="B43" s="65">
        <v>37</v>
      </c>
      <c r="C43" s="69" t="s">
        <v>89</v>
      </c>
      <c r="D43" s="70">
        <v>10</v>
      </c>
      <c r="E43" s="71" t="s">
        <v>26</v>
      </c>
      <c r="F43" s="69" t="s">
        <v>90</v>
      </c>
      <c r="G43" s="125"/>
      <c r="H43" s="128"/>
      <c r="I43" s="125"/>
      <c r="J43" s="125"/>
      <c r="K43" s="21">
        <f t="shared" si="6"/>
        <v>110</v>
      </c>
      <c r="L43" s="21">
        <f t="shared" si="7"/>
        <v>121.00000000000001</v>
      </c>
      <c r="M43" s="42">
        <v>11</v>
      </c>
      <c r="N43" s="21">
        <f t="shared" si="4"/>
        <v>12.100000000000001</v>
      </c>
      <c r="O43" s="30">
        <v>5.45</v>
      </c>
      <c r="P43" s="31">
        <f t="shared" si="8"/>
        <v>54.5</v>
      </c>
      <c r="Q43" s="32" t="str">
        <f t="shared" si="5"/>
        <v>VYHOVUJE</v>
      </c>
      <c r="S43" s="64"/>
      <c r="T43" s="64"/>
    </row>
    <row r="44" spans="1:20" ht="28.8" x14ac:dyDescent="0.3">
      <c r="A44" s="58"/>
      <c r="B44" s="65">
        <v>38</v>
      </c>
      <c r="C44" s="69" t="s">
        <v>91</v>
      </c>
      <c r="D44" s="70">
        <v>10</v>
      </c>
      <c r="E44" s="71" t="s">
        <v>26</v>
      </c>
      <c r="F44" s="69" t="s">
        <v>90</v>
      </c>
      <c r="G44" s="125"/>
      <c r="H44" s="128"/>
      <c r="I44" s="125"/>
      <c r="J44" s="125"/>
      <c r="K44" s="21">
        <f t="shared" si="6"/>
        <v>120</v>
      </c>
      <c r="L44" s="21">
        <f t="shared" si="7"/>
        <v>132</v>
      </c>
      <c r="M44" s="42">
        <v>12</v>
      </c>
      <c r="N44" s="21">
        <f t="shared" si="4"/>
        <v>13.200000000000001</v>
      </c>
      <c r="O44" s="30">
        <v>7.8</v>
      </c>
      <c r="P44" s="31">
        <f t="shared" si="8"/>
        <v>78</v>
      </c>
      <c r="Q44" s="32" t="str">
        <f t="shared" si="5"/>
        <v>VYHOVUJE</v>
      </c>
      <c r="S44" s="64"/>
      <c r="T44" s="64"/>
    </row>
    <row r="45" spans="1:20" ht="28.8" x14ac:dyDescent="0.3">
      <c r="A45" s="58"/>
      <c r="B45" s="65">
        <v>39</v>
      </c>
      <c r="C45" s="69" t="s">
        <v>92</v>
      </c>
      <c r="D45" s="70">
        <v>5</v>
      </c>
      <c r="E45" s="71" t="s">
        <v>26</v>
      </c>
      <c r="F45" s="69" t="s">
        <v>90</v>
      </c>
      <c r="G45" s="125"/>
      <c r="H45" s="128"/>
      <c r="I45" s="125"/>
      <c r="J45" s="125"/>
      <c r="K45" s="21">
        <f t="shared" si="6"/>
        <v>90</v>
      </c>
      <c r="L45" s="21">
        <f t="shared" si="7"/>
        <v>99</v>
      </c>
      <c r="M45" s="42">
        <v>18</v>
      </c>
      <c r="N45" s="21">
        <f t="shared" si="4"/>
        <v>19.8</v>
      </c>
      <c r="O45" s="30">
        <v>9</v>
      </c>
      <c r="P45" s="31">
        <f t="shared" si="8"/>
        <v>45</v>
      </c>
      <c r="Q45" s="32" t="str">
        <f t="shared" si="5"/>
        <v>VYHOVUJE</v>
      </c>
      <c r="S45" s="64"/>
      <c r="T45" s="64"/>
    </row>
    <row r="46" spans="1:20" ht="28.8" x14ac:dyDescent="0.3">
      <c r="A46" s="58"/>
      <c r="B46" s="65">
        <v>40</v>
      </c>
      <c r="C46" s="69" t="s">
        <v>93</v>
      </c>
      <c r="D46" s="70">
        <v>5</v>
      </c>
      <c r="E46" s="71" t="s">
        <v>26</v>
      </c>
      <c r="F46" s="69" t="s">
        <v>90</v>
      </c>
      <c r="G46" s="125"/>
      <c r="H46" s="128"/>
      <c r="I46" s="125"/>
      <c r="J46" s="125"/>
      <c r="K46" s="21">
        <f t="shared" si="6"/>
        <v>190</v>
      </c>
      <c r="L46" s="21">
        <f t="shared" si="7"/>
        <v>209.00000000000003</v>
      </c>
      <c r="M46" s="42">
        <v>38</v>
      </c>
      <c r="N46" s="21">
        <f t="shared" si="4"/>
        <v>41.800000000000004</v>
      </c>
      <c r="O46" s="30">
        <v>18.3</v>
      </c>
      <c r="P46" s="31">
        <f t="shared" si="8"/>
        <v>91.5</v>
      </c>
      <c r="Q46" s="32" t="str">
        <f t="shared" si="5"/>
        <v>VYHOVUJE</v>
      </c>
      <c r="S46" s="64"/>
      <c r="T46" s="64"/>
    </row>
    <row r="47" spans="1:20" ht="43.2" x14ac:dyDescent="0.3">
      <c r="A47" s="58"/>
      <c r="B47" s="65">
        <v>41</v>
      </c>
      <c r="C47" s="69" t="s">
        <v>94</v>
      </c>
      <c r="D47" s="70">
        <v>2</v>
      </c>
      <c r="E47" s="71" t="s">
        <v>18</v>
      </c>
      <c r="F47" s="69" t="s">
        <v>95</v>
      </c>
      <c r="G47" s="125"/>
      <c r="H47" s="128"/>
      <c r="I47" s="125"/>
      <c r="J47" s="125"/>
      <c r="K47" s="21">
        <f t="shared" si="6"/>
        <v>160</v>
      </c>
      <c r="L47" s="21">
        <f t="shared" si="7"/>
        <v>176</v>
      </c>
      <c r="M47" s="42">
        <v>80</v>
      </c>
      <c r="N47" s="21">
        <f t="shared" si="4"/>
        <v>88</v>
      </c>
      <c r="O47" s="30">
        <v>56.5</v>
      </c>
      <c r="P47" s="31">
        <f t="shared" si="8"/>
        <v>113</v>
      </c>
      <c r="Q47" s="32" t="str">
        <f t="shared" si="5"/>
        <v>VYHOVUJE</v>
      </c>
      <c r="S47" s="64"/>
      <c r="T47" s="64"/>
    </row>
    <row r="48" spans="1:20" ht="43.2" x14ac:dyDescent="0.3">
      <c r="A48" s="58"/>
      <c r="B48" s="65">
        <v>42</v>
      </c>
      <c r="C48" s="69" t="s">
        <v>96</v>
      </c>
      <c r="D48" s="70">
        <v>5</v>
      </c>
      <c r="E48" s="71" t="s">
        <v>18</v>
      </c>
      <c r="F48" s="69" t="s">
        <v>97</v>
      </c>
      <c r="G48" s="125"/>
      <c r="H48" s="128"/>
      <c r="I48" s="125"/>
      <c r="J48" s="125"/>
      <c r="K48" s="21">
        <f t="shared" si="6"/>
        <v>525</v>
      </c>
      <c r="L48" s="21">
        <f t="shared" si="7"/>
        <v>577.50000000000011</v>
      </c>
      <c r="M48" s="42">
        <v>105</v>
      </c>
      <c r="N48" s="21">
        <f t="shared" si="4"/>
        <v>115.50000000000001</v>
      </c>
      <c r="O48" s="30">
        <v>75.8</v>
      </c>
      <c r="P48" s="31">
        <f t="shared" si="8"/>
        <v>379</v>
      </c>
      <c r="Q48" s="32" t="str">
        <f t="shared" si="5"/>
        <v>VYHOVUJE</v>
      </c>
      <c r="S48" s="64"/>
      <c r="T48" s="64"/>
    </row>
    <row r="49" spans="1:20" ht="57.6" x14ac:dyDescent="0.3">
      <c r="A49" s="58"/>
      <c r="B49" s="65">
        <v>43</v>
      </c>
      <c r="C49" s="69" t="s">
        <v>98</v>
      </c>
      <c r="D49" s="70">
        <v>3</v>
      </c>
      <c r="E49" s="71" t="s">
        <v>18</v>
      </c>
      <c r="F49" s="69" t="s">
        <v>99</v>
      </c>
      <c r="G49" s="125"/>
      <c r="H49" s="128"/>
      <c r="I49" s="125"/>
      <c r="J49" s="125"/>
      <c r="K49" s="21">
        <f t="shared" si="6"/>
        <v>135</v>
      </c>
      <c r="L49" s="21">
        <f t="shared" si="7"/>
        <v>148.50000000000003</v>
      </c>
      <c r="M49" s="42">
        <v>45</v>
      </c>
      <c r="N49" s="21">
        <f t="shared" si="4"/>
        <v>49.500000000000007</v>
      </c>
      <c r="O49" s="30">
        <v>40.799999999999997</v>
      </c>
      <c r="P49" s="31">
        <f t="shared" si="8"/>
        <v>122.39999999999999</v>
      </c>
      <c r="Q49" s="32" t="str">
        <f t="shared" si="5"/>
        <v>VYHOVUJE</v>
      </c>
      <c r="S49" s="64"/>
      <c r="T49" s="64"/>
    </row>
    <row r="50" spans="1:20" x14ac:dyDescent="0.3">
      <c r="A50" s="58"/>
      <c r="B50" s="65">
        <v>44</v>
      </c>
      <c r="C50" s="69" t="s">
        <v>100</v>
      </c>
      <c r="D50" s="70">
        <v>1</v>
      </c>
      <c r="E50" s="71" t="s">
        <v>18</v>
      </c>
      <c r="F50" s="69" t="s">
        <v>101</v>
      </c>
      <c r="G50" s="125"/>
      <c r="H50" s="128"/>
      <c r="I50" s="125"/>
      <c r="J50" s="125"/>
      <c r="K50" s="21">
        <f t="shared" si="6"/>
        <v>22</v>
      </c>
      <c r="L50" s="21">
        <f t="shared" si="7"/>
        <v>24.200000000000003</v>
      </c>
      <c r="M50" s="42">
        <v>22</v>
      </c>
      <c r="N50" s="21">
        <f t="shared" si="4"/>
        <v>24.200000000000003</v>
      </c>
      <c r="O50" s="30">
        <v>20.7</v>
      </c>
      <c r="P50" s="31">
        <f t="shared" si="8"/>
        <v>20.7</v>
      </c>
      <c r="Q50" s="32" t="str">
        <f t="shared" si="5"/>
        <v>VYHOVUJE</v>
      </c>
      <c r="S50" s="64"/>
      <c r="T50" s="64"/>
    </row>
    <row r="51" spans="1:20" x14ac:dyDescent="0.3">
      <c r="A51" s="58"/>
      <c r="B51" s="65">
        <v>45</v>
      </c>
      <c r="C51" s="69" t="s">
        <v>102</v>
      </c>
      <c r="D51" s="70">
        <v>4</v>
      </c>
      <c r="E51" s="71" t="s">
        <v>18</v>
      </c>
      <c r="F51" s="69" t="s">
        <v>103</v>
      </c>
      <c r="G51" s="125"/>
      <c r="H51" s="128"/>
      <c r="I51" s="125"/>
      <c r="J51" s="125"/>
      <c r="K51" s="21">
        <f t="shared" si="6"/>
        <v>12</v>
      </c>
      <c r="L51" s="21">
        <f t="shared" si="7"/>
        <v>13.200000000000001</v>
      </c>
      <c r="M51" s="42">
        <v>3</v>
      </c>
      <c r="N51" s="21">
        <f t="shared" si="4"/>
        <v>3.3000000000000003</v>
      </c>
      <c r="O51" s="30">
        <v>1.2</v>
      </c>
      <c r="P51" s="31">
        <f t="shared" si="8"/>
        <v>4.8</v>
      </c>
      <c r="Q51" s="32" t="str">
        <f t="shared" si="5"/>
        <v>VYHOVUJE</v>
      </c>
      <c r="S51" s="64"/>
      <c r="T51" s="64"/>
    </row>
    <row r="52" spans="1:20" ht="28.8" x14ac:dyDescent="0.3">
      <c r="A52" s="58"/>
      <c r="B52" s="65">
        <v>46</v>
      </c>
      <c r="C52" s="69" t="s">
        <v>104</v>
      </c>
      <c r="D52" s="70">
        <v>4</v>
      </c>
      <c r="E52" s="71" t="s">
        <v>18</v>
      </c>
      <c r="F52" s="69" t="s">
        <v>105</v>
      </c>
      <c r="G52" s="125"/>
      <c r="H52" s="128"/>
      <c r="I52" s="125"/>
      <c r="J52" s="125"/>
      <c r="K52" s="21">
        <f t="shared" si="6"/>
        <v>48</v>
      </c>
      <c r="L52" s="21">
        <f t="shared" si="7"/>
        <v>52.800000000000004</v>
      </c>
      <c r="M52" s="42">
        <v>12</v>
      </c>
      <c r="N52" s="21">
        <f t="shared" si="4"/>
        <v>13.200000000000001</v>
      </c>
      <c r="O52" s="30">
        <v>5.9</v>
      </c>
      <c r="P52" s="31">
        <f t="shared" si="8"/>
        <v>23.6</v>
      </c>
      <c r="Q52" s="32" t="str">
        <f t="shared" si="5"/>
        <v>VYHOVUJE</v>
      </c>
      <c r="S52" s="64"/>
      <c r="T52" s="64"/>
    </row>
    <row r="53" spans="1:20" x14ac:dyDescent="0.3">
      <c r="A53" s="58"/>
      <c r="B53" s="65">
        <v>47</v>
      </c>
      <c r="C53" s="69" t="s">
        <v>106</v>
      </c>
      <c r="D53" s="70">
        <v>2</v>
      </c>
      <c r="E53" s="71" t="s">
        <v>18</v>
      </c>
      <c r="F53" s="69" t="s">
        <v>107</v>
      </c>
      <c r="G53" s="125"/>
      <c r="H53" s="128"/>
      <c r="I53" s="125"/>
      <c r="J53" s="125"/>
      <c r="K53" s="21">
        <f t="shared" si="6"/>
        <v>14</v>
      </c>
      <c r="L53" s="21">
        <f t="shared" si="7"/>
        <v>15.400000000000002</v>
      </c>
      <c r="M53" s="42">
        <v>7</v>
      </c>
      <c r="N53" s="21">
        <f t="shared" si="4"/>
        <v>7.7000000000000011</v>
      </c>
      <c r="O53" s="30">
        <v>3.6</v>
      </c>
      <c r="P53" s="31">
        <f t="shared" si="8"/>
        <v>7.2</v>
      </c>
      <c r="Q53" s="32" t="str">
        <f t="shared" si="5"/>
        <v>VYHOVUJE</v>
      </c>
      <c r="S53" s="64"/>
      <c r="T53" s="64"/>
    </row>
    <row r="54" spans="1:20" x14ac:dyDescent="0.3">
      <c r="A54" s="58"/>
      <c r="B54" s="65">
        <v>48</v>
      </c>
      <c r="C54" s="69" t="s">
        <v>108</v>
      </c>
      <c r="D54" s="70">
        <v>2</v>
      </c>
      <c r="E54" s="71" t="s">
        <v>18</v>
      </c>
      <c r="F54" s="69" t="s">
        <v>107</v>
      </c>
      <c r="G54" s="125"/>
      <c r="H54" s="128"/>
      <c r="I54" s="125"/>
      <c r="J54" s="125"/>
      <c r="K54" s="21">
        <f t="shared" si="6"/>
        <v>22</v>
      </c>
      <c r="L54" s="21">
        <f t="shared" si="7"/>
        <v>24.200000000000003</v>
      </c>
      <c r="M54" s="42">
        <v>11</v>
      </c>
      <c r="N54" s="21">
        <f t="shared" si="4"/>
        <v>12.100000000000001</v>
      </c>
      <c r="O54" s="30">
        <v>12.1</v>
      </c>
      <c r="P54" s="31">
        <f t="shared" si="8"/>
        <v>24.2</v>
      </c>
      <c r="Q54" s="32" t="str">
        <f t="shared" si="5"/>
        <v>VYHOVUJE</v>
      </c>
      <c r="S54" s="64"/>
      <c r="T54" s="64"/>
    </row>
    <row r="55" spans="1:20" x14ac:dyDescent="0.3">
      <c r="A55" s="58"/>
      <c r="B55" s="65">
        <v>49</v>
      </c>
      <c r="C55" s="69" t="s">
        <v>109</v>
      </c>
      <c r="D55" s="70">
        <v>5</v>
      </c>
      <c r="E55" s="71" t="s">
        <v>18</v>
      </c>
      <c r="F55" s="69" t="s">
        <v>110</v>
      </c>
      <c r="G55" s="125"/>
      <c r="H55" s="128"/>
      <c r="I55" s="125"/>
      <c r="J55" s="125"/>
      <c r="K55" s="21">
        <f t="shared" si="6"/>
        <v>140</v>
      </c>
      <c r="L55" s="21">
        <f t="shared" si="7"/>
        <v>154.00000000000003</v>
      </c>
      <c r="M55" s="42">
        <v>28</v>
      </c>
      <c r="N55" s="21">
        <f t="shared" si="4"/>
        <v>30.800000000000004</v>
      </c>
      <c r="O55" s="30">
        <v>18.7</v>
      </c>
      <c r="P55" s="31">
        <f t="shared" si="8"/>
        <v>93.5</v>
      </c>
      <c r="Q55" s="32" t="str">
        <f t="shared" si="5"/>
        <v>VYHOVUJE</v>
      </c>
      <c r="S55" s="64"/>
      <c r="T55" s="64"/>
    </row>
    <row r="56" spans="1:20" ht="28.8" x14ac:dyDescent="0.3">
      <c r="A56" s="58"/>
      <c r="B56" s="65">
        <v>50</v>
      </c>
      <c r="C56" s="69" t="s">
        <v>111</v>
      </c>
      <c r="D56" s="70">
        <v>20</v>
      </c>
      <c r="E56" s="71" t="s">
        <v>18</v>
      </c>
      <c r="F56" s="69" t="s">
        <v>112</v>
      </c>
      <c r="G56" s="125"/>
      <c r="H56" s="128"/>
      <c r="I56" s="125"/>
      <c r="J56" s="125"/>
      <c r="K56" s="21">
        <f t="shared" si="6"/>
        <v>70</v>
      </c>
      <c r="L56" s="21">
        <f t="shared" si="7"/>
        <v>77.000000000000014</v>
      </c>
      <c r="M56" s="42">
        <v>3.5</v>
      </c>
      <c r="N56" s="21">
        <f t="shared" si="4"/>
        <v>3.8500000000000005</v>
      </c>
      <c r="O56" s="30">
        <v>1.85</v>
      </c>
      <c r="P56" s="31">
        <f t="shared" si="8"/>
        <v>37</v>
      </c>
      <c r="Q56" s="32" t="str">
        <f t="shared" si="5"/>
        <v>VYHOVUJE</v>
      </c>
      <c r="S56" s="64"/>
      <c r="T56" s="64"/>
    </row>
    <row r="57" spans="1:20" ht="28.8" x14ac:dyDescent="0.3">
      <c r="A57" s="58"/>
      <c r="B57" s="65">
        <v>51</v>
      </c>
      <c r="C57" s="69" t="s">
        <v>23</v>
      </c>
      <c r="D57" s="70">
        <v>50</v>
      </c>
      <c r="E57" s="71" t="s">
        <v>18</v>
      </c>
      <c r="F57" s="69" t="s">
        <v>113</v>
      </c>
      <c r="G57" s="125"/>
      <c r="H57" s="128"/>
      <c r="I57" s="125"/>
      <c r="J57" s="125"/>
      <c r="K57" s="21">
        <f t="shared" si="6"/>
        <v>150</v>
      </c>
      <c r="L57" s="21">
        <f t="shared" si="7"/>
        <v>165</v>
      </c>
      <c r="M57" s="42">
        <v>3</v>
      </c>
      <c r="N57" s="21">
        <f t="shared" si="4"/>
        <v>3.3000000000000003</v>
      </c>
      <c r="O57" s="30">
        <v>2.25</v>
      </c>
      <c r="P57" s="31">
        <f t="shared" si="8"/>
        <v>112.5</v>
      </c>
      <c r="Q57" s="32" t="str">
        <f t="shared" si="5"/>
        <v>VYHOVUJE</v>
      </c>
      <c r="S57" s="64"/>
      <c r="T57" s="64"/>
    </row>
    <row r="58" spans="1:20" ht="43.2" x14ac:dyDescent="0.3">
      <c r="A58" s="58"/>
      <c r="B58" s="65">
        <v>52</v>
      </c>
      <c r="C58" s="69" t="s">
        <v>114</v>
      </c>
      <c r="D58" s="70">
        <v>1</v>
      </c>
      <c r="E58" s="71" t="s">
        <v>26</v>
      </c>
      <c r="F58" s="69" t="s">
        <v>115</v>
      </c>
      <c r="G58" s="125"/>
      <c r="H58" s="128"/>
      <c r="I58" s="125"/>
      <c r="J58" s="125"/>
      <c r="K58" s="21">
        <f t="shared" si="6"/>
        <v>300</v>
      </c>
      <c r="L58" s="21">
        <f t="shared" si="7"/>
        <v>330</v>
      </c>
      <c r="M58" s="42">
        <v>300</v>
      </c>
      <c r="N58" s="21">
        <f t="shared" si="4"/>
        <v>330</v>
      </c>
      <c r="O58" s="30">
        <v>107</v>
      </c>
      <c r="P58" s="31">
        <f t="shared" si="8"/>
        <v>107</v>
      </c>
      <c r="Q58" s="32" t="str">
        <f t="shared" si="5"/>
        <v>VYHOVUJE</v>
      </c>
      <c r="S58" s="64"/>
      <c r="T58" s="64"/>
    </row>
    <row r="59" spans="1:20" x14ac:dyDescent="0.3">
      <c r="A59" s="58"/>
      <c r="B59" s="65">
        <v>53</v>
      </c>
      <c r="C59" s="69" t="s">
        <v>116</v>
      </c>
      <c r="D59" s="70">
        <v>5</v>
      </c>
      <c r="E59" s="71" t="s">
        <v>18</v>
      </c>
      <c r="F59" s="69" t="s">
        <v>117</v>
      </c>
      <c r="G59" s="125"/>
      <c r="H59" s="128"/>
      <c r="I59" s="125"/>
      <c r="J59" s="125"/>
      <c r="K59" s="21">
        <f t="shared" si="6"/>
        <v>330</v>
      </c>
      <c r="L59" s="21">
        <f t="shared" si="7"/>
        <v>363.00000000000006</v>
      </c>
      <c r="M59" s="42">
        <v>66</v>
      </c>
      <c r="N59" s="21">
        <f t="shared" si="4"/>
        <v>72.600000000000009</v>
      </c>
      <c r="O59" s="30">
        <v>24</v>
      </c>
      <c r="P59" s="31">
        <f t="shared" si="8"/>
        <v>120</v>
      </c>
      <c r="Q59" s="32" t="str">
        <f t="shared" si="5"/>
        <v>VYHOVUJE</v>
      </c>
      <c r="S59" s="64"/>
      <c r="T59" s="64"/>
    </row>
    <row r="60" spans="1:20" ht="43.2" x14ac:dyDescent="0.3">
      <c r="A60" s="58"/>
      <c r="B60" s="65">
        <v>54</v>
      </c>
      <c r="C60" s="69" t="s">
        <v>118</v>
      </c>
      <c r="D60" s="70">
        <v>2</v>
      </c>
      <c r="E60" s="71" t="s">
        <v>26</v>
      </c>
      <c r="F60" s="69" t="s">
        <v>119</v>
      </c>
      <c r="G60" s="125"/>
      <c r="H60" s="128"/>
      <c r="I60" s="125"/>
      <c r="J60" s="125"/>
      <c r="K60" s="21">
        <f t="shared" si="6"/>
        <v>80</v>
      </c>
      <c r="L60" s="21">
        <f t="shared" si="7"/>
        <v>88</v>
      </c>
      <c r="M60" s="42">
        <v>40</v>
      </c>
      <c r="N60" s="21">
        <f t="shared" si="4"/>
        <v>44</v>
      </c>
      <c r="O60" s="30">
        <v>17.899999999999999</v>
      </c>
      <c r="P60" s="31">
        <f t="shared" si="8"/>
        <v>35.799999999999997</v>
      </c>
      <c r="Q60" s="32" t="str">
        <f t="shared" si="5"/>
        <v>VYHOVUJE</v>
      </c>
      <c r="S60" s="64"/>
      <c r="T60" s="64"/>
    </row>
    <row r="61" spans="1:20" ht="57.6" x14ac:dyDescent="0.3">
      <c r="A61" s="58"/>
      <c r="B61" s="65">
        <v>55</v>
      </c>
      <c r="C61" s="69" t="s">
        <v>120</v>
      </c>
      <c r="D61" s="70">
        <v>1</v>
      </c>
      <c r="E61" s="71" t="s">
        <v>26</v>
      </c>
      <c r="F61" s="69" t="s">
        <v>121</v>
      </c>
      <c r="G61" s="125"/>
      <c r="H61" s="128"/>
      <c r="I61" s="125"/>
      <c r="J61" s="125"/>
      <c r="K61" s="21">
        <f t="shared" si="6"/>
        <v>300</v>
      </c>
      <c r="L61" s="21">
        <f t="shared" si="7"/>
        <v>330</v>
      </c>
      <c r="M61" s="42">
        <v>300</v>
      </c>
      <c r="N61" s="21">
        <f t="shared" si="4"/>
        <v>330</v>
      </c>
      <c r="O61" s="30">
        <v>193</v>
      </c>
      <c r="P61" s="31">
        <f t="shared" si="8"/>
        <v>193</v>
      </c>
      <c r="Q61" s="32" t="str">
        <f t="shared" si="5"/>
        <v>VYHOVUJE</v>
      </c>
      <c r="S61" s="64"/>
      <c r="T61" s="64"/>
    </row>
    <row r="62" spans="1:20" ht="43.2" x14ac:dyDescent="0.3">
      <c r="A62" s="58"/>
      <c r="B62" s="65">
        <v>56</v>
      </c>
      <c r="C62" s="69" t="s">
        <v>122</v>
      </c>
      <c r="D62" s="70">
        <v>2</v>
      </c>
      <c r="E62" s="71" t="s">
        <v>26</v>
      </c>
      <c r="F62" s="69" t="s">
        <v>119</v>
      </c>
      <c r="G62" s="125"/>
      <c r="H62" s="128"/>
      <c r="I62" s="125"/>
      <c r="J62" s="125"/>
      <c r="K62" s="21">
        <f t="shared" si="6"/>
        <v>56</v>
      </c>
      <c r="L62" s="21">
        <f t="shared" si="7"/>
        <v>61.600000000000009</v>
      </c>
      <c r="M62" s="42">
        <v>28</v>
      </c>
      <c r="N62" s="21">
        <f t="shared" si="4"/>
        <v>30.800000000000004</v>
      </c>
      <c r="O62" s="30">
        <v>10.8</v>
      </c>
      <c r="P62" s="31">
        <f t="shared" si="8"/>
        <v>21.6</v>
      </c>
      <c r="Q62" s="32" t="str">
        <f t="shared" si="5"/>
        <v>VYHOVUJE</v>
      </c>
      <c r="S62" s="64"/>
      <c r="T62" s="64"/>
    </row>
    <row r="63" spans="1:20" ht="43.2" x14ac:dyDescent="0.3">
      <c r="A63" s="58"/>
      <c r="B63" s="65">
        <v>57</v>
      </c>
      <c r="C63" s="69" t="s">
        <v>118</v>
      </c>
      <c r="D63" s="70">
        <v>2</v>
      </c>
      <c r="E63" s="71" t="s">
        <v>26</v>
      </c>
      <c r="F63" s="69" t="s">
        <v>119</v>
      </c>
      <c r="G63" s="125"/>
      <c r="H63" s="128"/>
      <c r="I63" s="125"/>
      <c r="J63" s="125"/>
      <c r="K63" s="21">
        <f t="shared" si="6"/>
        <v>80</v>
      </c>
      <c r="L63" s="21">
        <f t="shared" si="7"/>
        <v>88</v>
      </c>
      <c r="M63" s="42">
        <v>40</v>
      </c>
      <c r="N63" s="21">
        <f t="shared" si="4"/>
        <v>44</v>
      </c>
      <c r="O63" s="30">
        <v>17.8</v>
      </c>
      <c r="P63" s="31">
        <f t="shared" si="8"/>
        <v>35.6</v>
      </c>
      <c r="Q63" s="32" t="str">
        <f t="shared" si="5"/>
        <v>VYHOVUJE</v>
      </c>
      <c r="S63" s="64"/>
      <c r="T63" s="64"/>
    </row>
    <row r="64" spans="1:20" ht="43.2" x14ac:dyDescent="0.3">
      <c r="A64" s="58"/>
      <c r="B64" s="65">
        <v>58</v>
      </c>
      <c r="C64" s="69" t="s">
        <v>123</v>
      </c>
      <c r="D64" s="70">
        <v>2</v>
      </c>
      <c r="E64" s="71" t="s">
        <v>26</v>
      </c>
      <c r="F64" s="69" t="s">
        <v>124</v>
      </c>
      <c r="G64" s="125"/>
      <c r="H64" s="128"/>
      <c r="I64" s="125"/>
      <c r="J64" s="125"/>
      <c r="K64" s="21">
        <f t="shared" si="6"/>
        <v>112</v>
      </c>
      <c r="L64" s="21">
        <f t="shared" si="7"/>
        <v>123.20000000000002</v>
      </c>
      <c r="M64" s="42">
        <v>56</v>
      </c>
      <c r="N64" s="21">
        <f t="shared" si="4"/>
        <v>61.600000000000009</v>
      </c>
      <c r="O64" s="30">
        <v>25.7</v>
      </c>
      <c r="P64" s="31">
        <f t="shared" si="8"/>
        <v>51.4</v>
      </c>
      <c r="Q64" s="32" t="str">
        <f t="shared" si="5"/>
        <v>VYHOVUJE</v>
      </c>
      <c r="S64" s="64"/>
      <c r="T64" s="64"/>
    </row>
    <row r="65" spans="1:20" ht="15" thickBot="1" x14ac:dyDescent="0.35">
      <c r="A65" s="58"/>
      <c r="B65" s="72">
        <v>59</v>
      </c>
      <c r="C65" s="73" t="s">
        <v>125</v>
      </c>
      <c r="D65" s="74">
        <v>5</v>
      </c>
      <c r="E65" s="75" t="s">
        <v>26</v>
      </c>
      <c r="F65" s="73" t="s">
        <v>126</v>
      </c>
      <c r="G65" s="126"/>
      <c r="H65" s="129"/>
      <c r="I65" s="126"/>
      <c r="J65" s="126"/>
      <c r="K65" s="22">
        <f t="shared" si="6"/>
        <v>300</v>
      </c>
      <c r="L65" s="22">
        <f t="shared" si="7"/>
        <v>330</v>
      </c>
      <c r="M65" s="22">
        <v>60</v>
      </c>
      <c r="N65" s="42">
        <f t="shared" si="4"/>
        <v>66</v>
      </c>
      <c r="O65" s="33">
        <v>43.1</v>
      </c>
      <c r="P65" s="34">
        <f t="shared" si="8"/>
        <v>215.5</v>
      </c>
      <c r="Q65" s="35" t="str">
        <f t="shared" si="5"/>
        <v>VYHOVUJE</v>
      </c>
      <c r="S65" s="64"/>
      <c r="T65" s="64"/>
    </row>
    <row r="66" spans="1:20" ht="28.2" thickTop="1" x14ac:dyDescent="0.3">
      <c r="A66" s="76"/>
      <c r="B66" s="77">
        <v>60</v>
      </c>
      <c r="C66" s="43" t="s">
        <v>129</v>
      </c>
      <c r="D66" s="78">
        <v>2</v>
      </c>
      <c r="E66" s="79" t="s">
        <v>18</v>
      </c>
      <c r="F66" s="44" t="s">
        <v>130</v>
      </c>
      <c r="G66" s="124" t="s">
        <v>231</v>
      </c>
      <c r="H66" s="124" t="s">
        <v>176</v>
      </c>
      <c r="I66" s="124" t="s">
        <v>177</v>
      </c>
      <c r="J66" s="124" t="s">
        <v>178</v>
      </c>
      <c r="K66" s="23">
        <f t="shared" si="6"/>
        <v>20</v>
      </c>
      <c r="L66" s="23">
        <f t="shared" si="7"/>
        <v>22</v>
      </c>
      <c r="M66" s="80">
        <v>10</v>
      </c>
      <c r="N66" s="20">
        <f t="shared" si="4"/>
        <v>11</v>
      </c>
      <c r="O66" s="27">
        <v>5.3</v>
      </c>
      <c r="P66" s="28">
        <f t="shared" si="8"/>
        <v>10.6</v>
      </c>
      <c r="Q66" s="29" t="str">
        <f t="shared" si="5"/>
        <v>VYHOVUJE</v>
      </c>
      <c r="S66" s="64"/>
      <c r="T66" s="64"/>
    </row>
    <row r="67" spans="1:20" ht="55.2" x14ac:dyDescent="0.3">
      <c r="A67" s="58"/>
      <c r="B67" s="65">
        <v>61</v>
      </c>
      <c r="C67" s="43" t="s">
        <v>131</v>
      </c>
      <c r="D67" s="78">
        <v>3</v>
      </c>
      <c r="E67" s="79" t="s">
        <v>18</v>
      </c>
      <c r="F67" s="44" t="s">
        <v>132</v>
      </c>
      <c r="G67" s="125"/>
      <c r="H67" s="125"/>
      <c r="I67" s="125"/>
      <c r="J67" s="125"/>
      <c r="K67" s="21">
        <f t="shared" si="6"/>
        <v>105</v>
      </c>
      <c r="L67" s="21">
        <f t="shared" si="7"/>
        <v>115.5</v>
      </c>
      <c r="M67" s="80">
        <v>35</v>
      </c>
      <c r="N67" s="21">
        <f t="shared" si="4"/>
        <v>38.5</v>
      </c>
      <c r="O67" s="30">
        <v>30.6</v>
      </c>
      <c r="P67" s="31">
        <f t="shared" si="8"/>
        <v>91.800000000000011</v>
      </c>
      <c r="Q67" s="32" t="str">
        <f t="shared" si="5"/>
        <v>VYHOVUJE</v>
      </c>
      <c r="S67" s="64"/>
      <c r="T67" s="64"/>
    </row>
    <row r="68" spans="1:20" ht="55.2" x14ac:dyDescent="0.3">
      <c r="A68" s="58"/>
      <c r="B68" s="65">
        <v>62</v>
      </c>
      <c r="C68" s="43" t="s">
        <v>133</v>
      </c>
      <c r="D68" s="78">
        <v>3</v>
      </c>
      <c r="E68" s="79" t="s">
        <v>18</v>
      </c>
      <c r="F68" s="81" t="s">
        <v>134</v>
      </c>
      <c r="G68" s="125"/>
      <c r="H68" s="125"/>
      <c r="I68" s="125"/>
      <c r="J68" s="125"/>
      <c r="K68" s="21">
        <f t="shared" si="6"/>
        <v>105</v>
      </c>
      <c r="L68" s="21">
        <f t="shared" si="7"/>
        <v>115.5</v>
      </c>
      <c r="M68" s="80">
        <v>35</v>
      </c>
      <c r="N68" s="21">
        <f t="shared" si="4"/>
        <v>38.5</v>
      </c>
      <c r="O68" s="30">
        <v>20.3</v>
      </c>
      <c r="P68" s="31">
        <f t="shared" si="8"/>
        <v>60.900000000000006</v>
      </c>
      <c r="Q68" s="32" t="str">
        <f t="shared" si="5"/>
        <v>VYHOVUJE</v>
      </c>
      <c r="S68" s="64"/>
      <c r="T68" s="64"/>
    </row>
    <row r="69" spans="1:20" ht="55.2" x14ac:dyDescent="0.3">
      <c r="A69" s="58"/>
      <c r="B69" s="65">
        <v>63</v>
      </c>
      <c r="C69" s="43" t="s">
        <v>135</v>
      </c>
      <c r="D69" s="78">
        <v>3</v>
      </c>
      <c r="E69" s="79" t="s">
        <v>18</v>
      </c>
      <c r="F69" s="81" t="s">
        <v>134</v>
      </c>
      <c r="G69" s="125"/>
      <c r="H69" s="125"/>
      <c r="I69" s="125"/>
      <c r="J69" s="125"/>
      <c r="K69" s="21">
        <f t="shared" si="6"/>
        <v>105</v>
      </c>
      <c r="L69" s="21">
        <f t="shared" si="7"/>
        <v>115.5</v>
      </c>
      <c r="M69" s="80">
        <v>35</v>
      </c>
      <c r="N69" s="21">
        <f t="shared" si="4"/>
        <v>38.5</v>
      </c>
      <c r="O69" s="30">
        <v>20.3</v>
      </c>
      <c r="P69" s="31">
        <f t="shared" si="8"/>
        <v>60.900000000000006</v>
      </c>
      <c r="Q69" s="32" t="str">
        <f t="shared" si="5"/>
        <v>VYHOVUJE</v>
      </c>
      <c r="S69" s="64"/>
      <c r="T69" s="64"/>
    </row>
    <row r="70" spans="1:20" ht="41.4" x14ac:dyDescent="0.3">
      <c r="A70" s="58"/>
      <c r="B70" s="65">
        <v>64</v>
      </c>
      <c r="C70" s="43" t="s">
        <v>136</v>
      </c>
      <c r="D70" s="78">
        <v>3</v>
      </c>
      <c r="E70" s="79" t="s">
        <v>18</v>
      </c>
      <c r="F70" s="44" t="s">
        <v>137</v>
      </c>
      <c r="G70" s="125"/>
      <c r="H70" s="125"/>
      <c r="I70" s="125"/>
      <c r="J70" s="125"/>
      <c r="K70" s="21">
        <f t="shared" si="6"/>
        <v>105</v>
      </c>
      <c r="L70" s="21">
        <f t="shared" si="7"/>
        <v>115.5</v>
      </c>
      <c r="M70" s="80">
        <v>35</v>
      </c>
      <c r="N70" s="21">
        <f t="shared" si="4"/>
        <v>38.5</v>
      </c>
      <c r="O70" s="30">
        <v>20.3</v>
      </c>
      <c r="P70" s="31">
        <f t="shared" si="8"/>
        <v>60.900000000000006</v>
      </c>
      <c r="Q70" s="32" t="str">
        <f t="shared" si="5"/>
        <v>VYHOVUJE</v>
      </c>
      <c r="S70" s="64"/>
      <c r="T70" s="64"/>
    </row>
    <row r="71" spans="1:20" ht="41.4" x14ac:dyDescent="0.3">
      <c r="A71" s="58"/>
      <c r="B71" s="65">
        <v>65</v>
      </c>
      <c r="C71" s="43" t="s">
        <v>138</v>
      </c>
      <c r="D71" s="78">
        <v>3</v>
      </c>
      <c r="E71" s="79" t="s">
        <v>18</v>
      </c>
      <c r="F71" s="44" t="s">
        <v>137</v>
      </c>
      <c r="G71" s="125"/>
      <c r="H71" s="125"/>
      <c r="I71" s="125"/>
      <c r="J71" s="125"/>
      <c r="K71" s="21">
        <f t="shared" ref="K71:K102" si="9">D71*M71</f>
        <v>105</v>
      </c>
      <c r="L71" s="21">
        <f t="shared" ref="L71:L102" si="10">D71*N71</f>
        <v>115.5</v>
      </c>
      <c r="M71" s="80">
        <v>35</v>
      </c>
      <c r="N71" s="21">
        <f t="shared" si="4"/>
        <v>38.5</v>
      </c>
      <c r="O71" s="30">
        <v>20.3</v>
      </c>
      <c r="P71" s="31">
        <f t="shared" ref="P71:P102" si="11">D71*O71</f>
        <v>60.900000000000006</v>
      </c>
      <c r="Q71" s="32" t="str">
        <f t="shared" si="5"/>
        <v>VYHOVUJE</v>
      </c>
      <c r="S71" s="64"/>
      <c r="T71" s="64"/>
    </row>
    <row r="72" spans="1:20" ht="27.6" x14ac:dyDescent="0.3">
      <c r="A72" s="58"/>
      <c r="B72" s="65">
        <v>66</v>
      </c>
      <c r="C72" s="82" t="s">
        <v>111</v>
      </c>
      <c r="D72" s="78">
        <v>5</v>
      </c>
      <c r="E72" s="45" t="s">
        <v>18</v>
      </c>
      <c r="F72" s="44" t="s">
        <v>112</v>
      </c>
      <c r="G72" s="125"/>
      <c r="H72" s="125"/>
      <c r="I72" s="125"/>
      <c r="J72" s="125"/>
      <c r="K72" s="21">
        <f t="shared" si="9"/>
        <v>17.5</v>
      </c>
      <c r="L72" s="21">
        <f t="shared" si="10"/>
        <v>19.250000000000004</v>
      </c>
      <c r="M72" s="83">
        <v>3.5</v>
      </c>
      <c r="N72" s="21">
        <f t="shared" si="4"/>
        <v>3.8500000000000005</v>
      </c>
      <c r="O72" s="30">
        <v>1.85</v>
      </c>
      <c r="P72" s="31">
        <f t="shared" si="11"/>
        <v>9.25</v>
      </c>
      <c r="Q72" s="32" t="str">
        <f t="shared" si="5"/>
        <v>VYHOVUJE</v>
      </c>
      <c r="S72" s="64"/>
      <c r="T72" s="64"/>
    </row>
    <row r="73" spans="1:20" ht="27.6" x14ac:dyDescent="0.3">
      <c r="A73" s="58"/>
      <c r="B73" s="65">
        <v>67</v>
      </c>
      <c r="C73" s="43" t="s">
        <v>28</v>
      </c>
      <c r="D73" s="78">
        <v>1</v>
      </c>
      <c r="E73" s="79" t="s">
        <v>26</v>
      </c>
      <c r="F73" s="44" t="s">
        <v>29</v>
      </c>
      <c r="G73" s="125"/>
      <c r="H73" s="125"/>
      <c r="I73" s="125"/>
      <c r="J73" s="125"/>
      <c r="K73" s="21">
        <f t="shared" si="9"/>
        <v>200</v>
      </c>
      <c r="L73" s="21">
        <f t="shared" si="10"/>
        <v>220.00000000000003</v>
      </c>
      <c r="M73" s="83">
        <v>200</v>
      </c>
      <c r="N73" s="21">
        <f t="shared" ref="N73:N136" si="12">M73*1.1</f>
        <v>220.00000000000003</v>
      </c>
      <c r="O73" s="30">
        <v>78.900000000000006</v>
      </c>
      <c r="P73" s="31">
        <f t="shared" si="11"/>
        <v>78.900000000000006</v>
      </c>
      <c r="Q73" s="32" t="str">
        <f t="shared" si="5"/>
        <v>VYHOVUJE</v>
      </c>
      <c r="S73" s="64"/>
      <c r="T73" s="64"/>
    </row>
    <row r="74" spans="1:20" ht="41.4" x14ac:dyDescent="0.3">
      <c r="A74" s="58"/>
      <c r="B74" s="65">
        <v>68</v>
      </c>
      <c r="C74" s="43" t="s">
        <v>179</v>
      </c>
      <c r="D74" s="78">
        <v>1</v>
      </c>
      <c r="E74" s="79" t="s">
        <v>26</v>
      </c>
      <c r="F74" s="44" t="s">
        <v>139</v>
      </c>
      <c r="G74" s="125"/>
      <c r="H74" s="125"/>
      <c r="I74" s="125"/>
      <c r="J74" s="125"/>
      <c r="K74" s="21">
        <f t="shared" si="9"/>
        <v>220</v>
      </c>
      <c r="L74" s="21">
        <f t="shared" si="10"/>
        <v>242.00000000000003</v>
      </c>
      <c r="M74" s="84">
        <v>220</v>
      </c>
      <c r="N74" s="21">
        <f t="shared" si="12"/>
        <v>242.00000000000003</v>
      </c>
      <c r="O74" s="30">
        <v>148</v>
      </c>
      <c r="P74" s="31">
        <f t="shared" si="11"/>
        <v>148</v>
      </c>
      <c r="Q74" s="32" t="str">
        <f t="shared" si="5"/>
        <v>VYHOVUJE</v>
      </c>
      <c r="S74" s="64"/>
      <c r="T74" s="64"/>
    </row>
    <row r="75" spans="1:20" ht="41.4" x14ac:dyDescent="0.3">
      <c r="A75" s="58"/>
      <c r="B75" s="65">
        <v>69</v>
      </c>
      <c r="C75" s="43" t="s">
        <v>38</v>
      </c>
      <c r="D75" s="78">
        <v>5</v>
      </c>
      <c r="E75" s="79" t="s">
        <v>18</v>
      </c>
      <c r="F75" s="44" t="s">
        <v>39</v>
      </c>
      <c r="G75" s="125"/>
      <c r="H75" s="125"/>
      <c r="I75" s="125"/>
      <c r="J75" s="125"/>
      <c r="K75" s="21">
        <f t="shared" si="9"/>
        <v>65</v>
      </c>
      <c r="L75" s="21">
        <f t="shared" si="10"/>
        <v>71.5</v>
      </c>
      <c r="M75" s="83">
        <v>13</v>
      </c>
      <c r="N75" s="21">
        <f t="shared" si="12"/>
        <v>14.3</v>
      </c>
      <c r="O75" s="30">
        <v>6</v>
      </c>
      <c r="P75" s="31">
        <f t="shared" si="11"/>
        <v>30</v>
      </c>
      <c r="Q75" s="32" t="str">
        <f t="shared" si="5"/>
        <v>VYHOVUJE</v>
      </c>
      <c r="S75" s="64"/>
      <c r="T75" s="64"/>
    </row>
    <row r="76" spans="1:20" ht="41.4" x14ac:dyDescent="0.3">
      <c r="A76" s="58"/>
      <c r="B76" s="65">
        <v>70</v>
      </c>
      <c r="C76" s="43" t="s">
        <v>140</v>
      </c>
      <c r="D76" s="78">
        <v>5</v>
      </c>
      <c r="E76" s="79" t="s">
        <v>18</v>
      </c>
      <c r="F76" s="44" t="s">
        <v>39</v>
      </c>
      <c r="G76" s="125"/>
      <c r="H76" s="125"/>
      <c r="I76" s="125"/>
      <c r="J76" s="125"/>
      <c r="K76" s="21">
        <f t="shared" si="9"/>
        <v>65</v>
      </c>
      <c r="L76" s="21">
        <f t="shared" si="10"/>
        <v>71.5</v>
      </c>
      <c r="M76" s="83">
        <v>13</v>
      </c>
      <c r="N76" s="21">
        <f t="shared" si="12"/>
        <v>14.3</v>
      </c>
      <c r="O76" s="30">
        <v>6</v>
      </c>
      <c r="P76" s="31">
        <f t="shared" si="11"/>
        <v>30</v>
      </c>
      <c r="Q76" s="32" t="str">
        <f t="shared" si="5"/>
        <v>VYHOVUJE</v>
      </c>
      <c r="S76" s="64"/>
      <c r="T76" s="64"/>
    </row>
    <row r="77" spans="1:20" ht="28.8" x14ac:dyDescent="0.3">
      <c r="A77" s="58"/>
      <c r="B77" s="65">
        <v>71</v>
      </c>
      <c r="C77" s="43" t="s">
        <v>141</v>
      </c>
      <c r="D77" s="78">
        <v>1</v>
      </c>
      <c r="E77" s="79" t="s">
        <v>26</v>
      </c>
      <c r="F77" s="44" t="s">
        <v>142</v>
      </c>
      <c r="G77" s="125"/>
      <c r="H77" s="125"/>
      <c r="I77" s="125"/>
      <c r="J77" s="125"/>
      <c r="K77" s="21">
        <f t="shared" si="9"/>
        <v>30</v>
      </c>
      <c r="L77" s="21">
        <f t="shared" si="10"/>
        <v>33</v>
      </c>
      <c r="M77" s="83">
        <v>30</v>
      </c>
      <c r="N77" s="21">
        <f t="shared" si="12"/>
        <v>33</v>
      </c>
      <c r="O77" s="30">
        <v>15.5</v>
      </c>
      <c r="P77" s="31">
        <f t="shared" si="11"/>
        <v>15.5</v>
      </c>
      <c r="Q77" s="32" t="str">
        <f t="shared" si="5"/>
        <v>VYHOVUJE</v>
      </c>
      <c r="S77" s="64"/>
      <c r="T77" s="64"/>
    </row>
    <row r="78" spans="1:20" ht="41.4" x14ac:dyDescent="0.3">
      <c r="A78" s="58"/>
      <c r="B78" s="65">
        <v>72</v>
      </c>
      <c r="C78" s="43" t="s">
        <v>143</v>
      </c>
      <c r="D78" s="78">
        <v>2</v>
      </c>
      <c r="E78" s="79" t="s">
        <v>26</v>
      </c>
      <c r="F78" s="44" t="s">
        <v>144</v>
      </c>
      <c r="G78" s="125"/>
      <c r="H78" s="125"/>
      <c r="I78" s="125"/>
      <c r="J78" s="125"/>
      <c r="K78" s="21">
        <f t="shared" si="9"/>
        <v>48</v>
      </c>
      <c r="L78" s="21">
        <f t="shared" si="10"/>
        <v>52.800000000000004</v>
      </c>
      <c r="M78" s="83">
        <v>24</v>
      </c>
      <c r="N78" s="21">
        <f t="shared" si="12"/>
        <v>26.400000000000002</v>
      </c>
      <c r="O78" s="30">
        <v>26.4</v>
      </c>
      <c r="P78" s="31">
        <f t="shared" si="11"/>
        <v>52.8</v>
      </c>
      <c r="Q78" s="32" t="str">
        <f t="shared" si="5"/>
        <v>VYHOVUJE</v>
      </c>
      <c r="S78" s="64"/>
      <c r="T78" s="64"/>
    </row>
    <row r="79" spans="1:20" ht="15.6" x14ac:dyDescent="0.3">
      <c r="A79" s="58"/>
      <c r="B79" s="65">
        <v>73</v>
      </c>
      <c r="C79" s="43" t="s">
        <v>145</v>
      </c>
      <c r="D79" s="78">
        <v>6</v>
      </c>
      <c r="E79" s="79" t="s">
        <v>18</v>
      </c>
      <c r="F79" s="44" t="s">
        <v>146</v>
      </c>
      <c r="G79" s="125"/>
      <c r="H79" s="125"/>
      <c r="I79" s="125"/>
      <c r="J79" s="125"/>
      <c r="K79" s="21">
        <f t="shared" si="9"/>
        <v>78</v>
      </c>
      <c r="L79" s="21">
        <f t="shared" si="10"/>
        <v>85.800000000000011</v>
      </c>
      <c r="M79" s="83">
        <v>13</v>
      </c>
      <c r="N79" s="21">
        <f t="shared" si="12"/>
        <v>14.3</v>
      </c>
      <c r="O79" s="30">
        <v>14.3</v>
      </c>
      <c r="P79" s="31">
        <f t="shared" si="11"/>
        <v>85.800000000000011</v>
      </c>
      <c r="Q79" s="32" t="str">
        <f t="shared" si="5"/>
        <v>VYHOVUJE</v>
      </c>
      <c r="S79" s="64"/>
      <c r="T79" s="64"/>
    </row>
    <row r="80" spans="1:20" ht="110.4" x14ac:dyDescent="0.3">
      <c r="A80" s="58"/>
      <c r="B80" s="65">
        <v>74</v>
      </c>
      <c r="C80" s="43" t="s">
        <v>147</v>
      </c>
      <c r="D80" s="78">
        <v>1</v>
      </c>
      <c r="E80" s="79" t="s">
        <v>26</v>
      </c>
      <c r="F80" s="44" t="s">
        <v>148</v>
      </c>
      <c r="G80" s="125"/>
      <c r="H80" s="125"/>
      <c r="I80" s="125"/>
      <c r="J80" s="125"/>
      <c r="K80" s="21">
        <f t="shared" si="9"/>
        <v>155</v>
      </c>
      <c r="L80" s="21">
        <f t="shared" si="10"/>
        <v>170.5</v>
      </c>
      <c r="M80" s="83">
        <v>155</v>
      </c>
      <c r="N80" s="21">
        <f t="shared" si="12"/>
        <v>170.5</v>
      </c>
      <c r="O80" s="30">
        <v>121</v>
      </c>
      <c r="P80" s="31">
        <f t="shared" si="11"/>
        <v>121</v>
      </c>
      <c r="Q80" s="32" t="str">
        <f t="shared" si="5"/>
        <v>VYHOVUJE</v>
      </c>
      <c r="S80" s="64"/>
      <c r="T80" s="64"/>
    </row>
    <row r="81" spans="1:20" ht="110.4" x14ac:dyDescent="0.3">
      <c r="A81" s="58"/>
      <c r="B81" s="65">
        <v>75</v>
      </c>
      <c r="C81" s="43" t="s">
        <v>149</v>
      </c>
      <c r="D81" s="78">
        <v>40</v>
      </c>
      <c r="E81" s="79" t="s">
        <v>26</v>
      </c>
      <c r="F81" s="44" t="s">
        <v>150</v>
      </c>
      <c r="G81" s="125"/>
      <c r="H81" s="125"/>
      <c r="I81" s="125"/>
      <c r="J81" s="125"/>
      <c r="K81" s="21">
        <f t="shared" si="9"/>
        <v>3000</v>
      </c>
      <c r="L81" s="21">
        <f t="shared" si="10"/>
        <v>3300</v>
      </c>
      <c r="M81" s="83">
        <v>75</v>
      </c>
      <c r="N81" s="21">
        <f t="shared" si="12"/>
        <v>82.5</v>
      </c>
      <c r="O81" s="30">
        <v>58.1</v>
      </c>
      <c r="P81" s="31">
        <f t="shared" si="11"/>
        <v>2324</v>
      </c>
      <c r="Q81" s="32" t="str">
        <f t="shared" si="5"/>
        <v>VYHOVUJE</v>
      </c>
      <c r="S81" s="64"/>
      <c r="T81" s="64"/>
    </row>
    <row r="82" spans="1:20" ht="41.4" x14ac:dyDescent="0.3">
      <c r="A82" s="58"/>
      <c r="B82" s="65">
        <v>76</v>
      </c>
      <c r="C82" s="46" t="s">
        <v>151</v>
      </c>
      <c r="D82" s="78">
        <v>15</v>
      </c>
      <c r="E82" s="79" t="s">
        <v>26</v>
      </c>
      <c r="F82" s="44" t="s">
        <v>152</v>
      </c>
      <c r="G82" s="125"/>
      <c r="H82" s="125"/>
      <c r="I82" s="125"/>
      <c r="J82" s="125"/>
      <c r="K82" s="21">
        <f t="shared" si="9"/>
        <v>480</v>
      </c>
      <c r="L82" s="21">
        <f t="shared" si="10"/>
        <v>528</v>
      </c>
      <c r="M82" s="83">
        <v>32</v>
      </c>
      <c r="N82" s="21">
        <f t="shared" si="12"/>
        <v>35.200000000000003</v>
      </c>
      <c r="O82" s="30">
        <v>14.6</v>
      </c>
      <c r="P82" s="31">
        <f t="shared" si="11"/>
        <v>219</v>
      </c>
      <c r="Q82" s="32" t="str">
        <f t="shared" si="5"/>
        <v>VYHOVUJE</v>
      </c>
      <c r="S82" s="64"/>
      <c r="T82" s="64"/>
    </row>
    <row r="83" spans="1:20" ht="15.6" x14ac:dyDescent="0.3">
      <c r="A83" s="58"/>
      <c r="B83" s="65">
        <v>77</v>
      </c>
      <c r="C83" s="43" t="s">
        <v>153</v>
      </c>
      <c r="D83" s="78">
        <v>3</v>
      </c>
      <c r="E83" s="79" t="s">
        <v>18</v>
      </c>
      <c r="F83" s="44" t="s">
        <v>50</v>
      </c>
      <c r="G83" s="125"/>
      <c r="H83" s="125"/>
      <c r="I83" s="125"/>
      <c r="J83" s="125"/>
      <c r="K83" s="21">
        <f t="shared" si="9"/>
        <v>30</v>
      </c>
      <c r="L83" s="21">
        <f t="shared" si="10"/>
        <v>33</v>
      </c>
      <c r="M83" s="83">
        <v>10</v>
      </c>
      <c r="N83" s="21">
        <f t="shared" si="12"/>
        <v>11</v>
      </c>
      <c r="O83" s="30">
        <v>7.5</v>
      </c>
      <c r="P83" s="31">
        <f t="shared" si="11"/>
        <v>22.5</v>
      </c>
      <c r="Q83" s="32" t="str">
        <f t="shared" si="5"/>
        <v>VYHOVUJE</v>
      </c>
      <c r="S83" s="64"/>
      <c r="T83" s="64"/>
    </row>
    <row r="84" spans="1:20" ht="15.6" x14ac:dyDescent="0.3">
      <c r="A84" s="58"/>
      <c r="B84" s="65">
        <v>78</v>
      </c>
      <c r="C84" s="43" t="s">
        <v>154</v>
      </c>
      <c r="D84" s="78">
        <v>1</v>
      </c>
      <c r="E84" s="79" t="s">
        <v>18</v>
      </c>
      <c r="F84" s="44" t="s">
        <v>50</v>
      </c>
      <c r="G84" s="125"/>
      <c r="H84" s="125"/>
      <c r="I84" s="125"/>
      <c r="J84" s="125"/>
      <c r="K84" s="21">
        <f t="shared" si="9"/>
        <v>16</v>
      </c>
      <c r="L84" s="21">
        <f t="shared" si="10"/>
        <v>17.600000000000001</v>
      </c>
      <c r="M84" s="83">
        <v>16</v>
      </c>
      <c r="N84" s="21">
        <f t="shared" si="12"/>
        <v>17.600000000000001</v>
      </c>
      <c r="O84" s="30">
        <v>8.85</v>
      </c>
      <c r="P84" s="31">
        <f t="shared" si="11"/>
        <v>8.85</v>
      </c>
      <c r="Q84" s="32" t="str">
        <f t="shared" ref="Q84:Q138" si="13">IF(ISNUMBER(O84), IF(O84&gt;N84,"NEVYHOVUJE","VYHOVUJE")," ")</f>
        <v>VYHOVUJE</v>
      </c>
      <c r="S84" s="64"/>
      <c r="T84" s="64"/>
    </row>
    <row r="85" spans="1:20" ht="28.8" x14ac:dyDescent="0.3">
      <c r="A85" s="58"/>
      <c r="B85" s="65">
        <v>79</v>
      </c>
      <c r="C85" s="43" t="s">
        <v>180</v>
      </c>
      <c r="D85" s="78">
        <v>2</v>
      </c>
      <c r="E85" s="79" t="s">
        <v>18</v>
      </c>
      <c r="F85" s="47" t="s">
        <v>155</v>
      </c>
      <c r="G85" s="125"/>
      <c r="H85" s="125"/>
      <c r="I85" s="125"/>
      <c r="J85" s="125"/>
      <c r="K85" s="21">
        <f t="shared" si="9"/>
        <v>64</v>
      </c>
      <c r="L85" s="21">
        <f t="shared" si="10"/>
        <v>70.400000000000006</v>
      </c>
      <c r="M85" s="83">
        <v>32</v>
      </c>
      <c r="N85" s="21">
        <f t="shared" si="12"/>
        <v>35.200000000000003</v>
      </c>
      <c r="O85" s="30">
        <v>14.3</v>
      </c>
      <c r="P85" s="31">
        <f t="shared" si="11"/>
        <v>28.6</v>
      </c>
      <c r="Q85" s="32" t="str">
        <f t="shared" si="13"/>
        <v>VYHOVUJE</v>
      </c>
      <c r="S85" s="64"/>
      <c r="T85" s="64"/>
    </row>
    <row r="86" spans="1:20" ht="15.6" x14ac:dyDescent="0.3">
      <c r="A86" s="58"/>
      <c r="B86" s="65">
        <v>80</v>
      </c>
      <c r="C86" s="43" t="s">
        <v>55</v>
      </c>
      <c r="D86" s="78">
        <v>12</v>
      </c>
      <c r="E86" s="79" t="s">
        <v>18</v>
      </c>
      <c r="F86" s="44" t="s">
        <v>56</v>
      </c>
      <c r="G86" s="125"/>
      <c r="H86" s="125"/>
      <c r="I86" s="125"/>
      <c r="J86" s="125"/>
      <c r="K86" s="21">
        <f t="shared" si="9"/>
        <v>24</v>
      </c>
      <c r="L86" s="21">
        <f t="shared" si="10"/>
        <v>26.400000000000002</v>
      </c>
      <c r="M86" s="83">
        <v>2</v>
      </c>
      <c r="N86" s="21">
        <f t="shared" si="12"/>
        <v>2.2000000000000002</v>
      </c>
      <c r="O86" s="30">
        <v>1.5</v>
      </c>
      <c r="P86" s="31">
        <f t="shared" si="11"/>
        <v>18</v>
      </c>
      <c r="Q86" s="32" t="str">
        <f t="shared" si="13"/>
        <v>VYHOVUJE</v>
      </c>
      <c r="S86" s="64"/>
      <c r="T86" s="64"/>
    </row>
    <row r="87" spans="1:20" ht="69" x14ac:dyDescent="0.3">
      <c r="A87" s="58"/>
      <c r="B87" s="65">
        <v>81</v>
      </c>
      <c r="C87" s="43" t="s">
        <v>70</v>
      </c>
      <c r="D87" s="78">
        <v>24</v>
      </c>
      <c r="E87" s="79" t="s">
        <v>18</v>
      </c>
      <c r="F87" s="44" t="s">
        <v>71</v>
      </c>
      <c r="G87" s="125"/>
      <c r="H87" s="125"/>
      <c r="I87" s="125"/>
      <c r="J87" s="125"/>
      <c r="K87" s="21">
        <f t="shared" si="9"/>
        <v>192</v>
      </c>
      <c r="L87" s="21">
        <f t="shared" si="10"/>
        <v>211.20000000000002</v>
      </c>
      <c r="M87" s="83">
        <v>8</v>
      </c>
      <c r="N87" s="21">
        <f t="shared" si="12"/>
        <v>8.8000000000000007</v>
      </c>
      <c r="O87" s="30">
        <v>3.6</v>
      </c>
      <c r="P87" s="31">
        <f t="shared" si="11"/>
        <v>86.4</v>
      </c>
      <c r="Q87" s="32" t="str">
        <f t="shared" si="13"/>
        <v>VYHOVUJE</v>
      </c>
      <c r="S87" s="64"/>
      <c r="T87" s="64"/>
    </row>
    <row r="88" spans="1:20" ht="27.6" x14ac:dyDescent="0.3">
      <c r="A88" s="58"/>
      <c r="B88" s="65">
        <v>82</v>
      </c>
      <c r="C88" s="43" t="s">
        <v>156</v>
      </c>
      <c r="D88" s="78">
        <v>1</v>
      </c>
      <c r="E88" s="79" t="s">
        <v>79</v>
      </c>
      <c r="F88" s="44" t="s">
        <v>157</v>
      </c>
      <c r="G88" s="125"/>
      <c r="H88" s="125"/>
      <c r="I88" s="125"/>
      <c r="J88" s="125"/>
      <c r="K88" s="21">
        <f t="shared" si="9"/>
        <v>32</v>
      </c>
      <c r="L88" s="21">
        <f t="shared" si="10"/>
        <v>35.200000000000003</v>
      </c>
      <c r="M88" s="83">
        <v>32</v>
      </c>
      <c r="N88" s="21">
        <f t="shared" si="12"/>
        <v>35.200000000000003</v>
      </c>
      <c r="O88" s="30">
        <v>22.3</v>
      </c>
      <c r="P88" s="31">
        <f t="shared" si="11"/>
        <v>22.3</v>
      </c>
      <c r="Q88" s="32" t="str">
        <f t="shared" si="13"/>
        <v>VYHOVUJE</v>
      </c>
      <c r="S88" s="64"/>
      <c r="T88" s="64"/>
    </row>
    <row r="89" spans="1:20" ht="55.2" x14ac:dyDescent="0.3">
      <c r="A89" s="58"/>
      <c r="B89" s="65">
        <v>83</v>
      </c>
      <c r="C89" s="43" t="s">
        <v>158</v>
      </c>
      <c r="D89" s="78">
        <v>3</v>
      </c>
      <c r="E89" s="79" t="s">
        <v>79</v>
      </c>
      <c r="F89" s="44" t="s">
        <v>159</v>
      </c>
      <c r="G89" s="125"/>
      <c r="H89" s="125"/>
      <c r="I89" s="125"/>
      <c r="J89" s="125"/>
      <c r="K89" s="21">
        <f t="shared" si="9"/>
        <v>114</v>
      </c>
      <c r="L89" s="21">
        <f t="shared" si="10"/>
        <v>125.4</v>
      </c>
      <c r="M89" s="83">
        <v>38</v>
      </c>
      <c r="N89" s="21">
        <f t="shared" si="12"/>
        <v>41.800000000000004</v>
      </c>
      <c r="O89" s="30">
        <v>27</v>
      </c>
      <c r="P89" s="31">
        <f t="shared" si="11"/>
        <v>81</v>
      </c>
      <c r="Q89" s="32" t="str">
        <f t="shared" si="13"/>
        <v>VYHOVUJE</v>
      </c>
      <c r="S89" s="64"/>
      <c r="T89" s="64"/>
    </row>
    <row r="90" spans="1:20" ht="41.4" x14ac:dyDescent="0.3">
      <c r="A90" s="58"/>
      <c r="B90" s="65">
        <v>84</v>
      </c>
      <c r="C90" s="43" t="s">
        <v>160</v>
      </c>
      <c r="D90" s="78">
        <v>3</v>
      </c>
      <c r="E90" s="79" t="s">
        <v>79</v>
      </c>
      <c r="F90" s="44" t="s">
        <v>161</v>
      </c>
      <c r="G90" s="125"/>
      <c r="H90" s="125"/>
      <c r="I90" s="125"/>
      <c r="J90" s="125"/>
      <c r="K90" s="21">
        <f t="shared" si="9"/>
        <v>105</v>
      </c>
      <c r="L90" s="21">
        <f t="shared" si="10"/>
        <v>115.5</v>
      </c>
      <c r="M90" s="83">
        <v>35</v>
      </c>
      <c r="N90" s="21">
        <f t="shared" si="12"/>
        <v>38.5</v>
      </c>
      <c r="O90" s="30">
        <v>24.65</v>
      </c>
      <c r="P90" s="31">
        <f t="shared" si="11"/>
        <v>73.949999999999989</v>
      </c>
      <c r="Q90" s="32" t="str">
        <f t="shared" si="13"/>
        <v>VYHOVUJE</v>
      </c>
      <c r="S90" s="64"/>
      <c r="T90" s="64"/>
    </row>
    <row r="91" spans="1:20" ht="41.4" x14ac:dyDescent="0.3">
      <c r="A91" s="58"/>
      <c r="B91" s="65">
        <v>85</v>
      </c>
      <c r="C91" s="43" t="s">
        <v>162</v>
      </c>
      <c r="D91" s="78">
        <v>6</v>
      </c>
      <c r="E91" s="79" t="s">
        <v>79</v>
      </c>
      <c r="F91" s="44" t="s">
        <v>163</v>
      </c>
      <c r="G91" s="125"/>
      <c r="H91" s="125"/>
      <c r="I91" s="125"/>
      <c r="J91" s="125"/>
      <c r="K91" s="21">
        <f t="shared" si="9"/>
        <v>276</v>
      </c>
      <c r="L91" s="21">
        <f t="shared" si="10"/>
        <v>303.60000000000002</v>
      </c>
      <c r="M91" s="83">
        <v>46</v>
      </c>
      <c r="N91" s="21">
        <f t="shared" si="12"/>
        <v>50.6</v>
      </c>
      <c r="O91" s="30">
        <v>34.799999999999997</v>
      </c>
      <c r="P91" s="31">
        <f t="shared" si="11"/>
        <v>208.79999999999998</v>
      </c>
      <c r="Q91" s="32" t="str">
        <f t="shared" si="13"/>
        <v>VYHOVUJE</v>
      </c>
      <c r="S91" s="64"/>
      <c r="T91" s="64"/>
    </row>
    <row r="92" spans="1:20" ht="27.6" x14ac:dyDescent="0.3">
      <c r="A92" s="58"/>
      <c r="B92" s="65">
        <v>86</v>
      </c>
      <c r="C92" s="43" t="s">
        <v>164</v>
      </c>
      <c r="D92" s="78">
        <v>10</v>
      </c>
      <c r="E92" s="79" t="s">
        <v>165</v>
      </c>
      <c r="F92" s="44" t="s">
        <v>166</v>
      </c>
      <c r="G92" s="125"/>
      <c r="H92" s="125"/>
      <c r="I92" s="125"/>
      <c r="J92" s="125"/>
      <c r="K92" s="21">
        <f t="shared" si="9"/>
        <v>90</v>
      </c>
      <c r="L92" s="21">
        <f t="shared" si="10"/>
        <v>99</v>
      </c>
      <c r="M92" s="83">
        <v>9</v>
      </c>
      <c r="N92" s="21">
        <f t="shared" si="12"/>
        <v>9.9</v>
      </c>
      <c r="O92" s="30">
        <v>6.7</v>
      </c>
      <c r="P92" s="31">
        <f t="shared" si="11"/>
        <v>67</v>
      </c>
      <c r="Q92" s="32" t="str">
        <f t="shared" si="13"/>
        <v>VYHOVUJE</v>
      </c>
      <c r="S92" s="64"/>
      <c r="T92" s="64"/>
    </row>
    <row r="93" spans="1:20" ht="41.4" x14ac:dyDescent="0.3">
      <c r="A93" s="58"/>
      <c r="B93" s="65">
        <v>87</v>
      </c>
      <c r="C93" s="43" t="s">
        <v>167</v>
      </c>
      <c r="D93" s="78">
        <v>1</v>
      </c>
      <c r="E93" s="79" t="s">
        <v>26</v>
      </c>
      <c r="F93" s="85" t="s">
        <v>168</v>
      </c>
      <c r="G93" s="125"/>
      <c r="H93" s="125"/>
      <c r="I93" s="125"/>
      <c r="J93" s="125"/>
      <c r="K93" s="21">
        <f t="shared" si="9"/>
        <v>220</v>
      </c>
      <c r="L93" s="21">
        <f t="shared" si="10"/>
        <v>242.00000000000003</v>
      </c>
      <c r="M93" s="83">
        <v>220</v>
      </c>
      <c r="N93" s="21">
        <f t="shared" si="12"/>
        <v>242.00000000000003</v>
      </c>
      <c r="O93" s="30">
        <v>107</v>
      </c>
      <c r="P93" s="31">
        <f t="shared" si="11"/>
        <v>107</v>
      </c>
      <c r="Q93" s="32" t="str">
        <f t="shared" si="13"/>
        <v>VYHOVUJE</v>
      </c>
      <c r="S93" s="64"/>
      <c r="T93" s="64"/>
    </row>
    <row r="94" spans="1:20" ht="27.6" x14ac:dyDescent="0.3">
      <c r="A94" s="58"/>
      <c r="B94" s="65">
        <v>88</v>
      </c>
      <c r="C94" s="43" t="s">
        <v>87</v>
      </c>
      <c r="D94" s="78">
        <v>3</v>
      </c>
      <c r="E94" s="79" t="s">
        <v>26</v>
      </c>
      <c r="F94" s="44" t="s">
        <v>169</v>
      </c>
      <c r="G94" s="125"/>
      <c r="H94" s="125"/>
      <c r="I94" s="125"/>
      <c r="J94" s="125"/>
      <c r="K94" s="21">
        <f t="shared" si="9"/>
        <v>18</v>
      </c>
      <c r="L94" s="21">
        <f t="shared" si="10"/>
        <v>19.8</v>
      </c>
      <c r="M94" s="83">
        <v>6</v>
      </c>
      <c r="N94" s="21">
        <f t="shared" si="12"/>
        <v>6.6000000000000005</v>
      </c>
      <c r="O94" s="30">
        <v>4.45</v>
      </c>
      <c r="P94" s="31">
        <f t="shared" si="11"/>
        <v>13.350000000000001</v>
      </c>
      <c r="Q94" s="32" t="str">
        <f t="shared" si="13"/>
        <v>VYHOVUJE</v>
      </c>
      <c r="S94" s="64"/>
      <c r="T94" s="64"/>
    </row>
    <row r="95" spans="1:20" ht="55.2" x14ac:dyDescent="0.3">
      <c r="A95" s="58"/>
      <c r="B95" s="65">
        <v>89</v>
      </c>
      <c r="C95" s="43" t="s">
        <v>170</v>
      </c>
      <c r="D95" s="78">
        <v>3</v>
      </c>
      <c r="E95" s="79" t="s">
        <v>18</v>
      </c>
      <c r="F95" s="44" t="s">
        <v>171</v>
      </c>
      <c r="G95" s="125"/>
      <c r="H95" s="125"/>
      <c r="I95" s="125"/>
      <c r="J95" s="125"/>
      <c r="K95" s="21">
        <f t="shared" si="9"/>
        <v>240</v>
      </c>
      <c r="L95" s="21">
        <f t="shared" si="10"/>
        <v>264</v>
      </c>
      <c r="M95" s="83">
        <v>80</v>
      </c>
      <c r="N95" s="21">
        <f t="shared" si="12"/>
        <v>88</v>
      </c>
      <c r="O95" s="30">
        <v>67.900000000000006</v>
      </c>
      <c r="P95" s="31">
        <f t="shared" si="11"/>
        <v>203.70000000000002</v>
      </c>
      <c r="Q95" s="32" t="str">
        <f t="shared" si="13"/>
        <v>VYHOVUJE</v>
      </c>
      <c r="S95" s="64"/>
      <c r="T95" s="64"/>
    </row>
    <row r="96" spans="1:20" ht="15.6" x14ac:dyDescent="0.3">
      <c r="A96" s="58"/>
      <c r="B96" s="65">
        <v>90</v>
      </c>
      <c r="C96" s="43" t="s">
        <v>172</v>
      </c>
      <c r="D96" s="78">
        <v>1</v>
      </c>
      <c r="E96" s="79" t="s">
        <v>26</v>
      </c>
      <c r="F96" s="44" t="s">
        <v>173</v>
      </c>
      <c r="G96" s="125"/>
      <c r="H96" s="125"/>
      <c r="I96" s="125"/>
      <c r="J96" s="125"/>
      <c r="K96" s="21">
        <f t="shared" si="9"/>
        <v>46</v>
      </c>
      <c r="L96" s="21">
        <f t="shared" si="10"/>
        <v>50.6</v>
      </c>
      <c r="M96" s="83">
        <v>46</v>
      </c>
      <c r="N96" s="21">
        <f t="shared" si="12"/>
        <v>50.6</v>
      </c>
      <c r="O96" s="30">
        <v>39.4</v>
      </c>
      <c r="P96" s="31">
        <f t="shared" si="11"/>
        <v>39.4</v>
      </c>
      <c r="Q96" s="32" t="str">
        <f t="shared" si="13"/>
        <v>VYHOVUJE</v>
      </c>
      <c r="S96" s="64"/>
      <c r="T96" s="64"/>
    </row>
    <row r="97" spans="1:20" ht="41.4" x14ac:dyDescent="0.3">
      <c r="A97" s="58"/>
      <c r="B97" s="65">
        <v>91</v>
      </c>
      <c r="C97" s="43" t="s">
        <v>98</v>
      </c>
      <c r="D97" s="78">
        <v>1</v>
      </c>
      <c r="E97" s="79" t="s">
        <v>18</v>
      </c>
      <c r="F97" s="86" t="s">
        <v>99</v>
      </c>
      <c r="G97" s="125"/>
      <c r="H97" s="125"/>
      <c r="I97" s="125"/>
      <c r="J97" s="125"/>
      <c r="K97" s="21">
        <f t="shared" si="9"/>
        <v>45</v>
      </c>
      <c r="L97" s="21">
        <f t="shared" si="10"/>
        <v>49.500000000000007</v>
      </c>
      <c r="M97" s="83">
        <v>45</v>
      </c>
      <c r="N97" s="21">
        <f t="shared" si="12"/>
        <v>49.500000000000007</v>
      </c>
      <c r="O97" s="30">
        <v>40.799999999999997</v>
      </c>
      <c r="P97" s="31">
        <f t="shared" si="11"/>
        <v>40.799999999999997</v>
      </c>
      <c r="Q97" s="32" t="str">
        <f t="shared" si="13"/>
        <v>VYHOVUJE</v>
      </c>
      <c r="S97" s="64"/>
      <c r="T97" s="64"/>
    </row>
    <row r="98" spans="1:20" ht="30.6" thickBot="1" x14ac:dyDescent="0.35">
      <c r="A98" s="58"/>
      <c r="B98" s="72">
        <v>92</v>
      </c>
      <c r="C98" s="87" t="s">
        <v>174</v>
      </c>
      <c r="D98" s="88">
        <v>1</v>
      </c>
      <c r="E98" s="89" t="s">
        <v>18</v>
      </c>
      <c r="F98" s="90" t="s">
        <v>175</v>
      </c>
      <c r="G98" s="126"/>
      <c r="H98" s="126"/>
      <c r="I98" s="126"/>
      <c r="J98" s="126"/>
      <c r="K98" s="22">
        <f t="shared" si="9"/>
        <v>280</v>
      </c>
      <c r="L98" s="22">
        <f t="shared" si="10"/>
        <v>308</v>
      </c>
      <c r="M98" s="22">
        <v>280</v>
      </c>
      <c r="N98" s="42">
        <f t="shared" si="12"/>
        <v>308</v>
      </c>
      <c r="O98" s="33">
        <v>160</v>
      </c>
      <c r="P98" s="34">
        <f t="shared" si="11"/>
        <v>160</v>
      </c>
      <c r="Q98" s="35" t="str">
        <f t="shared" si="13"/>
        <v>VYHOVUJE</v>
      </c>
      <c r="S98" s="64"/>
      <c r="T98" s="64"/>
    </row>
    <row r="99" spans="1:20" ht="45.75" customHeight="1" thickTop="1" x14ac:dyDescent="0.3">
      <c r="A99" s="91"/>
      <c r="B99" s="77">
        <v>93</v>
      </c>
      <c r="C99" s="43" t="s">
        <v>129</v>
      </c>
      <c r="D99" s="78">
        <v>10</v>
      </c>
      <c r="E99" s="79" t="s">
        <v>18</v>
      </c>
      <c r="F99" s="44" t="s">
        <v>130</v>
      </c>
      <c r="G99" s="124" t="s">
        <v>231</v>
      </c>
      <c r="H99" s="127"/>
      <c r="I99" s="124" t="s">
        <v>229</v>
      </c>
      <c r="J99" s="124" t="s">
        <v>230</v>
      </c>
      <c r="K99" s="23">
        <f t="shared" si="9"/>
        <v>100</v>
      </c>
      <c r="L99" s="23">
        <f t="shared" si="10"/>
        <v>110</v>
      </c>
      <c r="M99" s="80">
        <v>10</v>
      </c>
      <c r="N99" s="20">
        <f t="shared" si="12"/>
        <v>11</v>
      </c>
      <c r="O99" s="27">
        <v>5.2</v>
      </c>
      <c r="P99" s="28">
        <f t="shared" si="11"/>
        <v>52</v>
      </c>
      <c r="Q99" s="29" t="str">
        <f t="shared" si="13"/>
        <v>VYHOVUJE</v>
      </c>
      <c r="S99" s="64"/>
      <c r="T99" s="64"/>
    </row>
    <row r="100" spans="1:20" ht="27.6" x14ac:dyDescent="0.3">
      <c r="A100" s="58"/>
      <c r="B100" s="77">
        <v>94</v>
      </c>
      <c r="C100" s="43" t="s">
        <v>181</v>
      </c>
      <c r="D100" s="78">
        <v>10</v>
      </c>
      <c r="E100" s="79" t="s">
        <v>18</v>
      </c>
      <c r="F100" s="81" t="s">
        <v>182</v>
      </c>
      <c r="G100" s="125"/>
      <c r="H100" s="128"/>
      <c r="I100" s="125"/>
      <c r="J100" s="125"/>
      <c r="K100" s="23">
        <f t="shared" si="9"/>
        <v>580</v>
      </c>
      <c r="L100" s="23">
        <f t="shared" si="10"/>
        <v>638</v>
      </c>
      <c r="M100" s="80">
        <v>58</v>
      </c>
      <c r="N100" s="21">
        <f t="shared" si="12"/>
        <v>63.800000000000004</v>
      </c>
      <c r="O100" s="30">
        <v>27.9</v>
      </c>
      <c r="P100" s="31">
        <f t="shared" si="11"/>
        <v>279</v>
      </c>
      <c r="Q100" s="32" t="str">
        <f t="shared" si="13"/>
        <v>VYHOVUJE</v>
      </c>
      <c r="S100" s="64"/>
      <c r="T100" s="64"/>
    </row>
    <row r="101" spans="1:20" ht="27.6" x14ac:dyDescent="0.3">
      <c r="A101" s="58"/>
      <c r="B101" s="77">
        <v>95</v>
      </c>
      <c r="C101" s="43" t="s">
        <v>183</v>
      </c>
      <c r="D101" s="78">
        <v>10</v>
      </c>
      <c r="E101" s="79" t="s">
        <v>18</v>
      </c>
      <c r="F101" s="81" t="s">
        <v>182</v>
      </c>
      <c r="G101" s="125"/>
      <c r="H101" s="128"/>
      <c r="I101" s="125"/>
      <c r="J101" s="125"/>
      <c r="K101" s="23">
        <f t="shared" si="9"/>
        <v>580</v>
      </c>
      <c r="L101" s="23">
        <f t="shared" si="10"/>
        <v>638</v>
      </c>
      <c r="M101" s="80">
        <v>58</v>
      </c>
      <c r="N101" s="21">
        <f t="shared" si="12"/>
        <v>63.800000000000004</v>
      </c>
      <c r="O101" s="30">
        <v>27.9</v>
      </c>
      <c r="P101" s="31">
        <f t="shared" si="11"/>
        <v>279</v>
      </c>
      <c r="Q101" s="32" t="str">
        <f t="shared" si="13"/>
        <v>VYHOVUJE</v>
      </c>
      <c r="S101" s="64"/>
      <c r="T101" s="64"/>
    </row>
    <row r="102" spans="1:20" ht="27.6" x14ac:dyDescent="0.3">
      <c r="A102" s="58"/>
      <c r="B102" s="77">
        <v>96</v>
      </c>
      <c r="C102" s="43" t="s">
        <v>184</v>
      </c>
      <c r="D102" s="78">
        <v>10</v>
      </c>
      <c r="E102" s="79" t="s">
        <v>18</v>
      </c>
      <c r="F102" s="81" t="s">
        <v>182</v>
      </c>
      <c r="G102" s="125"/>
      <c r="H102" s="128"/>
      <c r="I102" s="125"/>
      <c r="J102" s="125"/>
      <c r="K102" s="23">
        <f t="shared" si="9"/>
        <v>580</v>
      </c>
      <c r="L102" s="23">
        <f t="shared" si="10"/>
        <v>638</v>
      </c>
      <c r="M102" s="80">
        <v>58</v>
      </c>
      <c r="N102" s="21">
        <f t="shared" si="12"/>
        <v>63.800000000000004</v>
      </c>
      <c r="O102" s="30">
        <v>27.9</v>
      </c>
      <c r="P102" s="31">
        <f t="shared" si="11"/>
        <v>279</v>
      </c>
      <c r="Q102" s="32" t="str">
        <f t="shared" si="13"/>
        <v>VYHOVUJE</v>
      </c>
      <c r="S102" s="64"/>
      <c r="T102" s="64"/>
    </row>
    <row r="103" spans="1:20" ht="27.6" x14ac:dyDescent="0.3">
      <c r="A103" s="58"/>
      <c r="B103" s="77">
        <v>97</v>
      </c>
      <c r="C103" s="43" t="s">
        <v>185</v>
      </c>
      <c r="D103" s="78">
        <v>10</v>
      </c>
      <c r="E103" s="79" t="s">
        <v>18</v>
      </c>
      <c r="F103" s="81" t="s">
        <v>182</v>
      </c>
      <c r="G103" s="125"/>
      <c r="H103" s="128"/>
      <c r="I103" s="125"/>
      <c r="J103" s="125"/>
      <c r="K103" s="23">
        <f t="shared" ref="K103:K138" si="14">D103*M103</f>
        <v>580</v>
      </c>
      <c r="L103" s="23">
        <f t="shared" ref="L103:L138" si="15">D103*N103</f>
        <v>638</v>
      </c>
      <c r="M103" s="80">
        <v>58</v>
      </c>
      <c r="N103" s="21">
        <f t="shared" si="12"/>
        <v>63.800000000000004</v>
      </c>
      <c r="O103" s="30">
        <v>27.9</v>
      </c>
      <c r="P103" s="31">
        <f t="shared" ref="P103:P134" si="16">D103*O103</f>
        <v>279</v>
      </c>
      <c r="Q103" s="32" t="str">
        <f t="shared" si="13"/>
        <v>VYHOVUJE</v>
      </c>
      <c r="S103" s="64"/>
      <c r="T103" s="64"/>
    </row>
    <row r="104" spans="1:20" ht="27.6" x14ac:dyDescent="0.3">
      <c r="A104" s="58"/>
      <c r="B104" s="77">
        <v>98</v>
      </c>
      <c r="C104" s="82" t="s">
        <v>111</v>
      </c>
      <c r="D104" s="78">
        <v>30</v>
      </c>
      <c r="E104" s="45" t="s">
        <v>18</v>
      </c>
      <c r="F104" s="44" t="s">
        <v>112</v>
      </c>
      <c r="G104" s="125"/>
      <c r="H104" s="128"/>
      <c r="I104" s="125"/>
      <c r="J104" s="125"/>
      <c r="K104" s="23">
        <f t="shared" si="14"/>
        <v>105</v>
      </c>
      <c r="L104" s="23">
        <f t="shared" si="15"/>
        <v>115.50000000000001</v>
      </c>
      <c r="M104" s="83">
        <v>3.5</v>
      </c>
      <c r="N104" s="21">
        <f t="shared" si="12"/>
        <v>3.8500000000000005</v>
      </c>
      <c r="O104" s="30">
        <v>1.85</v>
      </c>
      <c r="P104" s="31">
        <f t="shared" si="16"/>
        <v>55.5</v>
      </c>
      <c r="Q104" s="32" t="str">
        <f t="shared" si="13"/>
        <v>VYHOVUJE</v>
      </c>
      <c r="S104" s="64"/>
      <c r="T104" s="64"/>
    </row>
    <row r="105" spans="1:20" ht="27.6" x14ac:dyDescent="0.3">
      <c r="A105" s="58"/>
      <c r="B105" s="77">
        <v>99</v>
      </c>
      <c r="C105" s="82" t="s">
        <v>186</v>
      </c>
      <c r="D105" s="78">
        <v>30</v>
      </c>
      <c r="E105" s="45" t="s">
        <v>18</v>
      </c>
      <c r="F105" s="44" t="s">
        <v>112</v>
      </c>
      <c r="G105" s="125"/>
      <c r="H105" s="128"/>
      <c r="I105" s="125"/>
      <c r="J105" s="125"/>
      <c r="K105" s="23">
        <f t="shared" si="14"/>
        <v>105</v>
      </c>
      <c r="L105" s="23">
        <f t="shared" si="15"/>
        <v>115.50000000000001</v>
      </c>
      <c r="M105" s="83">
        <v>3.5</v>
      </c>
      <c r="N105" s="21">
        <f t="shared" si="12"/>
        <v>3.8500000000000005</v>
      </c>
      <c r="O105" s="30">
        <v>1.85</v>
      </c>
      <c r="P105" s="31">
        <f t="shared" si="16"/>
        <v>55.5</v>
      </c>
      <c r="Q105" s="32" t="str">
        <f t="shared" si="13"/>
        <v>VYHOVUJE</v>
      </c>
      <c r="S105" s="64"/>
      <c r="T105" s="64"/>
    </row>
    <row r="106" spans="1:20" ht="27.6" x14ac:dyDescent="0.3">
      <c r="A106" s="58"/>
      <c r="B106" s="77">
        <v>100</v>
      </c>
      <c r="C106" s="82" t="s">
        <v>187</v>
      </c>
      <c r="D106" s="78">
        <v>30</v>
      </c>
      <c r="E106" s="45" t="s">
        <v>18</v>
      </c>
      <c r="F106" s="44" t="s">
        <v>112</v>
      </c>
      <c r="G106" s="125"/>
      <c r="H106" s="128"/>
      <c r="I106" s="125"/>
      <c r="J106" s="125"/>
      <c r="K106" s="23">
        <f t="shared" si="14"/>
        <v>105</v>
      </c>
      <c r="L106" s="23">
        <f t="shared" si="15"/>
        <v>115.50000000000001</v>
      </c>
      <c r="M106" s="83">
        <v>3.5</v>
      </c>
      <c r="N106" s="21">
        <f t="shared" si="12"/>
        <v>3.8500000000000005</v>
      </c>
      <c r="O106" s="30">
        <v>1.85</v>
      </c>
      <c r="P106" s="31">
        <f t="shared" si="16"/>
        <v>55.5</v>
      </c>
      <c r="Q106" s="32" t="str">
        <f t="shared" si="13"/>
        <v>VYHOVUJE</v>
      </c>
      <c r="S106" s="64"/>
      <c r="T106" s="64"/>
    </row>
    <row r="107" spans="1:20" ht="27.6" x14ac:dyDescent="0.3">
      <c r="A107" s="58"/>
      <c r="B107" s="77">
        <v>101</v>
      </c>
      <c r="C107" s="82" t="s">
        <v>188</v>
      </c>
      <c r="D107" s="78">
        <v>30</v>
      </c>
      <c r="E107" s="45" t="s">
        <v>18</v>
      </c>
      <c r="F107" s="44" t="s">
        <v>112</v>
      </c>
      <c r="G107" s="125"/>
      <c r="H107" s="128"/>
      <c r="I107" s="125"/>
      <c r="J107" s="125"/>
      <c r="K107" s="23">
        <f t="shared" si="14"/>
        <v>105</v>
      </c>
      <c r="L107" s="23">
        <f t="shared" si="15"/>
        <v>115.50000000000001</v>
      </c>
      <c r="M107" s="83">
        <v>3.5</v>
      </c>
      <c r="N107" s="21">
        <f t="shared" si="12"/>
        <v>3.8500000000000005</v>
      </c>
      <c r="O107" s="30">
        <v>1.85</v>
      </c>
      <c r="P107" s="31">
        <f t="shared" si="16"/>
        <v>55.5</v>
      </c>
      <c r="Q107" s="32" t="str">
        <f t="shared" si="13"/>
        <v>VYHOVUJE</v>
      </c>
      <c r="S107" s="64"/>
      <c r="T107" s="64"/>
    </row>
    <row r="108" spans="1:20" ht="27.6" x14ac:dyDescent="0.3">
      <c r="A108" s="58"/>
      <c r="B108" s="77">
        <v>102</v>
      </c>
      <c r="C108" s="43" t="s">
        <v>25</v>
      </c>
      <c r="D108" s="78">
        <v>30</v>
      </c>
      <c r="E108" s="79" t="s">
        <v>26</v>
      </c>
      <c r="F108" s="48" t="s">
        <v>27</v>
      </c>
      <c r="G108" s="125"/>
      <c r="H108" s="128"/>
      <c r="I108" s="125"/>
      <c r="J108" s="125"/>
      <c r="K108" s="23">
        <f t="shared" si="14"/>
        <v>1110</v>
      </c>
      <c r="L108" s="23">
        <f t="shared" si="15"/>
        <v>1221</v>
      </c>
      <c r="M108" s="83">
        <v>37</v>
      </c>
      <c r="N108" s="21">
        <f t="shared" si="12"/>
        <v>40.700000000000003</v>
      </c>
      <c r="O108" s="30">
        <v>30.7</v>
      </c>
      <c r="P108" s="31">
        <f t="shared" si="16"/>
        <v>921</v>
      </c>
      <c r="Q108" s="32" t="str">
        <f t="shared" si="13"/>
        <v>VYHOVUJE</v>
      </c>
      <c r="S108" s="64"/>
      <c r="T108" s="64"/>
    </row>
    <row r="109" spans="1:20" ht="15.6" x14ac:dyDescent="0.3">
      <c r="A109" s="58"/>
      <c r="B109" s="77">
        <v>103</v>
      </c>
      <c r="C109" s="43" t="s">
        <v>189</v>
      </c>
      <c r="D109" s="78">
        <v>2</v>
      </c>
      <c r="E109" s="79" t="s">
        <v>26</v>
      </c>
      <c r="F109" s="44" t="s">
        <v>190</v>
      </c>
      <c r="G109" s="125"/>
      <c r="H109" s="128"/>
      <c r="I109" s="125"/>
      <c r="J109" s="125"/>
      <c r="K109" s="23">
        <f t="shared" si="14"/>
        <v>120</v>
      </c>
      <c r="L109" s="23">
        <f t="shared" si="15"/>
        <v>132</v>
      </c>
      <c r="M109" s="83">
        <v>60</v>
      </c>
      <c r="N109" s="21">
        <f t="shared" si="12"/>
        <v>66</v>
      </c>
      <c r="O109" s="30">
        <v>51.8</v>
      </c>
      <c r="P109" s="31">
        <f t="shared" si="16"/>
        <v>103.6</v>
      </c>
      <c r="Q109" s="32" t="str">
        <f t="shared" si="13"/>
        <v>VYHOVUJE</v>
      </c>
      <c r="S109" s="64"/>
      <c r="T109" s="64"/>
    </row>
    <row r="110" spans="1:20" ht="15.6" x14ac:dyDescent="0.3">
      <c r="A110" s="58"/>
      <c r="B110" s="77">
        <v>104</v>
      </c>
      <c r="C110" s="43" t="s">
        <v>191</v>
      </c>
      <c r="D110" s="78">
        <v>4</v>
      </c>
      <c r="E110" s="79" t="s">
        <v>26</v>
      </c>
      <c r="F110" s="44" t="s">
        <v>192</v>
      </c>
      <c r="G110" s="125"/>
      <c r="H110" s="128"/>
      <c r="I110" s="125"/>
      <c r="J110" s="125"/>
      <c r="K110" s="23">
        <f t="shared" si="14"/>
        <v>72</v>
      </c>
      <c r="L110" s="23">
        <f t="shared" si="15"/>
        <v>79.2</v>
      </c>
      <c r="M110" s="83">
        <v>18</v>
      </c>
      <c r="N110" s="21">
        <f t="shared" si="12"/>
        <v>19.8</v>
      </c>
      <c r="O110" s="30">
        <v>10.9</v>
      </c>
      <c r="P110" s="31">
        <f t="shared" si="16"/>
        <v>43.6</v>
      </c>
      <c r="Q110" s="32" t="str">
        <f t="shared" si="13"/>
        <v>VYHOVUJE</v>
      </c>
      <c r="S110" s="64"/>
      <c r="T110" s="64"/>
    </row>
    <row r="111" spans="1:20" ht="15.6" x14ac:dyDescent="0.3">
      <c r="A111" s="58"/>
      <c r="B111" s="77">
        <v>105</v>
      </c>
      <c r="C111" s="43" t="s">
        <v>193</v>
      </c>
      <c r="D111" s="78">
        <v>4</v>
      </c>
      <c r="E111" s="79" t="s">
        <v>26</v>
      </c>
      <c r="F111" s="44" t="s">
        <v>194</v>
      </c>
      <c r="G111" s="125"/>
      <c r="H111" s="128"/>
      <c r="I111" s="125"/>
      <c r="J111" s="125"/>
      <c r="K111" s="23">
        <f t="shared" si="14"/>
        <v>120</v>
      </c>
      <c r="L111" s="23">
        <f t="shared" si="15"/>
        <v>132</v>
      </c>
      <c r="M111" s="83">
        <v>30</v>
      </c>
      <c r="N111" s="21">
        <f t="shared" si="12"/>
        <v>33</v>
      </c>
      <c r="O111" s="30">
        <v>17.2</v>
      </c>
      <c r="P111" s="31">
        <f t="shared" si="16"/>
        <v>68.8</v>
      </c>
      <c r="Q111" s="32" t="str">
        <f t="shared" si="13"/>
        <v>VYHOVUJE</v>
      </c>
      <c r="S111" s="64"/>
      <c r="T111" s="64"/>
    </row>
    <row r="112" spans="1:20" ht="15.6" x14ac:dyDescent="0.3">
      <c r="A112" s="58"/>
      <c r="B112" s="77">
        <v>106</v>
      </c>
      <c r="C112" s="43" t="s">
        <v>195</v>
      </c>
      <c r="D112" s="78">
        <v>4</v>
      </c>
      <c r="E112" s="79" t="s">
        <v>26</v>
      </c>
      <c r="F112" s="44" t="s">
        <v>196</v>
      </c>
      <c r="G112" s="125"/>
      <c r="H112" s="128"/>
      <c r="I112" s="125"/>
      <c r="J112" s="125"/>
      <c r="K112" s="23">
        <f t="shared" si="14"/>
        <v>88</v>
      </c>
      <c r="L112" s="23">
        <f t="shared" si="15"/>
        <v>96.800000000000011</v>
      </c>
      <c r="M112" s="83">
        <v>22</v>
      </c>
      <c r="N112" s="21">
        <f t="shared" si="12"/>
        <v>24.200000000000003</v>
      </c>
      <c r="O112" s="30">
        <v>13.2</v>
      </c>
      <c r="P112" s="31">
        <f t="shared" si="16"/>
        <v>52.8</v>
      </c>
      <c r="Q112" s="32" t="str">
        <f t="shared" si="13"/>
        <v>VYHOVUJE</v>
      </c>
      <c r="S112" s="64"/>
      <c r="T112" s="64"/>
    </row>
    <row r="113" spans="1:20" ht="15.6" x14ac:dyDescent="0.3">
      <c r="A113" s="58"/>
      <c r="B113" s="77">
        <v>107</v>
      </c>
      <c r="C113" s="43" t="s">
        <v>47</v>
      </c>
      <c r="D113" s="78">
        <v>30</v>
      </c>
      <c r="E113" s="79" t="s">
        <v>18</v>
      </c>
      <c r="F113" s="44" t="s">
        <v>48</v>
      </c>
      <c r="G113" s="125"/>
      <c r="H113" s="128"/>
      <c r="I113" s="125"/>
      <c r="J113" s="125"/>
      <c r="K113" s="23">
        <f t="shared" si="14"/>
        <v>48</v>
      </c>
      <c r="L113" s="23">
        <f t="shared" si="15"/>
        <v>52.800000000000004</v>
      </c>
      <c r="M113" s="83">
        <v>1.6</v>
      </c>
      <c r="N113" s="21">
        <f t="shared" si="12"/>
        <v>1.7600000000000002</v>
      </c>
      <c r="O113" s="30">
        <v>0.9</v>
      </c>
      <c r="P113" s="31">
        <f t="shared" si="16"/>
        <v>27</v>
      </c>
      <c r="Q113" s="32" t="str">
        <f t="shared" si="13"/>
        <v>VYHOVUJE</v>
      </c>
      <c r="S113" s="64"/>
      <c r="T113" s="64"/>
    </row>
    <row r="114" spans="1:20" ht="15.6" x14ac:dyDescent="0.3">
      <c r="A114" s="58"/>
      <c r="B114" s="77">
        <v>108</v>
      </c>
      <c r="C114" s="46" t="s">
        <v>197</v>
      </c>
      <c r="D114" s="78">
        <v>30</v>
      </c>
      <c r="E114" s="79" t="s">
        <v>18</v>
      </c>
      <c r="F114" s="44" t="s">
        <v>198</v>
      </c>
      <c r="G114" s="125"/>
      <c r="H114" s="128"/>
      <c r="I114" s="125"/>
      <c r="J114" s="125"/>
      <c r="K114" s="23">
        <f t="shared" si="14"/>
        <v>210</v>
      </c>
      <c r="L114" s="23">
        <f t="shared" si="15"/>
        <v>231.00000000000003</v>
      </c>
      <c r="M114" s="83">
        <v>7</v>
      </c>
      <c r="N114" s="21">
        <f t="shared" si="12"/>
        <v>7.7000000000000011</v>
      </c>
      <c r="O114" s="30">
        <v>6.7</v>
      </c>
      <c r="P114" s="31">
        <f t="shared" si="16"/>
        <v>201</v>
      </c>
      <c r="Q114" s="32" t="str">
        <f t="shared" si="13"/>
        <v>VYHOVUJE</v>
      </c>
      <c r="S114" s="64"/>
      <c r="T114" s="64"/>
    </row>
    <row r="115" spans="1:20" ht="15.6" x14ac:dyDescent="0.3">
      <c r="A115" s="58"/>
      <c r="B115" s="77">
        <v>109</v>
      </c>
      <c r="C115" s="43" t="s">
        <v>49</v>
      </c>
      <c r="D115" s="78">
        <v>8</v>
      </c>
      <c r="E115" s="79" t="s">
        <v>18</v>
      </c>
      <c r="F115" s="44" t="s">
        <v>50</v>
      </c>
      <c r="G115" s="125"/>
      <c r="H115" s="128"/>
      <c r="I115" s="125"/>
      <c r="J115" s="125"/>
      <c r="K115" s="23">
        <f t="shared" si="14"/>
        <v>144</v>
      </c>
      <c r="L115" s="23">
        <f t="shared" si="15"/>
        <v>158.4</v>
      </c>
      <c r="M115" s="83">
        <v>18</v>
      </c>
      <c r="N115" s="21">
        <f t="shared" si="12"/>
        <v>19.8</v>
      </c>
      <c r="O115" s="30">
        <v>9.6</v>
      </c>
      <c r="P115" s="31">
        <f t="shared" si="16"/>
        <v>76.8</v>
      </c>
      <c r="Q115" s="32" t="str">
        <f t="shared" si="13"/>
        <v>VYHOVUJE</v>
      </c>
      <c r="S115" s="64"/>
      <c r="T115" s="64"/>
    </row>
    <row r="116" spans="1:20" ht="15.6" x14ac:dyDescent="0.3">
      <c r="A116" s="58"/>
      <c r="B116" s="77">
        <v>110</v>
      </c>
      <c r="C116" s="43" t="s">
        <v>199</v>
      </c>
      <c r="D116" s="78">
        <v>8</v>
      </c>
      <c r="E116" s="79" t="s">
        <v>18</v>
      </c>
      <c r="F116" s="44" t="s">
        <v>200</v>
      </c>
      <c r="G116" s="125"/>
      <c r="H116" s="128"/>
      <c r="I116" s="125"/>
      <c r="J116" s="125"/>
      <c r="K116" s="23">
        <f t="shared" si="14"/>
        <v>144</v>
      </c>
      <c r="L116" s="23">
        <f t="shared" si="15"/>
        <v>158.4</v>
      </c>
      <c r="M116" s="83">
        <v>18</v>
      </c>
      <c r="N116" s="21">
        <f t="shared" si="12"/>
        <v>19.8</v>
      </c>
      <c r="O116" s="30">
        <v>9.6</v>
      </c>
      <c r="P116" s="31">
        <f t="shared" si="16"/>
        <v>76.8</v>
      </c>
      <c r="Q116" s="32" t="str">
        <f t="shared" si="13"/>
        <v>VYHOVUJE</v>
      </c>
      <c r="S116" s="64"/>
      <c r="T116" s="64"/>
    </row>
    <row r="117" spans="1:20" ht="15.6" x14ac:dyDescent="0.3">
      <c r="A117" s="58"/>
      <c r="B117" s="77">
        <v>111</v>
      </c>
      <c r="C117" s="43" t="s">
        <v>201</v>
      </c>
      <c r="D117" s="78">
        <v>5</v>
      </c>
      <c r="E117" s="79" t="s">
        <v>18</v>
      </c>
      <c r="F117" s="44" t="s">
        <v>200</v>
      </c>
      <c r="G117" s="125"/>
      <c r="H117" s="128"/>
      <c r="I117" s="125"/>
      <c r="J117" s="125"/>
      <c r="K117" s="23">
        <f t="shared" si="14"/>
        <v>125</v>
      </c>
      <c r="L117" s="23">
        <f t="shared" si="15"/>
        <v>137.50000000000003</v>
      </c>
      <c r="M117" s="83">
        <v>25</v>
      </c>
      <c r="N117" s="21">
        <f t="shared" si="12"/>
        <v>27.500000000000004</v>
      </c>
      <c r="O117" s="30">
        <v>18.3</v>
      </c>
      <c r="P117" s="31">
        <f t="shared" si="16"/>
        <v>91.5</v>
      </c>
      <c r="Q117" s="32" t="str">
        <f t="shared" si="13"/>
        <v>VYHOVUJE</v>
      </c>
      <c r="S117" s="64"/>
      <c r="T117" s="64"/>
    </row>
    <row r="118" spans="1:20" ht="27.6" x14ac:dyDescent="0.3">
      <c r="A118" s="58"/>
      <c r="B118" s="77">
        <v>112</v>
      </c>
      <c r="C118" s="43" t="s">
        <v>202</v>
      </c>
      <c r="D118" s="78">
        <v>5</v>
      </c>
      <c r="E118" s="79" t="s">
        <v>18</v>
      </c>
      <c r="F118" s="44" t="s">
        <v>203</v>
      </c>
      <c r="G118" s="125"/>
      <c r="H118" s="128"/>
      <c r="I118" s="125"/>
      <c r="J118" s="125"/>
      <c r="K118" s="23">
        <f t="shared" si="14"/>
        <v>90</v>
      </c>
      <c r="L118" s="23">
        <f t="shared" si="15"/>
        <v>99</v>
      </c>
      <c r="M118" s="83">
        <v>18</v>
      </c>
      <c r="N118" s="21">
        <f t="shared" si="12"/>
        <v>19.8</v>
      </c>
      <c r="O118" s="30">
        <v>9.5</v>
      </c>
      <c r="P118" s="31">
        <f t="shared" si="16"/>
        <v>47.5</v>
      </c>
      <c r="Q118" s="32" t="str">
        <f t="shared" si="13"/>
        <v>VYHOVUJE</v>
      </c>
      <c r="S118" s="64"/>
      <c r="T118" s="64"/>
    </row>
    <row r="119" spans="1:20" ht="28.8" x14ac:dyDescent="0.3">
      <c r="A119" s="58"/>
      <c r="B119" s="77">
        <v>113</v>
      </c>
      <c r="C119" s="43" t="s">
        <v>204</v>
      </c>
      <c r="D119" s="78">
        <v>10</v>
      </c>
      <c r="E119" s="79" t="s">
        <v>18</v>
      </c>
      <c r="F119" s="44" t="s">
        <v>205</v>
      </c>
      <c r="G119" s="125"/>
      <c r="H119" s="128"/>
      <c r="I119" s="125"/>
      <c r="J119" s="125"/>
      <c r="K119" s="23">
        <f t="shared" si="14"/>
        <v>70</v>
      </c>
      <c r="L119" s="23">
        <f t="shared" si="15"/>
        <v>77.000000000000014</v>
      </c>
      <c r="M119" s="83">
        <v>7</v>
      </c>
      <c r="N119" s="21">
        <f t="shared" si="12"/>
        <v>7.7000000000000011</v>
      </c>
      <c r="O119" s="30">
        <v>3</v>
      </c>
      <c r="P119" s="31">
        <f t="shared" si="16"/>
        <v>30</v>
      </c>
      <c r="Q119" s="32" t="str">
        <f t="shared" si="13"/>
        <v>VYHOVUJE</v>
      </c>
      <c r="S119" s="64"/>
      <c r="T119" s="64"/>
    </row>
    <row r="120" spans="1:20" ht="41.4" x14ac:dyDescent="0.3">
      <c r="A120" s="58"/>
      <c r="B120" s="77">
        <v>114</v>
      </c>
      <c r="C120" s="43" t="s">
        <v>67</v>
      </c>
      <c r="D120" s="78">
        <v>20</v>
      </c>
      <c r="E120" s="79" t="s">
        <v>18</v>
      </c>
      <c r="F120" s="44" t="s">
        <v>68</v>
      </c>
      <c r="G120" s="125"/>
      <c r="H120" s="128"/>
      <c r="I120" s="125"/>
      <c r="J120" s="125"/>
      <c r="K120" s="23">
        <f t="shared" si="14"/>
        <v>180</v>
      </c>
      <c r="L120" s="23">
        <f t="shared" si="15"/>
        <v>198</v>
      </c>
      <c r="M120" s="83">
        <v>9</v>
      </c>
      <c r="N120" s="21">
        <f t="shared" si="12"/>
        <v>9.9</v>
      </c>
      <c r="O120" s="30">
        <v>7.2</v>
      </c>
      <c r="P120" s="31">
        <f t="shared" si="16"/>
        <v>144</v>
      </c>
      <c r="Q120" s="32" t="str">
        <f t="shared" si="13"/>
        <v>VYHOVUJE</v>
      </c>
      <c r="S120" s="64"/>
      <c r="T120" s="64"/>
    </row>
    <row r="121" spans="1:20" ht="41.4" x14ac:dyDescent="0.3">
      <c r="A121" s="58"/>
      <c r="B121" s="77">
        <v>115</v>
      </c>
      <c r="C121" s="43" t="s">
        <v>69</v>
      </c>
      <c r="D121" s="78">
        <v>20</v>
      </c>
      <c r="E121" s="79" t="s">
        <v>18</v>
      </c>
      <c r="F121" s="44" t="s">
        <v>68</v>
      </c>
      <c r="G121" s="125"/>
      <c r="H121" s="128"/>
      <c r="I121" s="125"/>
      <c r="J121" s="125"/>
      <c r="K121" s="23">
        <f t="shared" si="14"/>
        <v>180</v>
      </c>
      <c r="L121" s="23">
        <f t="shared" si="15"/>
        <v>198</v>
      </c>
      <c r="M121" s="83">
        <v>9</v>
      </c>
      <c r="N121" s="21">
        <f t="shared" si="12"/>
        <v>9.9</v>
      </c>
      <c r="O121" s="30">
        <v>7.2</v>
      </c>
      <c r="P121" s="31">
        <f t="shared" si="16"/>
        <v>144</v>
      </c>
      <c r="Q121" s="32" t="str">
        <f t="shared" si="13"/>
        <v>VYHOVUJE</v>
      </c>
      <c r="S121" s="64"/>
      <c r="T121" s="64"/>
    </row>
    <row r="122" spans="1:20" ht="28.8" x14ac:dyDescent="0.3">
      <c r="A122" s="58"/>
      <c r="B122" s="77">
        <v>116</v>
      </c>
      <c r="C122" s="43" t="s">
        <v>206</v>
      </c>
      <c r="D122" s="78">
        <v>20</v>
      </c>
      <c r="E122" s="79" t="s">
        <v>26</v>
      </c>
      <c r="F122" s="44" t="s">
        <v>207</v>
      </c>
      <c r="G122" s="125"/>
      <c r="H122" s="128"/>
      <c r="I122" s="125"/>
      <c r="J122" s="125"/>
      <c r="K122" s="23">
        <f t="shared" si="14"/>
        <v>400</v>
      </c>
      <c r="L122" s="23">
        <f t="shared" si="15"/>
        <v>440</v>
      </c>
      <c r="M122" s="83">
        <v>20</v>
      </c>
      <c r="N122" s="21">
        <f t="shared" si="12"/>
        <v>22</v>
      </c>
      <c r="O122" s="30">
        <v>8.1</v>
      </c>
      <c r="P122" s="31">
        <f t="shared" si="16"/>
        <v>162</v>
      </c>
      <c r="Q122" s="32" t="str">
        <f t="shared" si="13"/>
        <v>VYHOVUJE</v>
      </c>
      <c r="S122" s="64"/>
      <c r="T122" s="64"/>
    </row>
    <row r="123" spans="1:20" ht="28.8" x14ac:dyDescent="0.3">
      <c r="A123" s="58"/>
      <c r="B123" s="77">
        <v>117</v>
      </c>
      <c r="C123" s="43" t="s">
        <v>208</v>
      </c>
      <c r="D123" s="78">
        <v>20</v>
      </c>
      <c r="E123" s="79" t="s">
        <v>26</v>
      </c>
      <c r="F123" s="44" t="s">
        <v>207</v>
      </c>
      <c r="G123" s="125"/>
      <c r="H123" s="128"/>
      <c r="I123" s="125"/>
      <c r="J123" s="125"/>
      <c r="K123" s="23">
        <f t="shared" si="14"/>
        <v>400</v>
      </c>
      <c r="L123" s="23">
        <f t="shared" si="15"/>
        <v>440</v>
      </c>
      <c r="M123" s="83">
        <v>20</v>
      </c>
      <c r="N123" s="21">
        <f t="shared" si="12"/>
        <v>22</v>
      </c>
      <c r="O123" s="30">
        <v>13.3</v>
      </c>
      <c r="P123" s="31">
        <f t="shared" si="16"/>
        <v>266</v>
      </c>
      <c r="Q123" s="32" t="str">
        <f t="shared" si="13"/>
        <v>VYHOVUJE</v>
      </c>
      <c r="S123" s="64"/>
      <c r="T123" s="64"/>
    </row>
    <row r="124" spans="1:20" ht="15.6" x14ac:dyDescent="0.3">
      <c r="A124" s="58"/>
      <c r="B124" s="77">
        <v>118</v>
      </c>
      <c r="C124" s="43" t="s">
        <v>209</v>
      </c>
      <c r="D124" s="78">
        <v>20</v>
      </c>
      <c r="E124" s="79" t="s">
        <v>165</v>
      </c>
      <c r="F124" s="44" t="s">
        <v>210</v>
      </c>
      <c r="G124" s="125"/>
      <c r="H124" s="128"/>
      <c r="I124" s="125"/>
      <c r="J124" s="125"/>
      <c r="K124" s="23">
        <f t="shared" si="14"/>
        <v>160</v>
      </c>
      <c r="L124" s="23">
        <f t="shared" si="15"/>
        <v>176</v>
      </c>
      <c r="M124" s="83">
        <v>8</v>
      </c>
      <c r="N124" s="21">
        <f t="shared" si="12"/>
        <v>8.8000000000000007</v>
      </c>
      <c r="O124" s="30">
        <v>5.0999999999999996</v>
      </c>
      <c r="P124" s="31">
        <f t="shared" si="16"/>
        <v>102</v>
      </c>
      <c r="Q124" s="32" t="str">
        <f t="shared" si="13"/>
        <v>VYHOVUJE</v>
      </c>
      <c r="S124" s="64"/>
      <c r="T124" s="64"/>
    </row>
    <row r="125" spans="1:20" ht="15.6" x14ac:dyDescent="0.3">
      <c r="A125" s="58"/>
      <c r="B125" s="77">
        <v>119</v>
      </c>
      <c r="C125" s="43" t="s">
        <v>211</v>
      </c>
      <c r="D125" s="78">
        <v>20</v>
      </c>
      <c r="E125" s="79" t="s">
        <v>165</v>
      </c>
      <c r="F125" s="44" t="s">
        <v>212</v>
      </c>
      <c r="G125" s="125"/>
      <c r="H125" s="128"/>
      <c r="I125" s="125"/>
      <c r="J125" s="125"/>
      <c r="K125" s="23">
        <f t="shared" si="14"/>
        <v>160</v>
      </c>
      <c r="L125" s="23">
        <f t="shared" si="15"/>
        <v>176</v>
      </c>
      <c r="M125" s="83">
        <v>8</v>
      </c>
      <c r="N125" s="21">
        <f t="shared" si="12"/>
        <v>8.8000000000000007</v>
      </c>
      <c r="O125" s="30">
        <v>5.0999999999999996</v>
      </c>
      <c r="P125" s="31">
        <f t="shared" si="16"/>
        <v>102</v>
      </c>
      <c r="Q125" s="32" t="str">
        <f t="shared" si="13"/>
        <v>VYHOVUJE</v>
      </c>
      <c r="S125" s="64"/>
      <c r="T125" s="64"/>
    </row>
    <row r="126" spans="1:20" ht="15.6" x14ac:dyDescent="0.3">
      <c r="A126" s="58"/>
      <c r="B126" s="77">
        <v>120</v>
      </c>
      <c r="C126" s="43" t="s">
        <v>213</v>
      </c>
      <c r="D126" s="78">
        <v>20</v>
      </c>
      <c r="E126" s="79" t="s">
        <v>165</v>
      </c>
      <c r="F126" s="44" t="s">
        <v>214</v>
      </c>
      <c r="G126" s="125"/>
      <c r="H126" s="128"/>
      <c r="I126" s="125"/>
      <c r="J126" s="125"/>
      <c r="K126" s="23">
        <f t="shared" si="14"/>
        <v>160</v>
      </c>
      <c r="L126" s="23">
        <f t="shared" si="15"/>
        <v>176</v>
      </c>
      <c r="M126" s="83">
        <v>8</v>
      </c>
      <c r="N126" s="21">
        <f t="shared" si="12"/>
        <v>8.8000000000000007</v>
      </c>
      <c r="O126" s="30">
        <v>5.0999999999999996</v>
      </c>
      <c r="P126" s="31">
        <f t="shared" si="16"/>
        <v>102</v>
      </c>
      <c r="Q126" s="32" t="str">
        <f t="shared" si="13"/>
        <v>VYHOVUJE</v>
      </c>
      <c r="S126" s="64"/>
      <c r="T126" s="64"/>
    </row>
    <row r="127" spans="1:20" ht="15.6" x14ac:dyDescent="0.3">
      <c r="A127" s="58"/>
      <c r="B127" s="77">
        <v>121</v>
      </c>
      <c r="C127" s="43" t="s">
        <v>215</v>
      </c>
      <c r="D127" s="78">
        <v>20</v>
      </c>
      <c r="E127" s="79" t="s">
        <v>165</v>
      </c>
      <c r="F127" s="44" t="s">
        <v>216</v>
      </c>
      <c r="G127" s="125"/>
      <c r="H127" s="128"/>
      <c r="I127" s="125"/>
      <c r="J127" s="125"/>
      <c r="K127" s="23">
        <f t="shared" si="14"/>
        <v>160</v>
      </c>
      <c r="L127" s="23">
        <f t="shared" si="15"/>
        <v>176</v>
      </c>
      <c r="M127" s="83">
        <v>8</v>
      </c>
      <c r="N127" s="21">
        <f t="shared" si="12"/>
        <v>8.8000000000000007</v>
      </c>
      <c r="O127" s="30">
        <v>5.0999999999999996</v>
      </c>
      <c r="P127" s="31">
        <f t="shared" si="16"/>
        <v>102</v>
      </c>
      <c r="Q127" s="32" t="str">
        <f t="shared" si="13"/>
        <v>VYHOVUJE</v>
      </c>
      <c r="S127" s="64"/>
      <c r="T127" s="64"/>
    </row>
    <row r="128" spans="1:20" ht="27.6" x14ac:dyDescent="0.3">
      <c r="A128" s="58"/>
      <c r="B128" s="77">
        <v>122</v>
      </c>
      <c r="C128" s="43" t="s">
        <v>156</v>
      </c>
      <c r="D128" s="78">
        <v>8</v>
      </c>
      <c r="E128" s="79" t="s">
        <v>79</v>
      </c>
      <c r="F128" s="44" t="s">
        <v>157</v>
      </c>
      <c r="G128" s="125"/>
      <c r="H128" s="128"/>
      <c r="I128" s="125"/>
      <c r="J128" s="125"/>
      <c r="K128" s="23">
        <f t="shared" si="14"/>
        <v>256</v>
      </c>
      <c r="L128" s="23">
        <f t="shared" si="15"/>
        <v>281.60000000000002</v>
      </c>
      <c r="M128" s="83">
        <v>32</v>
      </c>
      <c r="N128" s="21">
        <f t="shared" si="12"/>
        <v>35.200000000000003</v>
      </c>
      <c r="O128" s="30">
        <v>22.3</v>
      </c>
      <c r="P128" s="31">
        <f t="shared" si="16"/>
        <v>178.4</v>
      </c>
      <c r="Q128" s="32" t="str">
        <f t="shared" si="13"/>
        <v>VYHOVUJE</v>
      </c>
      <c r="S128" s="64"/>
      <c r="T128" s="64"/>
    </row>
    <row r="129" spans="1:20" ht="41.4" x14ac:dyDescent="0.3">
      <c r="A129" s="58"/>
      <c r="B129" s="77">
        <v>123</v>
      </c>
      <c r="C129" s="43" t="s">
        <v>162</v>
      </c>
      <c r="D129" s="78">
        <v>20</v>
      </c>
      <c r="E129" s="79" t="s">
        <v>79</v>
      </c>
      <c r="F129" s="44" t="s">
        <v>163</v>
      </c>
      <c r="G129" s="125"/>
      <c r="H129" s="128"/>
      <c r="I129" s="125"/>
      <c r="J129" s="125"/>
      <c r="K129" s="23">
        <f t="shared" si="14"/>
        <v>920</v>
      </c>
      <c r="L129" s="23">
        <f t="shared" si="15"/>
        <v>1012</v>
      </c>
      <c r="M129" s="83">
        <v>46</v>
      </c>
      <c r="N129" s="21">
        <f t="shared" si="12"/>
        <v>50.6</v>
      </c>
      <c r="O129" s="30">
        <v>34.799999999999997</v>
      </c>
      <c r="P129" s="31">
        <f t="shared" si="16"/>
        <v>696</v>
      </c>
      <c r="Q129" s="32" t="str">
        <f t="shared" si="13"/>
        <v>VYHOVUJE</v>
      </c>
      <c r="S129" s="64"/>
      <c r="T129" s="64"/>
    </row>
    <row r="130" spans="1:20" ht="27.6" x14ac:dyDescent="0.3">
      <c r="A130" s="58"/>
      <c r="B130" s="77">
        <v>124</v>
      </c>
      <c r="C130" s="43" t="s">
        <v>76</v>
      </c>
      <c r="D130" s="78">
        <v>1</v>
      </c>
      <c r="E130" s="79" t="s">
        <v>26</v>
      </c>
      <c r="F130" s="44" t="s">
        <v>77</v>
      </c>
      <c r="G130" s="125"/>
      <c r="H130" s="128"/>
      <c r="I130" s="125"/>
      <c r="J130" s="125"/>
      <c r="K130" s="21">
        <f t="shared" si="14"/>
        <v>28</v>
      </c>
      <c r="L130" s="21">
        <f t="shared" si="15"/>
        <v>30.800000000000004</v>
      </c>
      <c r="M130" s="83">
        <v>28</v>
      </c>
      <c r="N130" s="21">
        <f t="shared" si="12"/>
        <v>30.800000000000004</v>
      </c>
      <c r="O130" s="30">
        <v>8.1999999999999993</v>
      </c>
      <c r="P130" s="31">
        <f t="shared" si="16"/>
        <v>8.1999999999999993</v>
      </c>
      <c r="Q130" s="32" t="str">
        <f t="shared" si="13"/>
        <v>VYHOVUJE</v>
      </c>
      <c r="S130" s="64"/>
      <c r="T130" s="64"/>
    </row>
    <row r="131" spans="1:20" ht="27.6" x14ac:dyDescent="0.3">
      <c r="A131" s="58"/>
      <c r="B131" s="77">
        <v>125</v>
      </c>
      <c r="C131" s="43" t="s">
        <v>217</v>
      </c>
      <c r="D131" s="78">
        <v>1</v>
      </c>
      <c r="E131" s="79" t="s">
        <v>18</v>
      </c>
      <c r="F131" s="44" t="s">
        <v>218</v>
      </c>
      <c r="G131" s="125"/>
      <c r="H131" s="128"/>
      <c r="I131" s="125"/>
      <c r="J131" s="125"/>
      <c r="K131" s="21">
        <f t="shared" si="14"/>
        <v>80</v>
      </c>
      <c r="L131" s="21">
        <f t="shared" si="15"/>
        <v>88</v>
      </c>
      <c r="M131" s="83">
        <v>80</v>
      </c>
      <c r="N131" s="21">
        <f t="shared" si="12"/>
        <v>88</v>
      </c>
      <c r="O131" s="30">
        <v>54</v>
      </c>
      <c r="P131" s="31">
        <f t="shared" si="16"/>
        <v>54</v>
      </c>
      <c r="Q131" s="32" t="str">
        <f t="shared" si="13"/>
        <v>VYHOVUJE</v>
      </c>
      <c r="S131" s="64"/>
      <c r="T131" s="64"/>
    </row>
    <row r="132" spans="1:20" ht="28.8" x14ac:dyDescent="0.3">
      <c r="A132" s="58"/>
      <c r="B132" s="77">
        <v>126</v>
      </c>
      <c r="C132" s="43" t="s">
        <v>219</v>
      </c>
      <c r="D132" s="78">
        <v>5</v>
      </c>
      <c r="E132" s="79" t="s">
        <v>18</v>
      </c>
      <c r="F132" s="44" t="s">
        <v>220</v>
      </c>
      <c r="G132" s="125"/>
      <c r="H132" s="128"/>
      <c r="I132" s="125"/>
      <c r="J132" s="125"/>
      <c r="K132" s="21">
        <f t="shared" si="14"/>
        <v>475</v>
      </c>
      <c r="L132" s="21">
        <f t="shared" si="15"/>
        <v>522.50000000000011</v>
      </c>
      <c r="M132" s="83">
        <v>95</v>
      </c>
      <c r="N132" s="21">
        <f t="shared" si="12"/>
        <v>104.50000000000001</v>
      </c>
      <c r="O132" s="30">
        <v>104.5</v>
      </c>
      <c r="P132" s="31">
        <f t="shared" si="16"/>
        <v>522.5</v>
      </c>
      <c r="Q132" s="32" t="str">
        <f t="shared" si="13"/>
        <v>VYHOVUJE</v>
      </c>
      <c r="S132" s="64"/>
      <c r="T132" s="64"/>
    </row>
    <row r="133" spans="1:20" ht="27.6" x14ac:dyDescent="0.3">
      <c r="A133" s="58"/>
      <c r="B133" s="77">
        <v>127</v>
      </c>
      <c r="C133" s="43" t="s">
        <v>81</v>
      </c>
      <c r="D133" s="78">
        <v>2</v>
      </c>
      <c r="E133" s="79" t="s">
        <v>18</v>
      </c>
      <c r="F133" s="44" t="s">
        <v>82</v>
      </c>
      <c r="G133" s="125"/>
      <c r="H133" s="128"/>
      <c r="I133" s="125"/>
      <c r="J133" s="125"/>
      <c r="K133" s="21">
        <f t="shared" si="14"/>
        <v>100</v>
      </c>
      <c r="L133" s="21">
        <f t="shared" si="15"/>
        <v>110.00000000000001</v>
      </c>
      <c r="M133" s="83">
        <v>50</v>
      </c>
      <c r="N133" s="21">
        <f t="shared" si="12"/>
        <v>55.000000000000007</v>
      </c>
      <c r="O133" s="30">
        <v>45</v>
      </c>
      <c r="P133" s="31">
        <f t="shared" si="16"/>
        <v>90</v>
      </c>
      <c r="Q133" s="32" t="str">
        <f t="shared" si="13"/>
        <v>VYHOVUJE</v>
      </c>
      <c r="S133" s="64"/>
      <c r="T133" s="64"/>
    </row>
    <row r="134" spans="1:20" ht="27.6" x14ac:dyDescent="0.3">
      <c r="A134" s="58"/>
      <c r="B134" s="77">
        <v>128</v>
      </c>
      <c r="C134" s="43" t="s">
        <v>221</v>
      </c>
      <c r="D134" s="78">
        <v>6</v>
      </c>
      <c r="E134" s="79" t="s">
        <v>26</v>
      </c>
      <c r="F134" s="44" t="s">
        <v>222</v>
      </c>
      <c r="G134" s="125"/>
      <c r="H134" s="128"/>
      <c r="I134" s="125"/>
      <c r="J134" s="125"/>
      <c r="K134" s="21">
        <f t="shared" si="14"/>
        <v>36</v>
      </c>
      <c r="L134" s="21">
        <f t="shared" si="15"/>
        <v>39.6</v>
      </c>
      <c r="M134" s="83">
        <v>6</v>
      </c>
      <c r="N134" s="21">
        <f t="shared" si="12"/>
        <v>6.6000000000000005</v>
      </c>
      <c r="O134" s="30">
        <v>4.8</v>
      </c>
      <c r="P134" s="31">
        <f t="shared" si="16"/>
        <v>28.799999999999997</v>
      </c>
      <c r="Q134" s="32" t="str">
        <f t="shared" si="13"/>
        <v>VYHOVUJE</v>
      </c>
      <c r="S134" s="64"/>
      <c r="T134" s="64"/>
    </row>
    <row r="135" spans="1:20" ht="27.6" x14ac:dyDescent="0.3">
      <c r="A135" s="58"/>
      <c r="B135" s="77">
        <v>129</v>
      </c>
      <c r="C135" s="43" t="s">
        <v>87</v>
      </c>
      <c r="D135" s="78">
        <v>6</v>
      </c>
      <c r="E135" s="79" t="s">
        <v>26</v>
      </c>
      <c r="F135" s="44" t="s">
        <v>169</v>
      </c>
      <c r="G135" s="125"/>
      <c r="H135" s="128"/>
      <c r="I135" s="125"/>
      <c r="J135" s="125"/>
      <c r="K135" s="21">
        <f t="shared" si="14"/>
        <v>36</v>
      </c>
      <c r="L135" s="21">
        <f t="shared" si="15"/>
        <v>39.6</v>
      </c>
      <c r="M135" s="83">
        <v>6</v>
      </c>
      <c r="N135" s="21">
        <f t="shared" si="12"/>
        <v>6.6000000000000005</v>
      </c>
      <c r="O135" s="30">
        <v>4.45</v>
      </c>
      <c r="P135" s="31">
        <f>D135*O135</f>
        <v>26.700000000000003</v>
      </c>
      <c r="Q135" s="32" t="str">
        <f t="shared" si="13"/>
        <v>VYHOVUJE</v>
      </c>
      <c r="S135" s="64"/>
      <c r="T135" s="64"/>
    </row>
    <row r="136" spans="1:20" ht="15.6" x14ac:dyDescent="0.3">
      <c r="A136" s="58"/>
      <c r="B136" s="77">
        <v>130</v>
      </c>
      <c r="C136" s="43" t="s">
        <v>223</v>
      </c>
      <c r="D136" s="78">
        <v>2</v>
      </c>
      <c r="E136" s="79" t="s">
        <v>18</v>
      </c>
      <c r="F136" s="44" t="s">
        <v>224</v>
      </c>
      <c r="G136" s="125"/>
      <c r="H136" s="128"/>
      <c r="I136" s="125"/>
      <c r="J136" s="125"/>
      <c r="K136" s="21">
        <f t="shared" si="14"/>
        <v>40</v>
      </c>
      <c r="L136" s="21">
        <f t="shared" si="15"/>
        <v>44</v>
      </c>
      <c r="M136" s="83">
        <v>20</v>
      </c>
      <c r="N136" s="21">
        <f t="shared" si="12"/>
        <v>22</v>
      </c>
      <c r="O136" s="30">
        <v>18</v>
      </c>
      <c r="P136" s="31">
        <f>D136*O136</f>
        <v>36</v>
      </c>
      <c r="Q136" s="32" t="str">
        <f t="shared" si="13"/>
        <v>VYHOVUJE</v>
      </c>
      <c r="S136" s="64"/>
      <c r="T136" s="64"/>
    </row>
    <row r="137" spans="1:20" ht="55.2" x14ac:dyDescent="0.3">
      <c r="A137" s="58"/>
      <c r="B137" s="77">
        <v>131</v>
      </c>
      <c r="C137" s="43" t="s">
        <v>225</v>
      </c>
      <c r="D137" s="78">
        <v>1</v>
      </c>
      <c r="E137" s="79" t="s">
        <v>18</v>
      </c>
      <c r="F137" s="44" t="s">
        <v>226</v>
      </c>
      <c r="G137" s="125"/>
      <c r="H137" s="128"/>
      <c r="I137" s="125"/>
      <c r="J137" s="125"/>
      <c r="K137" s="21">
        <f t="shared" si="14"/>
        <v>650</v>
      </c>
      <c r="L137" s="21">
        <f t="shared" si="15"/>
        <v>715.00000000000011</v>
      </c>
      <c r="M137" s="83">
        <v>650</v>
      </c>
      <c r="N137" s="21">
        <f>M137*1.1</f>
        <v>715.00000000000011</v>
      </c>
      <c r="O137" s="30">
        <v>648</v>
      </c>
      <c r="P137" s="31">
        <f>D137*O137</f>
        <v>648</v>
      </c>
      <c r="Q137" s="32" t="str">
        <f t="shared" si="13"/>
        <v>VYHOVUJE</v>
      </c>
      <c r="S137" s="64"/>
      <c r="T137" s="64"/>
    </row>
    <row r="138" spans="1:20" ht="42" thickBot="1" x14ac:dyDescent="0.35">
      <c r="A138" s="58"/>
      <c r="B138" s="72">
        <v>132</v>
      </c>
      <c r="C138" s="49" t="s">
        <v>227</v>
      </c>
      <c r="D138" s="92">
        <v>1</v>
      </c>
      <c r="E138" s="93" t="s">
        <v>18</v>
      </c>
      <c r="F138" s="50" t="s">
        <v>228</v>
      </c>
      <c r="G138" s="126"/>
      <c r="H138" s="129"/>
      <c r="I138" s="126"/>
      <c r="J138" s="126"/>
      <c r="K138" s="22">
        <f t="shared" si="14"/>
        <v>580</v>
      </c>
      <c r="L138" s="22">
        <f t="shared" si="15"/>
        <v>638</v>
      </c>
      <c r="M138" s="94">
        <v>580</v>
      </c>
      <c r="N138" s="22">
        <f>M138*1.1</f>
        <v>638</v>
      </c>
      <c r="O138" s="33">
        <v>622</v>
      </c>
      <c r="P138" s="34">
        <f>D138*O138</f>
        <v>622</v>
      </c>
      <c r="Q138" s="35" t="str">
        <f t="shared" si="13"/>
        <v>VYHOVUJE</v>
      </c>
      <c r="S138" s="64"/>
      <c r="T138" s="64"/>
    </row>
    <row r="139" spans="1:20" ht="13.5" customHeight="1" thickTop="1" thickBot="1" x14ac:dyDescent="0.35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7"/>
      <c r="O139" s="96"/>
      <c r="P139" s="96"/>
      <c r="Q139" s="96"/>
      <c r="R139" s="96"/>
      <c r="S139" s="64"/>
      <c r="T139" s="64"/>
    </row>
    <row r="140" spans="1:20" ht="60.75" customHeight="1" thickTop="1" thickBot="1" x14ac:dyDescent="0.35">
      <c r="A140" s="98"/>
      <c r="B140" s="122" t="s">
        <v>3</v>
      </c>
      <c r="C140" s="122"/>
      <c r="D140" s="122"/>
      <c r="E140" s="122"/>
      <c r="F140" s="122"/>
      <c r="G140" s="13"/>
      <c r="H140" s="13"/>
      <c r="I140" s="51"/>
      <c r="J140" s="51"/>
      <c r="K140" s="51"/>
      <c r="L140" s="14"/>
      <c r="M140" s="105" t="s">
        <v>4</v>
      </c>
      <c r="N140" s="38" t="s">
        <v>5</v>
      </c>
      <c r="O140" s="109" t="s">
        <v>6</v>
      </c>
      <c r="P140" s="110"/>
      <c r="Q140" s="111"/>
    </row>
    <row r="141" spans="1:20" ht="33" customHeight="1" thickTop="1" thickBot="1" x14ac:dyDescent="0.35">
      <c r="A141" s="98"/>
      <c r="B141" s="123" t="s">
        <v>7</v>
      </c>
      <c r="C141" s="123"/>
      <c r="D141" s="123"/>
      <c r="E141" s="123"/>
      <c r="F141" s="123"/>
      <c r="G141" s="99"/>
      <c r="I141" s="15"/>
      <c r="J141" s="15"/>
      <c r="K141" s="15"/>
      <c r="L141" s="16"/>
      <c r="M141" s="106">
        <f>ROUND(SUM(K7:K138),0)</f>
        <v>24645</v>
      </c>
      <c r="N141" s="25">
        <f>ROUND(SUM(L7:L138),0)</f>
        <v>27109</v>
      </c>
      <c r="O141" s="112">
        <f>ROUND(SUM(P7:P138),0)</f>
        <v>16848</v>
      </c>
      <c r="P141" s="113"/>
      <c r="Q141" s="114"/>
    </row>
    <row r="142" spans="1:20" ht="39.75" customHeight="1" thickTop="1" x14ac:dyDescent="0.3">
      <c r="A142" s="98"/>
      <c r="H142" s="17"/>
      <c r="I142" s="18"/>
      <c r="J142" s="18"/>
      <c r="K142" s="18"/>
      <c r="L142" s="100"/>
      <c r="M142" s="100"/>
      <c r="N142" s="100"/>
      <c r="O142" s="98"/>
      <c r="P142" s="98"/>
      <c r="Q142" s="98"/>
      <c r="R142" s="98"/>
    </row>
    <row r="143" spans="1:20" ht="19.95" customHeight="1" x14ac:dyDescent="0.3">
      <c r="A143" s="98"/>
      <c r="I143" s="18"/>
      <c r="J143" s="18"/>
      <c r="K143" s="18"/>
      <c r="L143" s="100"/>
      <c r="M143" s="100"/>
      <c r="N143" s="19"/>
      <c r="O143" s="19"/>
      <c r="P143" s="19"/>
      <c r="Q143" s="98"/>
      <c r="R143" s="98"/>
    </row>
    <row r="144" spans="1:20" ht="71.25" customHeight="1" x14ac:dyDescent="0.3">
      <c r="A144" s="98"/>
      <c r="I144" s="18"/>
      <c r="J144" s="18"/>
      <c r="K144" s="18"/>
      <c r="L144" s="100"/>
      <c r="M144" s="100"/>
      <c r="N144" s="19"/>
      <c r="O144" s="19"/>
      <c r="P144" s="19"/>
      <c r="Q144" s="98"/>
      <c r="R144" s="98"/>
    </row>
    <row r="145" spans="1:18" ht="36" customHeight="1" x14ac:dyDescent="0.3">
      <c r="A145" s="101"/>
      <c r="I145" s="102"/>
      <c r="J145" s="102"/>
      <c r="K145" s="102"/>
      <c r="L145" s="102"/>
      <c r="M145" s="102"/>
      <c r="N145" s="100"/>
      <c r="O145" s="98"/>
      <c r="P145" s="98"/>
      <c r="Q145" s="98"/>
      <c r="R145" s="98"/>
    </row>
    <row r="146" spans="1:18" ht="14.25" customHeight="1" x14ac:dyDescent="0.3">
      <c r="A146" s="101"/>
      <c r="B146" s="98"/>
      <c r="C146" s="100"/>
      <c r="D146" s="103"/>
      <c r="E146" s="104"/>
      <c r="F146" s="100"/>
      <c r="G146" s="100"/>
      <c r="H146" s="98"/>
      <c r="I146" s="98"/>
      <c r="J146" s="98"/>
      <c r="K146" s="100"/>
      <c r="L146" s="100"/>
      <c r="M146" s="100"/>
      <c r="N146" s="100"/>
      <c r="O146" s="98"/>
      <c r="P146" s="98"/>
      <c r="Q146" s="98"/>
      <c r="R146" s="98"/>
    </row>
    <row r="147" spans="1:18" ht="14.25" customHeight="1" x14ac:dyDescent="0.3">
      <c r="A147" s="101"/>
      <c r="B147" s="98"/>
      <c r="C147" s="100"/>
      <c r="D147" s="103"/>
      <c r="E147" s="104"/>
      <c r="F147" s="100"/>
      <c r="G147" s="100"/>
      <c r="H147" s="98"/>
      <c r="I147" s="98"/>
      <c r="J147" s="98"/>
      <c r="K147" s="100"/>
      <c r="L147" s="100"/>
      <c r="M147" s="100"/>
      <c r="N147" s="100"/>
      <c r="O147" s="98"/>
      <c r="P147" s="98"/>
      <c r="Q147" s="98"/>
      <c r="R147" s="98"/>
    </row>
    <row r="148" spans="1:18" ht="14.25" customHeight="1" x14ac:dyDescent="0.3">
      <c r="A148" s="101"/>
      <c r="B148" s="98"/>
      <c r="C148" s="100"/>
      <c r="D148" s="103"/>
      <c r="E148" s="104"/>
      <c r="F148" s="100"/>
      <c r="G148" s="100"/>
      <c r="H148" s="98"/>
      <c r="I148" s="98"/>
      <c r="J148" s="98"/>
      <c r="K148" s="100"/>
      <c r="L148" s="100"/>
      <c r="M148" s="100"/>
      <c r="N148" s="100"/>
      <c r="O148" s="98"/>
      <c r="P148" s="98"/>
      <c r="Q148" s="98"/>
      <c r="R148" s="98"/>
    </row>
    <row r="149" spans="1:18" ht="14.25" customHeight="1" x14ac:dyDescent="0.3">
      <c r="A149" s="101"/>
      <c r="B149" s="98"/>
      <c r="C149" s="100"/>
      <c r="D149" s="103"/>
      <c r="E149" s="104"/>
      <c r="F149" s="100"/>
      <c r="G149" s="100"/>
      <c r="H149" s="98"/>
      <c r="I149" s="98"/>
      <c r="J149" s="98"/>
      <c r="K149" s="100"/>
      <c r="L149" s="100"/>
      <c r="M149" s="100"/>
      <c r="N149" s="100"/>
      <c r="O149" s="98"/>
      <c r="P149" s="98"/>
      <c r="Q149" s="98"/>
      <c r="R149" s="98"/>
    </row>
    <row r="150" spans="1:18" x14ac:dyDescent="0.3">
      <c r="C150" s="1"/>
      <c r="D150" s="1"/>
      <c r="E150" s="1"/>
      <c r="F150" s="1"/>
      <c r="G150" s="1"/>
      <c r="J150" s="1"/>
      <c r="K150" s="1"/>
      <c r="L150" s="1"/>
      <c r="M150" s="1"/>
    </row>
    <row r="151" spans="1:18" x14ac:dyDescent="0.3">
      <c r="C151" s="1"/>
      <c r="D151" s="1"/>
      <c r="E151" s="1"/>
      <c r="F151" s="1"/>
      <c r="G151" s="1"/>
      <c r="J151" s="1"/>
      <c r="K151" s="1"/>
      <c r="L151" s="1"/>
      <c r="M151" s="1"/>
    </row>
    <row r="152" spans="1:18" x14ac:dyDescent="0.3">
      <c r="C152" s="1"/>
      <c r="D152" s="1"/>
      <c r="E152" s="1"/>
      <c r="F152" s="1"/>
      <c r="G152" s="1"/>
      <c r="J152" s="1"/>
      <c r="K152" s="1"/>
      <c r="L152" s="1"/>
      <c r="M152" s="1"/>
    </row>
    <row r="153" spans="1:18" x14ac:dyDescent="0.3">
      <c r="C153" s="1"/>
      <c r="D153" s="1"/>
      <c r="E153" s="1"/>
      <c r="F153" s="1"/>
      <c r="G153" s="1"/>
      <c r="J153" s="1"/>
      <c r="K153" s="1"/>
      <c r="L153" s="1"/>
      <c r="M153" s="1"/>
    </row>
    <row r="154" spans="1:18" x14ac:dyDescent="0.3">
      <c r="C154" s="1"/>
      <c r="D154" s="1"/>
      <c r="E154" s="1"/>
      <c r="F154" s="1"/>
      <c r="G154" s="1"/>
      <c r="J154" s="1"/>
      <c r="K154" s="1"/>
      <c r="L154" s="1"/>
      <c r="M154" s="1"/>
    </row>
    <row r="155" spans="1:18" x14ac:dyDescent="0.3">
      <c r="C155" s="1"/>
      <c r="D155" s="1"/>
      <c r="E155" s="1"/>
      <c r="F155" s="1"/>
      <c r="G155" s="1"/>
      <c r="J155" s="1"/>
      <c r="K155" s="1"/>
      <c r="L155" s="1"/>
      <c r="M155" s="1"/>
    </row>
    <row r="156" spans="1:18" x14ac:dyDescent="0.3">
      <c r="C156" s="1"/>
      <c r="D156" s="1"/>
      <c r="E156" s="1"/>
      <c r="F156" s="1"/>
      <c r="G156" s="1"/>
      <c r="J156" s="1"/>
      <c r="K156" s="1"/>
      <c r="L156" s="1"/>
      <c r="M156" s="1"/>
    </row>
    <row r="157" spans="1:18" x14ac:dyDescent="0.3">
      <c r="C157" s="1"/>
      <c r="D157" s="1"/>
      <c r="E157" s="1"/>
      <c r="F157" s="1"/>
      <c r="G157" s="1"/>
      <c r="J157" s="1"/>
      <c r="K157" s="1"/>
      <c r="L157" s="1"/>
      <c r="M157" s="1"/>
    </row>
    <row r="158" spans="1:18" x14ac:dyDescent="0.3">
      <c r="C158" s="1"/>
      <c r="D158" s="1"/>
      <c r="E158" s="1"/>
      <c r="F158" s="1"/>
      <c r="G158" s="1"/>
      <c r="J158" s="1"/>
      <c r="K158" s="1"/>
      <c r="L158" s="1"/>
      <c r="M158" s="1"/>
    </row>
    <row r="159" spans="1:18" x14ac:dyDescent="0.3">
      <c r="C159" s="1"/>
      <c r="D159" s="1"/>
      <c r="E159" s="1"/>
      <c r="F159" s="1"/>
      <c r="G159" s="1"/>
      <c r="J159" s="1"/>
      <c r="K159" s="1"/>
      <c r="L159" s="1"/>
      <c r="M159" s="1"/>
    </row>
    <row r="160" spans="1:18" x14ac:dyDescent="0.3">
      <c r="C160" s="1"/>
      <c r="D160" s="1"/>
      <c r="E160" s="1"/>
      <c r="F160" s="1"/>
      <c r="G160" s="1"/>
      <c r="J160" s="1"/>
      <c r="K160" s="1"/>
      <c r="L160" s="1"/>
      <c r="M160" s="1"/>
    </row>
  </sheetData>
  <sheetProtection password="F79C" sheet="1" objects="1" scenarios="1" selectLockedCells="1"/>
  <mergeCells count="20">
    <mergeCell ref="H66:H98"/>
    <mergeCell ref="I66:I98"/>
    <mergeCell ref="J66:J98"/>
    <mergeCell ref="H7:H65"/>
    <mergeCell ref="O140:Q140"/>
    <mergeCell ref="O141:Q141"/>
    <mergeCell ref="O1:Q1"/>
    <mergeCell ref="B1:C1"/>
    <mergeCell ref="B3:C3"/>
    <mergeCell ref="D3:E3"/>
    <mergeCell ref="B140:F140"/>
    <mergeCell ref="B141:F141"/>
    <mergeCell ref="I7:I65"/>
    <mergeCell ref="J7:J65"/>
    <mergeCell ref="H99:H138"/>
    <mergeCell ref="I99:I138"/>
    <mergeCell ref="J99:J138"/>
    <mergeCell ref="G7:G65"/>
    <mergeCell ref="G66:G98"/>
    <mergeCell ref="G99:G138"/>
  </mergeCells>
  <phoneticPr fontId="21" type="noConversion"/>
  <conditionalFormatting sqref="Q7:Q9 Q15:Q17 Q20:Q21 Q32:Q33 Q44:Q45 Q56:Q57 Q68:Q69 Q80:Q81 Q92:Q93 Q104:Q105 Q116:Q117 Q128:Q129 Q27:Q29 Q39:Q41 Q51:Q53 Q63:Q65 Q75:Q77 Q87:Q89 Q99:Q101 Q111:Q113 Q123:Q125 Q135:Q137">
    <cfRule type="cellIs" dxfId="29" priority="19" operator="equal">
      <formula>"NEVYHOVUJE"</formula>
    </cfRule>
    <cfRule type="cellIs" dxfId="28" priority="20" operator="equal">
      <formula>"VYHOVUJE"</formula>
    </cfRule>
  </conditionalFormatting>
  <conditionalFormatting sqref="O7:O9 O15:O17 O20:O21 O32:O33 O44:O45 O56:O57 O68:O69 O80:O81 O92:O93 O104:O105 O116:O117 O128:O129 O27:O29 O39:O41 O51:O53 O63:O65 O75:O77 O87:O89 O99:O101 O111:O113 O123:O125 O135:O137">
    <cfRule type="notContainsBlanks" dxfId="27" priority="17">
      <formula>LEN(TRIM(O7))&gt;0</formula>
    </cfRule>
    <cfRule type="containsBlanks" dxfId="26" priority="18">
      <formula>LEN(TRIM(O7))=0</formula>
    </cfRule>
  </conditionalFormatting>
  <conditionalFormatting sqref="O7:O9 O15:O17 O20:O21 O32:O33 O44:O45 O56:O57 O68:O69 O80:O81 O92:O93 O104:O105 O116:O117 O128:O129 O27:O29 O39:O41 O51:O53 O63:O65 O75:O77 O87:O89 O99:O101 O111:O113 O123:O125 O135:O137">
    <cfRule type="notContainsBlanks" dxfId="25" priority="16">
      <formula>LEN(TRIM(O7))&gt;0</formula>
    </cfRule>
  </conditionalFormatting>
  <conditionalFormatting sqref="Q10:Q11 Q18:Q19 Q22:Q23 Q34:Q35 Q46:Q47 Q58:Q59 Q70:Q71 Q82:Q83 Q94:Q95 Q106:Q107 Q118:Q119 Q130:Q131 Q30:Q31 Q42:Q43 Q54:Q55 Q66:Q67 Q78:Q79 Q90:Q91 Q102:Q103 Q114:Q115 Q126:Q127 Q138">
    <cfRule type="cellIs" dxfId="24" priority="14" operator="equal">
      <formula>"NEVYHOVUJE"</formula>
    </cfRule>
    <cfRule type="cellIs" dxfId="23" priority="15" operator="equal">
      <formula>"VYHOVUJE"</formula>
    </cfRule>
  </conditionalFormatting>
  <conditionalFormatting sqref="O10:O11 O18:O19 O22:O23 O34:O35 O46:O47 O58:O59 O70:O71 O82:O83 O94:O95 O106:O107 O118:O119 O130:O131 O30:O31 O42:O43 O54:O55 O66:O67 O78:O79 O90:O91 O102:O103 O114:O115 O126:O127 O138">
    <cfRule type="notContainsBlanks" dxfId="22" priority="12">
      <formula>LEN(TRIM(O10))&gt;0</formula>
    </cfRule>
    <cfRule type="containsBlanks" dxfId="21" priority="13">
      <formula>LEN(TRIM(O10))=0</formula>
    </cfRule>
  </conditionalFormatting>
  <conditionalFormatting sqref="O10:O11 O18:O19 O22:O23 O34:O35 O46:O47 O58:O59 O70:O71 O82:O83 O94:O95 O106:O107 O118:O119 O130:O131 O30:O31 O42:O43 O54:O55 O66:O67 O78:O79 O90:O91 O102:O103 O114:O115 O126:O127 O138">
    <cfRule type="notContainsBlanks" dxfId="20" priority="11">
      <formula>LEN(TRIM(O10))&gt;0</formula>
    </cfRule>
  </conditionalFormatting>
  <conditionalFormatting sqref="Q12:Q13 Q24:Q25 Q36:Q37 Q48:Q49 Q60:Q61 Q72:Q73 Q84:Q85 Q96:Q97 Q108:Q109 Q120:Q121 Q132:Q133">
    <cfRule type="cellIs" dxfId="19" priority="9" operator="equal">
      <formula>"NEVYHOVUJE"</formula>
    </cfRule>
    <cfRule type="cellIs" dxfId="18" priority="10" operator="equal">
      <formula>"VYHOVUJE"</formula>
    </cfRule>
  </conditionalFormatting>
  <conditionalFormatting sqref="O12:O13 O24:O25 O36:O37 O48:O49 O60:O61 O72:O73 O84:O85 O96:O97 O108:O109 O120:O121 O132:O133">
    <cfRule type="notContainsBlanks" dxfId="17" priority="7">
      <formula>LEN(TRIM(O12))&gt;0</formula>
    </cfRule>
    <cfRule type="containsBlanks" dxfId="16" priority="8">
      <formula>LEN(TRIM(O12))=0</formula>
    </cfRule>
  </conditionalFormatting>
  <conditionalFormatting sqref="O12:O13 O24:O25 O36:O37 O48:O49 O60:O61 O72:O73 O84:O85 O96:O97 O108:O109 O120:O121 O132:O133">
    <cfRule type="notContainsBlanks" dxfId="15" priority="6">
      <formula>LEN(TRIM(O12))&gt;0</formula>
    </cfRule>
  </conditionalFormatting>
  <conditionalFormatting sqref="Q14 Q26 Q38 Q50 Q62 Q74 Q86 Q98 Q110 Q122 Q134">
    <cfRule type="cellIs" dxfId="14" priority="4" operator="equal">
      <formula>"NEVYHOVUJE"</formula>
    </cfRule>
    <cfRule type="cellIs" dxfId="13" priority="5" operator="equal">
      <formula>"VYHOVUJE"</formula>
    </cfRule>
  </conditionalFormatting>
  <conditionalFormatting sqref="O14 O26 O38 O50 O62 O74 O86 O98 O110 O122 O134">
    <cfRule type="notContainsBlanks" dxfId="12" priority="2">
      <formula>LEN(TRIM(O14))&gt;0</formula>
    </cfRule>
    <cfRule type="containsBlanks" dxfId="11" priority="3">
      <formula>LEN(TRIM(O14))=0</formula>
    </cfRule>
  </conditionalFormatting>
  <conditionalFormatting sqref="O14 O26 O38 O50 O62 O74 O86 O98 O110 O122 O134">
    <cfRule type="notContainsBlanks" dxfId="10" priority="1">
      <formula>LEN(TRIM(O14))&gt;0</formula>
    </cfRule>
  </conditionalFormatting>
  <conditionalFormatting sqref="B7:B138">
    <cfRule type="containsBlanks" dxfId="9" priority="48">
      <formula>LEN(TRIM(B7))=0</formula>
    </cfRule>
  </conditionalFormatting>
  <conditionalFormatting sqref="B7:B138">
    <cfRule type="cellIs" dxfId="8" priority="43" operator="greaterThanOrEqual">
      <formula>1</formula>
    </cfRule>
  </conditionalFormatting>
  <conditionalFormatting sqref="D7:D65">
    <cfRule type="containsBlanks" dxfId="7" priority="28">
      <formula>LEN(TRIM(D7))=0</formula>
    </cfRule>
  </conditionalFormatting>
  <conditionalFormatting sqref="D66:D92 D95:D97">
    <cfRule type="containsBlanks" dxfId="6" priority="27">
      <formula>LEN(TRIM(D66))=0</formula>
    </cfRule>
  </conditionalFormatting>
  <conditionalFormatting sqref="D98">
    <cfRule type="containsBlanks" dxfId="5" priority="26">
      <formula>LEN(TRIM(D98))=0</formula>
    </cfRule>
  </conditionalFormatting>
  <conditionalFormatting sqref="D94">
    <cfRule type="containsBlanks" dxfId="4" priority="25">
      <formula>LEN(TRIM(D94))=0</formula>
    </cfRule>
  </conditionalFormatting>
  <conditionalFormatting sqref="D93">
    <cfRule type="containsBlanks" dxfId="3" priority="24">
      <formula>LEN(TRIM(D93))=0</formula>
    </cfRule>
  </conditionalFormatting>
  <conditionalFormatting sqref="D99:D129 D131:D134 D136:D138">
    <cfRule type="containsBlanks" dxfId="2" priority="23">
      <formula>LEN(TRIM(D99))=0</formula>
    </cfRule>
  </conditionalFormatting>
  <conditionalFormatting sqref="D135">
    <cfRule type="containsBlanks" dxfId="1" priority="22">
      <formula>LEN(TRIM(D135))=0</formula>
    </cfRule>
  </conditionalFormatting>
  <conditionalFormatting sqref="D130">
    <cfRule type="containsBlanks" dxfId="0" priority="21">
      <formula>LEN(TRIM(D130))=0</formula>
    </cfRule>
  </conditionalFormatting>
  <dataValidations disablePrompts="1" count="1">
    <dataValidation type="list" showInputMessage="1" showErrorMessage="1" sqref="E7:E138">
      <formula1>"ks,bal,sada,"</formula1>
    </dataValidation>
  </dataValidations>
  <pageMargins left="0.16" right="0.2" top="0.78740157480314965" bottom="0.78740157480314965" header="0.31496062992125984" footer="0.31496062992125984"/>
  <pageSetup paperSize="9" scale="55" fitToHeight="0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YMxRRGe7Ij/8BSVxzjbXzTJRwfk=</DigestValue>
    </Reference>
    <Reference URI="#idOfficeObject" Type="http://www.w3.org/2000/09/xmldsig#Object">
      <DigestMethod Algorithm="http://www.w3.org/2000/09/xmldsig#sha1"/>
      <DigestValue>z+SKvM4cbFwLH0pIQvsZN4Qgavg=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gfT/94722+KixHrLLKtKpPq5nxo=</DigestValue>
    </Reference>
  </SignedInfo>
  <SignatureValue>gqW/0hWh3CjfspNXjWwKx52MI2tAOiXNU5DZCOooPfAWyjAUJA5FUzEhlYllq8hQh8XjCskwV8j+
MEgJMN9mgOxKaYGCR0mWWTM17VoWfZnDi46dHTgEEPT8JrP5bZR1WRMLUgvV5+XgHXqp1rafyieX
AzGyQZwC5N4g2o94lagQI3jY68XF0ZyKSqoAYHtxs5vS5tI3WwvFEa2JF1Uy37T6FQkmhUgaU11V
Y+senZvQfSKqk1PT/P5Fkm7pwnw1aFl6o+HB4w9pk+c+7O5vFAECwiUMfwMqz4hnbY2qAY5cusSZ
93QQ7K+vZMkM4WoFfBt04gkiUal/CJnSXsfy6Q==</SignatureValue>
  <KeyInfo>
    <X509Data>
      <X509Certificate>MIIG2zCCBcOgAwIBAgIDHVrEMA0GCSqGSIb3DQEBCwUAMF8xCzAJBgNVBAYTAkNaMSwwKgYDVQQK
DCPEjGVza8OhIHBvxaF0YSwgcy5wLiBbScSMIDQ3MTE0OTgzXTEiMCAGA1UEAxMZUG9zdFNpZ251
bSBRdWFsaWZpZWQgQ0EgMjAeFw0xNjAxMjAxMzA1MTFaFw0xNzAyMDgxMzA1MTFaMIG3MQswCQYD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ZmVyZW50MIIBIjANBgkqhkiG9w0BAQEFAAOCAQ8AMIIBCgKCAQEApT8IwXxv2wENa7QF6KJIEmAU
qCDXQwE5Dr1T85TFbXQv4s0eZrYEUr1vbVuWVYj0hN5HFNkvJxmQWeK4cQ7NBQ/bqPNYwB+BrCtc
WzayaFYZjS1/Xl5PTL8R44ko8PQkynGIH+rqN1g7IS/dIfD7bc7SDzL1WwOw6KAiXrzdDm/EIX57
F7YMTc8YzXrrHqLXctsBiqAD7Ti6MUkrvexc1euHYaJO4Ag51/iIsMinaJ8XoTgMbJ01jMkLjsHt
vDQKG+Dbn+0S71AytqrerAQL4Jbeb0yT3RhKgcXvzg1tPHctiKGhgT5NnYFZ5EkRzUc1GLnHt4y7
vfNhf6oh2yh8pwIDAQABo4IDRTCCA0EwRAYDVR0RBD0wO4ETaGFrdmFzbmlAcmVrLnpjdS5jeqAZ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Yy5jei9jcmwvcHNxdWFsaWZpZWRjYTIuY3JsMB0GA1UdDgQWBBRinYohd1pw5D26SLBS/DF1rmw7
tzANBgkqhkiG9w0BAQsFAAOCAQEAmHNOm+pOa4ZItyFPmWBuWxgKyad4tMjRIv+u/s9D8K+HnO1K
wpCvIlY9LKvqVbufsPaS/Edfj/eaAxhwJnGGxu6wUGF8/5wx0/kwaeubP5UBx2vjouEb1Os9JErx
6akMPd7uaPPBo5r7JgHIElM9+pnHQEVsc0Rq5hj2F2/DAqZYpIveUFDiKj5uqwiS7Y7GHx+tW1Wj
TDSpRRHWT9H/EdCC2OzHLIjG6bUlK8eiMGdkLJU3xT7gW9SjQtW9Whu4WLT4qaTpRXaNxAx2kAY5
BR7nJ95V+BFpnXZImNpZ/M15V80tFkUumbM5JgGLirB9WGlTC1T75ojMSrYUptZJQA==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CJlicVD3aj+GdvIzck6rpgf844w=</DigestValue>
      </Reference>
      <Reference URI="/xl/drawings/drawing1.xml?ContentType=application/vnd.openxmlformats-officedocument.drawing+xml">
        <DigestMethod Algorithm="http://www.w3.org/2000/09/xmldsig#sha1"/>
        <DigestValue>H7QutJ/quKwFwmEkhP8Bkd3k3DE=</DigestValue>
      </Reference>
      <Reference URI="/xl/media/image1.png?ContentType=image/png">
        <DigestMethod Algorithm="http://www.w3.org/2000/09/xmldsig#sha1"/>
        <DigestValue>OJWaFE2pL5Hvyb/KtOhJHNG01fA=</DigestValue>
      </Reference>
      <Reference URI="/xl/calcChain.xml?ContentType=application/vnd.openxmlformats-officedocument.spreadsheetml.calcChain+xml">
        <DigestMethod Algorithm="http://www.w3.org/2000/09/xmldsig#sha1"/>
        <DigestValue>vaTSY/SzBJqojQVLXxMgAMiPaDA=</DigestValue>
      </Reference>
      <Reference URI="/xl/styles.xml?ContentType=application/vnd.openxmlformats-officedocument.spreadsheetml.styles+xml">
        <DigestMethod Algorithm="http://www.w3.org/2000/09/xmldsig#sha1"/>
        <DigestValue>tZt42CDYeqjGiFFLip7Blwlu5Lc=</DigestValue>
      </Reference>
      <Reference URI="/xl/worksheets/sheet1.xml?ContentType=application/vnd.openxmlformats-officedocument.spreadsheetml.worksheet+xml">
        <DigestMethod Algorithm="http://www.w3.org/2000/09/xmldsig#sha1"/>
        <DigestValue>7hOcFlK4QX9hgoHNOqCK/3OaZhs=</DigestValue>
      </Reference>
      <Reference URI="/xl/sharedStrings.xml?ContentType=application/vnd.openxmlformats-officedocument.spreadsheetml.sharedStrings+xml">
        <DigestMethod Algorithm="http://www.w3.org/2000/09/xmldsig#sha1"/>
        <DigestValue>1Ubz2ODpwuFeGCf7MbnftEyBQO8=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006VoTjgkodtS+SKktSoclmgF1E=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2016-05-04T13:15:28Z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2016-05-04T13:15:28Z</xd:SigningTime>
          <xd:SigningCertificate>
            <xd:Cert>
              <xd:CertDigest>
                <DigestMethod Algorithm="http://www.w3.org/2000/09/xmldsig#sha1"/>
                <DigestValue>pr4DxkufBRsRxho03iazoX2cAUs=</DigestValue>
              </xd:CertDigest>
              <xd:IssuerSerial>
                <X509IssuerName>CN=PostSignum Qualified CA 2, O="Česká pošta, s.p. [IČ 47114983]", C=CZ</X509IssuerName>
                <X509SerialNumber>1923780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2016-04-07T05:38:05Z</cp:lastPrinted>
  <dcterms:created xsi:type="dcterms:W3CDTF">2014-03-05T12:43:32Z</dcterms:created>
  <dcterms:modified xsi:type="dcterms:W3CDTF">2016-05-04T13:15:28Z</dcterms:modified>
</cp:coreProperties>
</file>