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potřeby'!$B$1:$P$129</definedName>
  </definedNames>
  <calcPr calcId="145621"/>
</workbook>
</file>

<file path=xl/sharedStrings.xml><?xml version="1.0" encoding="utf-8"?>
<sst xmlns="http://schemas.openxmlformats.org/spreadsheetml/2006/main" count="397" uniqueCount="137">
  <si>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</si>
  <si>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</si>
  <si>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</si>
  <si>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</si>
  <si>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</si>
  <si>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</si>
  <si>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</si>
  <si>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</si>
  <si>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</si>
  <si>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</si>
  <si>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</si>
  <si>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</si>
  <si>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</si>
  <si>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</si>
  <si>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</si>
  <si>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</si>
  <si>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Euroobal A4 - hladký</t>
  </si>
  <si>
    <t>bal</t>
  </si>
  <si>
    <t>čiré, min. 45 mic., balení 100 ks.</t>
  </si>
  <si>
    <t>Samolepicí blok  76 x 76 mm - žlutý - 400 list</t>
  </si>
  <si>
    <t>ks</t>
  </si>
  <si>
    <t>nezanechává stopy lepidla, 400 listů v bločku.</t>
  </si>
  <si>
    <t>Samolepící záložky 20 x 50 mm - 4 barvy</t>
  </si>
  <si>
    <t>možnost mnohonásobné aplikace, po odlepení nezanechávají žádnou stopu, 4 x 50 listů.</t>
  </si>
  <si>
    <t>Sešit A5 linka</t>
  </si>
  <si>
    <t xml:space="preserve">min.40 listů. </t>
  </si>
  <si>
    <t xml:space="preserve">Sešit A4 čistý </t>
  </si>
  <si>
    <t>Sešit A4 linka</t>
  </si>
  <si>
    <t xml:space="preserve">Papír xerox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</si>
  <si>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</si>
  <si>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</si>
  <si>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</si>
  <si>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</si>
  <si>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</si>
  <si>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</si>
  <si>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</t>
  </si>
  <si>
    <t>Lepící páska 19mm x 66 m  transparentní</t>
  </si>
  <si>
    <t>kvalitní lepicí páska průhledná.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</si>
  <si>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</si>
  <si>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</si>
  <si>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</si>
  <si>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</si>
  <si>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</si>
  <si>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</si>
  <si>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- 0,3 mm - sada 4ks</t>
  </si>
  <si>
    <t>sada</t>
  </si>
  <si>
    <t>jemný plastický hrot, šíře stopy 0,3 mm, sada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</si>
  <si>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</si>
  <si>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</si>
  <si>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 - sada 6ks</t>
  </si>
  <si>
    <t>klínový hrot, šíře stopy 1-4 mm, ventilační uzávěr , vhodný i na faxový papír. 6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</si>
  <si>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</si>
  <si>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</si>
  <si>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Příjmový pokladní doklad - nečíslovaný</t>
  </si>
  <si>
    <t>formát A6, propisovací, 100 listů.</t>
  </si>
  <si>
    <t>Kniha příchodů a odchodů A4</t>
  </si>
  <si>
    <t>formát A4, min. 40listů.</t>
  </si>
  <si>
    <t>SKM - M.Pšeidlová, tel:37763 4878</t>
  </si>
  <si>
    <t>Bolevecká 30, Plzeň</t>
  </si>
  <si>
    <t xml:space="preserve">Samolepící bločky 38 x 51 mm,  4 x neon  </t>
  </si>
  <si>
    <t>samolepicí blok, každý lístek má podél jedné strany lepivý pásek, 4 barvy po 50 listech v balení.</t>
  </si>
  <si>
    <t>Taška obchodní - obálka A4/dno</t>
  </si>
  <si>
    <t>obálky bílé samolepící se dnem A4.</t>
  </si>
  <si>
    <t>Lepicí tyčinka  min. 40g</t>
  </si>
  <si>
    <t>Vhodné na papír, karton, nevysychá, neobsahuje rozpouštědla.</t>
  </si>
  <si>
    <t>Propisovací tužka jednorázová</t>
  </si>
  <si>
    <t>obyčejná jednorázová propiska. Nelze měnit náplň! Barva krytky odpovídá barvě náplně.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</si>
  <si>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</si>
  <si>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</si>
  <si>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</si>
  <si>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Sešívaška min.10listů</t>
  </si>
  <si>
    <t>sešití min.10 listů, spojovače No.10.</t>
  </si>
  <si>
    <t>Spony kancelářské  32</t>
  </si>
  <si>
    <t xml:space="preserve">rozměr 32 mm, pozinkované,lesklé, min. 75ks v balení.  </t>
  </si>
  <si>
    <t>Spony aktové 50</t>
  </si>
  <si>
    <t>rozměr 50mm, pozinkované , lesklé, min. 75ks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</si>
  <si>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</si>
  <si>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</si>
  <si>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</si>
  <si>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</si>
  <si>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Korekční pero</t>
  </si>
  <si>
    <t>korekční lak v tužce, tenký kovový hrot.</t>
  </si>
  <si>
    <t>Příjmový pokladní doklad - číslovaný</t>
  </si>
  <si>
    <t>Nůžky kancelářské střední</t>
  </si>
  <si>
    <t>vysoce kvalitní nůžky, nožnice vyrobené z tvrzené japonské oceli s nerezovou úpravou , ergonomické držení - měkký dotek,délka nůžek min 21cm.</t>
  </si>
  <si>
    <t>Kolej B2,Máchova 20,Plzeň</t>
  </si>
  <si>
    <t>SKM - D.Keglerová, 606665155</t>
  </si>
  <si>
    <t>Rychlovazače PVC, A4- zelená</t>
  </si>
  <si>
    <t>formát A4, přední strana průhledná, zadní barevná.</t>
  </si>
  <si>
    <t>Rychlovazače PVC, A4 - červená</t>
  </si>
  <si>
    <t>Desky odkládací A4, 3 klopy, prešpán - červená</t>
  </si>
  <si>
    <t xml:space="preserve"> pro vkládání dokumentů do velikosti A4, prešpán.</t>
  </si>
  <si>
    <t>Desky odkládací A4, 3 klopy, prešpán - žlutá</t>
  </si>
  <si>
    <r>
      <t xml:space="preserve">Desky odkládací A4, 3 klopy PP - </t>
    </r>
    <r>
      <rPr>
        <sz val="11"/>
        <rFont val="Calibri"/>
        <family val="2"/>
      </rPr>
      <t>zelená neprůhl.</t>
    </r>
  </si>
  <si>
    <t>formát A4, polypropylen, neprůhledné, zajišťovací gumička.</t>
  </si>
  <si>
    <t>Obaly "L" A4 - čirá</t>
  </si>
  <si>
    <t>nezávěsné hladké PVC obaly, vkládání na šířku i na výšku, min. 150 mic, 10 ks v balení.</t>
  </si>
  <si>
    <t>Sešit A5 čtvereček</t>
  </si>
  <si>
    <t>Sešit A4 čtvereček</t>
  </si>
  <si>
    <t xml:space="preserve">Mikro tužka 0,5 </t>
  </si>
  <si>
    <t>0,5 mm, plast tělo, guma, výsuvný hrot, pogumovaný úchop.</t>
  </si>
  <si>
    <t>Propustka k lékaři</t>
  </si>
  <si>
    <t>1balení/100listů.</t>
  </si>
  <si>
    <t>Pokladní kotoučky  80/60/17</t>
  </si>
  <si>
    <t>vyrobeny z termocitlivého papíru.</t>
  </si>
  <si>
    <t>Pokladní kotoučky  80/80/17</t>
  </si>
  <si>
    <t>Pravítko 30cm</t>
  </si>
  <si>
    <t xml:space="preserve"> transparentní.</t>
  </si>
  <si>
    <t>SKM - I.Polívková, 725549941</t>
  </si>
  <si>
    <t>Máchova 14-16,Plzeň</t>
  </si>
  <si>
    <t>Obálka plastová PVC s drukem  A4 - barva</t>
  </si>
  <si>
    <t xml:space="preserve"> kvalitní průhledný polypropylen, zavírání jedním drukem na delší straně, mix barev </t>
  </si>
  <si>
    <t>Blok lepený bílý -  špalík 8-9 x 8-9 cm</t>
  </si>
  <si>
    <t>slepený špalíček bílých papírů.</t>
  </si>
  <si>
    <t xml:space="preserve">Blok A5 lepený linka </t>
  </si>
  <si>
    <t xml:space="preserve">min. 50 listů, lepená vazba </t>
  </si>
  <si>
    <t>Záznamní kniha A4 - linka</t>
  </si>
  <si>
    <t xml:space="preserve">min. 200 list, bělený bezdřevý papír,  šitá vazba, laminovaný povrch desek. </t>
  </si>
  <si>
    <t>Razítková barva 50g (doplnit barvu)</t>
  </si>
  <si>
    <t>pouze pro razítkové podušky a pásková razítka, nevhodné pro samobarvící razítka.</t>
  </si>
  <si>
    <t xml:space="preserve">Spojovače 24/6  </t>
  </si>
  <si>
    <t xml:space="preserve"> vysoce kvalitní pozinkované spojovače, min.1000 ks v balení.</t>
  </si>
  <si>
    <t>Nůžky celokovové - 18 cm</t>
  </si>
  <si>
    <t>celokovové provedení, čepele spojuje kovový šroub, řezné plochy speciálně upraveny pro snadný a precizní střih.</t>
  </si>
  <si>
    <t>SKM - D.Stanková, 724774633</t>
  </si>
  <si>
    <t>Klatovská 200, Plzeň</t>
  </si>
  <si>
    <t>Baarova 36, Plzeň</t>
  </si>
  <si>
    <t>Požadavek Zadavatele:   sloupec označený textem:</t>
  </si>
  <si>
    <t xml:space="preserve">Uchazeč doplní do jednotlivých prázdných žlutě podbarvených buněk požadovanýou hodnotu. (Po vyplnění se každá jednotlivá buňka podbarví zelenou barvou). </t>
  </si>
  <si>
    <t xml:space="preserve">Název </t>
  </si>
  <si>
    <t xml:space="preserve">Měrná jednotka [MJ] </t>
  </si>
  <si>
    <t>Popis</t>
  </si>
  <si>
    <t>Fakturace</t>
  </si>
  <si>
    <t>samostatná faktura</t>
  </si>
  <si>
    <t>PŘEDPOKLÁDANÁ CENA za měrnou jednotku (MJ) 
v Kč BEZ DPH</t>
  </si>
  <si>
    <t>Kancelářské potřeby - 007 - 2016</t>
  </si>
  <si>
    <t>Priloha_1_KS_technicka_specifikace_KP-007-2016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</si>
</sst>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\ #,##0.00&quot; Kč &quot;;\-#,##0.00&quot; Kč &quot;;&quot; -&quot;#&quot; Kč &quot;;@\ "/>
    <numFmt numFmtId="166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ck"/>
    </border>
    <border>
      <left style="medium"/>
      <right style="thick"/>
      <top style="thick"/>
      <bottom style="thick"/>
    </border>
    <border>
      <left/>
      <right/>
      <top/>
      <bottom style="medium"/>
    </border>
    <border>
      <left/>
      <right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ck"/>
    </border>
    <border>
      <left style="thick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49" fontId="3" fillId="2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6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6" fontId="0" fillId="0" borderId="3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6" fontId="0" fillId="0" borderId="5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4" fillId="3" borderId="6" xfId="0" applyNumberFormat="1" applyFont="1" applyFill="1" applyBorder="1" applyAlignment="1" applyProtection="1">
      <alignment horizontal="center" vertical="center" textRotation="90" wrapText="1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13" xfId="0" applyNumberFormat="1" applyFont="1" applyFill="1" applyBorder="1" applyAlignment="1" applyProtection="1">
      <alignment horizontal="center" vertical="center" wrapText="1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0" fontId="0" fillId="0" borderId="14" xfId="0" applyBorder="1" applyProtection="1"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Protection="1"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2" fillId="0" borderId="7" xfId="22" applyFont="1" applyFill="1" applyBorder="1" applyAlignment="1" applyProtection="1">
      <alignment horizontal="left" vertical="center" wrapText="1"/>
      <protection/>
    </xf>
    <xf numFmtId="3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22" applyFont="1" applyFill="1" applyBorder="1" applyAlignment="1" applyProtection="1">
      <alignment horizontal="center" vertical="center"/>
      <protection/>
    </xf>
    <xf numFmtId="0" fontId="11" fillId="0" borderId="7" xfId="22" applyFont="1" applyFill="1" applyBorder="1" applyAlignment="1" applyProtection="1">
      <alignment vertical="center" wrapText="1"/>
      <protection/>
    </xf>
    <xf numFmtId="44" fontId="5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2" fillId="0" borderId="3" xfId="22" applyFont="1" applyFill="1" applyBorder="1" applyAlignment="1" applyProtection="1">
      <alignment horizontal="left" vertical="center" wrapText="1"/>
      <protection/>
    </xf>
    <xf numFmtId="3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/>
      <protection/>
    </xf>
    <xf numFmtId="0" fontId="11" fillId="0" borderId="3" xfId="22" applyFont="1" applyFill="1" applyBorder="1" applyAlignment="1" applyProtection="1">
      <alignment vertical="center" wrapText="1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2" fillId="0" borderId="4" xfId="22" applyFont="1" applyFill="1" applyBorder="1" applyAlignment="1" applyProtection="1">
      <alignment horizontal="left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22" applyFont="1" applyFill="1" applyBorder="1" applyAlignment="1" applyProtection="1">
      <alignment horizontal="center" vertical="center"/>
      <protection/>
    </xf>
    <xf numFmtId="0" fontId="11" fillId="0" borderId="4" xfId="22" applyFont="1" applyFill="1" applyBorder="1" applyAlignment="1" applyProtection="1">
      <alignment vertical="center" wrapText="1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2" fillId="0" borderId="5" xfId="22" applyFont="1" applyFill="1" applyBorder="1" applyAlignment="1" applyProtection="1">
      <alignment horizontal="left" vertical="center" wrapText="1"/>
      <protection/>
    </xf>
    <xf numFmtId="3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22" applyFont="1" applyFill="1" applyBorder="1" applyAlignment="1" applyProtection="1">
      <alignment horizontal="center" vertical="center"/>
      <protection/>
    </xf>
    <xf numFmtId="0" fontId="11" fillId="0" borderId="5" xfId="22" applyFont="1" applyFill="1" applyBorder="1" applyAlignment="1" applyProtection="1">
      <alignment vertical="center" wrapText="1"/>
      <protection/>
    </xf>
    <xf numFmtId="44" fontId="5" fillId="0" borderId="5" xfId="0" applyNumberFormat="1" applyFont="1" applyFill="1" applyBorder="1" applyAlignment="1" applyProtection="1">
      <alignment horizontal="center" vertical="center"/>
      <protection/>
    </xf>
    <xf numFmtId="3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/>
      <protection/>
    </xf>
    <xf numFmtId="4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3" xfId="22" applyFont="1" applyFill="1" applyBorder="1" applyAlignment="1" applyProtection="1">
      <alignment horizontal="left" vertical="center" wrapText="1"/>
      <protection/>
    </xf>
    <xf numFmtId="0" fontId="5" fillId="0" borderId="3" xfId="22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 applyProtection="1">
      <alignment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wrapText="1"/>
      <protection/>
    </xf>
    <xf numFmtId="4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left" vertical="center" wrapText="1"/>
      <protection/>
    </xf>
    <xf numFmtId="3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4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center" vertical="center" wrapText="1"/>
      <protection/>
    </xf>
    <xf numFmtId="0" fontId="11" fillId="0" borderId="3" xfId="22" applyFont="1" applyFill="1" applyBorder="1" applyAlignment="1" applyProtection="1">
      <alignment wrapText="1"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/>
      <protection/>
    </xf>
    <xf numFmtId="0" fontId="2" fillId="0" borderId="22" xfId="22" applyFont="1" applyFill="1" applyBorder="1" applyAlignment="1" applyProtection="1">
      <alignment horizontal="left" vertical="center" wrapText="1"/>
      <protection/>
    </xf>
    <xf numFmtId="3" fontId="2" fillId="0" borderId="22" xfId="20" applyNumberFormat="1" applyFont="1" applyFill="1" applyBorder="1" applyAlignment="1" applyProtection="1">
      <alignment horizontal="center" vertical="center" wrapText="1"/>
      <protection/>
    </xf>
    <xf numFmtId="0" fontId="7" fillId="0" borderId="22" xfId="22" applyFont="1" applyFill="1" applyBorder="1" applyAlignment="1" applyProtection="1">
      <alignment horizontal="center" vertical="center"/>
      <protection/>
    </xf>
    <xf numFmtId="0" fontId="11" fillId="0" borderId="22" xfId="22" applyFont="1" applyFill="1" applyBorder="1" applyAlignment="1" applyProtection="1">
      <alignment vertical="center" wrapText="1"/>
      <protection/>
    </xf>
    <xf numFmtId="165" fontId="5" fillId="0" borderId="22" xfId="20" applyNumberFormat="1" applyFont="1" applyFill="1" applyBorder="1" applyAlignment="1" applyProtection="1">
      <alignment horizontal="right" vertical="center"/>
      <protection/>
    </xf>
    <xf numFmtId="0" fontId="2" fillId="0" borderId="23" xfId="20" applyFont="1" applyFill="1" applyBorder="1" applyAlignment="1" applyProtection="1">
      <alignment horizontal="left" vertical="center" wrapText="1"/>
      <protection/>
    </xf>
    <xf numFmtId="3" fontId="2" fillId="0" borderId="23" xfId="20" applyNumberFormat="1" applyFont="1" applyFill="1" applyBorder="1" applyAlignment="1" applyProtection="1">
      <alignment horizontal="center" vertical="center" wrapText="1"/>
      <protection/>
    </xf>
    <xf numFmtId="0" fontId="7" fillId="0" borderId="23" xfId="22" applyFont="1" applyFill="1" applyBorder="1" applyAlignment="1" applyProtection="1">
      <alignment horizontal="center" vertical="center" wrapText="1"/>
      <protection/>
    </xf>
    <xf numFmtId="0" fontId="11" fillId="0" borderId="23" xfId="22" applyFont="1" applyFill="1" applyBorder="1" applyAlignment="1" applyProtection="1">
      <alignment vertical="center" wrapText="1"/>
      <protection/>
    </xf>
    <xf numFmtId="165" fontId="5" fillId="0" borderId="23" xfId="20" applyNumberFormat="1" applyFont="1" applyFill="1" applyBorder="1" applyAlignment="1" applyProtection="1">
      <alignment horizontal="right" vertical="center"/>
      <protection/>
    </xf>
    <xf numFmtId="0" fontId="7" fillId="0" borderId="23" xfId="22" applyFont="1" applyFill="1" applyBorder="1" applyAlignment="1" applyProtection="1">
      <alignment horizontal="center" vertical="center"/>
      <protection/>
    </xf>
    <xf numFmtId="0" fontId="2" fillId="0" borderId="23" xfId="22" applyFont="1" applyFill="1" applyBorder="1" applyAlignment="1" applyProtection="1">
      <alignment horizontal="left" vertical="center" wrapText="1"/>
      <protection/>
    </xf>
    <xf numFmtId="0" fontId="11" fillId="0" borderId="23" xfId="22" applyFont="1" applyFill="1" applyBorder="1" applyAlignment="1" applyProtection="1">
      <alignment wrapText="1"/>
      <protection/>
    </xf>
    <xf numFmtId="0" fontId="5" fillId="0" borderId="23" xfId="21" applyFont="1" applyFill="1" applyBorder="1" applyAlignment="1" applyProtection="1">
      <alignment horizontal="left" vertical="center" wrapText="1"/>
      <protection/>
    </xf>
    <xf numFmtId="0" fontId="12" fillId="0" borderId="23" xfId="21" applyFont="1" applyFill="1" applyBorder="1" applyAlignment="1" applyProtection="1">
      <alignment vertical="center" wrapText="1"/>
      <protection/>
    </xf>
    <xf numFmtId="0" fontId="11" fillId="0" borderId="23" xfId="20" applyFont="1" applyFill="1" applyBorder="1" applyAlignment="1" applyProtection="1">
      <alignment wrapText="1"/>
      <protection/>
    </xf>
    <xf numFmtId="0" fontId="11" fillId="0" borderId="23" xfId="20" applyFont="1" applyFill="1" applyBorder="1" applyAlignment="1" applyProtection="1">
      <alignment horizontal="left" vertical="center" wrapText="1"/>
      <protection/>
    </xf>
    <xf numFmtId="0" fontId="5" fillId="0" borderId="24" xfId="22" applyFont="1" applyFill="1" applyBorder="1" applyAlignment="1" applyProtection="1">
      <alignment horizontal="left" vertical="center" wrapText="1"/>
      <protection/>
    </xf>
    <xf numFmtId="3" fontId="2" fillId="0" borderId="24" xfId="20" applyNumberFormat="1" applyFont="1" applyFill="1" applyBorder="1" applyAlignment="1" applyProtection="1">
      <alignment horizontal="center" vertical="center" wrapText="1"/>
      <protection/>
    </xf>
    <xf numFmtId="0" fontId="7" fillId="0" borderId="24" xfId="22" applyFont="1" applyFill="1" applyBorder="1" applyAlignment="1" applyProtection="1">
      <alignment horizontal="center" vertical="center"/>
      <protection/>
    </xf>
    <xf numFmtId="0" fontId="11" fillId="0" borderId="24" xfId="22" applyFont="1" applyFill="1" applyBorder="1" applyAlignment="1" applyProtection="1">
      <alignment vertical="center" wrapText="1"/>
      <protection/>
    </xf>
    <xf numFmtId="165" fontId="5" fillId="0" borderId="24" xfId="20" applyNumberFormat="1" applyFont="1" applyFill="1" applyBorder="1" applyAlignment="1" applyProtection="1">
      <alignment horizontal="right" vertical="center"/>
      <protection/>
    </xf>
    <xf numFmtId="0" fontId="2" fillId="0" borderId="22" xfId="20" applyFont="1" applyFill="1" applyBorder="1" applyAlignment="1" applyProtection="1">
      <alignment horizontal="left" vertical="center" wrapText="1"/>
      <protection/>
    </xf>
    <xf numFmtId="0" fontId="7" fillId="0" borderId="22" xfId="22" applyFont="1" applyFill="1" applyBorder="1" applyAlignment="1" applyProtection="1">
      <alignment horizontal="center" vertical="center" wrapText="1"/>
      <protection/>
    </xf>
    <xf numFmtId="165" fontId="5" fillId="0" borderId="22" xfId="20" applyNumberFormat="1" applyFont="1" applyFill="1" applyBorder="1" applyAlignment="1" applyProtection="1">
      <alignment vertical="center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165" fontId="5" fillId="0" borderId="23" xfId="20" applyNumberFormat="1" applyFont="1" applyFill="1" applyBorder="1" applyAlignment="1" applyProtection="1">
      <alignment vertical="center"/>
      <protection/>
    </xf>
    <xf numFmtId="0" fontId="5" fillId="0" borderId="23" xfId="22" applyFont="1" applyFill="1" applyBorder="1" applyAlignment="1" applyProtection="1">
      <alignment horizontal="left" vertical="center" wrapText="1"/>
      <protection/>
    </xf>
    <xf numFmtId="0" fontId="2" fillId="0" borderId="24" xfId="22" applyFont="1" applyFill="1" applyBorder="1" applyAlignment="1" applyProtection="1">
      <alignment horizontal="left" vertical="center" wrapText="1"/>
      <protection/>
    </xf>
    <xf numFmtId="165" fontId="5" fillId="0" borderId="24" xfId="20" applyNumberFormat="1" applyFont="1" applyFill="1" applyBorder="1" applyAlignment="1" applyProtection="1">
      <alignment vertical="center"/>
      <protection/>
    </xf>
    <xf numFmtId="164" fontId="2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2" fillId="0" borderId="27" xfId="20" applyFill="1" applyBorder="1" applyAlignment="1" applyProtection="1">
      <alignment horizontal="center" vertical="center" wrapText="1"/>
      <protection/>
    </xf>
    <xf numFmtId="0" fontId="2" fillId="0" borderId="26" xfId="20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13" xfId="0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horizontal="left" vertical="center" indent="2"/>
      <protection/>
    </xf>
    <xf numFmtId="49" fontId="0" fillId="0" borderId="0" xfId="0" applyNumberFormat="1" applyFill="1" applyBorder="1" applyAlignment="1" applyProtection="1">
      <alignment horizontal="left" vertical="center" indent="2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 patternType="solid">
          <fgColor indexed="29"/>
          <bgColor indexed="45"/>
        </patternFill>
      </fill>
      <border/>
    </dxf>
    <dxf>
      <fill>
        <patternFill patternType="solid">
          <fgColor indexed="29"/>
          <bgColor indexed="45"/>
        </patternFill>
      </fill>
      <border/>
    </dxf>
    <dxf>
      <fill>
        <patternFill patternType="solid">
          <fgColor indexed="29"/>
          <bgColor indexed="45"/>
        </patternFill>
      </fill>
      <border/>
    </dxf>
    <dxf>
      <fill>
        <patternFill patternType="solid">
          <fgColor indexed="29"/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27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7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1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65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84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2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130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95250</xdr:colOff>
      <xdr:row>141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27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79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987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17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95250</xdr:colOff>
      <xdr:row>157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95250</xdr:colOff>
      <xdr:row>162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95250</xdr:colOff>
      <xdr:row>163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167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2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74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70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140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130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27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7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1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2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74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70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28575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28575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135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28575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135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28575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27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7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1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2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74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70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28575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8</xdr:row>
      <xdr:rowOff>28575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130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130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6367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7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1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55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7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08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84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84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2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74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134</xdr:row>
      <xdr:rowOff>0</xdr:rowOff>
    </xdr:from>
    <xdr:to>
      <xdr:col>16</xdr:col>
      <xdr:colOff>190500</xdr:colOff>
      <xdr:row>135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1584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135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45008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140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135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27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7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1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161</xdr:row>
      <xdr:rowOff>0</xdr:rowOff>
    </xdr:from>
    <xdr:to>
      <xdr:col>16</xdr:col>
      <xdr:colOff>190500</xdr:colOff>
      <xdr:row>162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27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2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74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70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95250</xdr:colOff>
      <xdr:row>142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95250</xdr:colOff>
      <xdr:row>143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95250</xdr:colOff>
      <xdr:row>152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95250</xdr:colOff>
      <xdr:row>153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55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95250</xdr:colOff>
      <xdr:row>154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95250</xdr:colOff>
      <xdr:row>155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95250</xdr:colOff>
      <xdr:row>156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95250</xdr:colOff>
      <xdr:row>158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95250</xdr:colOff>
      <xdr:row>159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70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95250</xdr:colOff>
      <xdr:row>160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95250</xdr:colOff>
      <xdr:row>161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08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95250</xdr:colOff>
      <xdr:row>164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65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95250</xdr:colOff>
      <xdr:row>166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95250</xdr:colOff>
      <xdr:row>168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95250</xdr:colOff>
      <xdr:row>170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79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98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95250</xdr:colOff>
      <xdr:row>176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89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95250</xdr:colOff>
      <xdr:row>182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08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27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95250</xdr:colOff>
      <xdr:row>184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46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65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845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95250</xdr:colOff>
      <xdr:row>188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22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607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95250</xdr:colOff>
      <xdr:row>191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79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95250</xdr:colOff>
      <xdr:row>192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98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95250</xdr:colOff>
      <xdr:row>193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17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95250</xdr:colOff>
      <xdr:row>194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36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95250</xdr:colOff>
      <xdr:row>195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559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95250</xdr:colOff>
      <xdr:row>196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750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94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32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51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95250</xdr:colOff>
      <xdr:row>201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70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95250</xdr:colOff>
      <xdr:row>202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89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95250</xdr:colOff>
      <xdr:row>203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08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95250</xdr:colOff>
      <xdr:row>205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46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95250</xdr:colOff>
      <xdr:row>207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845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95250</xdr:colOff>
      <xdr:row>208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95250</xdr:colOff>
      <xdr:row>211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95250</xdr:colOff>
      <xdr:row>211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95250</xdr:colOff>
      <xdr:row>212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798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95250</xdr:colOff>
      <xdr:row>213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988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95250</xdr:colOff>
      <xdr:row>214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179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95250</xdr:colOff>
      <xdr:row>218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95250</xdr:colOff>
      <xdr:row>218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95250</xdr:colOff>
      <xdr:row>219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131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95250</xdr:colOff>
      <xdr:row>220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322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95250</xdr:colOff>
      <xdr:row>221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512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95250</xdr:colOff>
      <xdr:row>222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703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95250</xdr:colOff>
      <xdr:row>223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893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95250</xdr:colOff>
      <xdr:row>224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084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95250</xdr:colOff>
      <xdr:row>225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274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137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140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169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55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7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08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65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79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98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89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08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27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46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65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84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22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60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79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98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17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36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55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75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94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32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51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70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89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08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46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84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79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98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17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13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32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51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70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89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08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190500</xdr:colOff>
      <xdr:row>225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27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55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7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08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65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79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98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79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98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65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79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55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7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08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65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79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98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89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08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27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46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65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84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22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60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79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98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17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36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55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75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94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32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51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70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89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08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46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84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79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98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17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13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32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51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70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89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08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190500</xdr:colOff>
      <xdr:row>225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27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140</xdr:row>
      <xdr:rowOff>0</xdr:rowOff>
    </xdr:from>
    <xdr:to>
      <xdr:col>16</xdr:col>
      <xdr:colOff>190500</xdr:colOff>
      <xdr:row>141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27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17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55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190500</xdr:colOff>
      <xdr:row>157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32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7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162</xdr:row>
      <xdr:rowOff>0</xdr:rowOff>
    </xdr:from>
    <xdr:to>
      <xdr:col>16</xdr:col>
      <xdr:colOff>190500</xdr:colOff>
      <xdr:row>163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46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164</xdr:row>
      <xdr:rowOff>0</xdr:rowOff>
    </xdr:from>
    <xdr:to>
      <xdr:col>16</xdr:col>
      <xdr:colOff>190500</xdr:colOff>
      <xdr:row>165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84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2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79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98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749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70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89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08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27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46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65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186</xdr:row>
      <xdr:rowOff>0</xdr:rowOff>
    </xdr:from>
    <xdr:to>
      <xdr:col>16</xdr:col>
      <xdr:colOff>190500</xdr:colOff>
      <xdr:row>187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03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41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607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79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98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17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36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55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75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13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32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512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70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893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203</xdr:row>
      <xdr:rowOff>0</xdr:rowOff>
    </xdr:from>
    <xdr:to>
      <xdr:col>16</xdr:col>
      <xdr:colOff>190500</xdr:colOff>
      <xdr:row>204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27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205</xdr:row>
      <xdr:rowOff>0</xdr:rowOff>
    </xdr:from>
    <xdr:to>
      <xdr:col>16</xdr:col>
      <xdr:colOff>190500</xdr:colOff>
      <xdr:row>206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65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84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84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41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16</xdr:col>
      <xdr:colOff>190500</xdr:colOff>
      <xdr:row>210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41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79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988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75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16</xdr:col>
      <xdr:colOff>190500</xdr:colOff>
      <xdr:row>217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75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131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32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51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70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89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084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141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143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89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08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141</xdr:row>
      <xdr:rowOff>0</xdr:rowOff>
    </xdr:from>
    <xdr:to>
      <xdr:col>16</xdr:col>
      <xdr:colOff>190500</xdr:colOff>
      <xdr:row>142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46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65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984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03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22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41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060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151</xdr:row>
      <xdr:rowOff>0</xdr:rowOff>
    </xdr:from>
    <xdr:to>
      <xdr:col>16</xdr:col>
      <xdr:colOff>190500</xdr:colOff>
      <xdr:row>152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36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152</xdr:row>
      <xdr:rowOff>0</xdr:rowOff>
    </xdr:from>
    <xdr:to>
      <xdr:col>16</xdr:col>
      <xdr:colOff>190500</xdr:colOff>
      <xdr:row>153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55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153</xdr:row>
      <xdr:rowOff>0</xdr:rowOff>
    </xdr:from>
    <xdr:to>
      <xdr:col>16</xdr:col>
      <xdr:colOff>190500</xdr:colOff>
      <xdr:row>154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74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154</xdr:row>
      <xdr:rowOff>0</xdr:rowOff>
    </xdr:from>
    <xdr:to>
      <xdr:col>16</xdr:col>
      <xdr:colOff>190500</xdr:colOff>
      <xdr:row>155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193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155</xdr:row>
      <xdr:rowOff>0</xdr:rowOff>
    </xdr:from>
    <xdr:to>
      <xdr:col>16</xdr:col>
      <xdr:colOff>190500</xdr:colOff>
      <xdr:row>156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13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190500</xdr:colOff>
      <xdr:row>158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51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158</xdr:row>
      <xdr:rowOff>0</xdr:rowOff>
    </xdr:from>
    <xdr:to>
      <xdr:col>16</xdr:col>
      <xdr:colOff>190500</xdr:colOff>
      <xdr:row>159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70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0</xdr:rowOff>
    </xdr:from>
    <xdr:to>
      <xdr:col>16</xdr:col>
      <xdr:colOff>190500</xdr:colOff>
      <xdr:row>160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289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160</xdr:row>
      <xdr:rowOff>0</xdr:rowOff>
    </xdr:from>
    <xdr:to>
      <xdr:col>16</xdr:col>
      <xdr:colOff>190500</xdr:colOff>
      <xdr:row>161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08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163</xdr:row>
      <xdr:rowOff>0</xdr:rowOff>
    </xdr:from>
    <xdr:to>
      <xdr:col>16</xdr:col>
      <xdr:colOff>190500</xdr:colOff>
      <xdr:row>164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365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165</xdr:row>
      <xdr:rowOff>0</xdr:rowOff>
    </xdr:from>
    <xdr:to>
      <xdr:col>16</xdr:col>
      <xdr:colOff>190500</xdr:colOff>
      <xdr:row>166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035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16</xdr:col>
      <xdr:colOff>190500</xdr:colOff>
      <xdr:row>168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41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169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606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169</xdr:row>
      <xdr:rowOff>0</xdr:rowOff>
    </xdr:from>
    <xdr:to>
      <xdr:col>16</xdr:col>
      <xdr:colOff>190500</xdr:colOff>
      <xdr:row>170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79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98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17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36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594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13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32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51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689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08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273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46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65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7845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22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607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79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898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192</xdr:row>
      <xdr:rowOff>0</xdr:rowOff>
    </xdr:from>
    <xdr:to>
      <xdr:col>16</xdr:col>
      <xdr:colOff>190500</xdr:colOff>
      <xdr:row>193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17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193</xdr:row>
      <xdr:rowOff>0</xdr:rowOff>
    </xdr:from>
    <xdr:to>
      <xdr:col>16</xdr:col>
      <xdr:colOff>190500</xdr:colOff>
      <xdr:row>194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36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559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750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994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32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51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70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089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08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204</xdr:row>
      <xdr:rowOff>0</xdr:rowOff>
    </xdr:from>
    <xdr:to>
      <xdr:col>16</xdr:col>
      <xdr:colOff>190500</xdr:colOff>
      <xdr:row>205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46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16</xdr:col>
      <xdr:colOff>190500</xdr:colOff>
      <xdr:row>207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1845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207</xdr:row>
      <xdr:rowOff>0</xdr:rowOff>
    </xdr:from>
    <xdr:to>
      <xdr:col>16</xdr:col>
      <xdr:colOff>190500</xdr:colOff>
      <xdr:row>208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036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210</xdr:row>
      <xdr:rowOff>0</xdr:rowOff>
    </xdr:from>
    <xdr:to>
      <xdr:col>16</xdr:col>
      <xdr:colOff>190500</xdr:colOff>
      <xdr:row>211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607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211</xdr:row>
      <xdr:rowOff>0</xdr:rowOff>
    </xdr:from>
    <xdr:to>
      <xdr:col>16</xdr:col>
      <xdr:colOff>190500</xdr:colOff>
      <xdr:row>212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798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212</xdr:row>
      <xdr:rowOff>0</xdr:rowOff>
    </xdr:from>
    <xdr:to>
      <xdr:col>16</xdr:col>
      <xdr:colOff>190500</xdr:colOff>
      <xdr:row>213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2988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213</xdr:row>
      <xdr:rowOff>0</xdr:rowOff>
    </xdr:from>
    <xdr:to>
      <xdr:col>16</xdr:col>
      <xdr:colOff>190500</xdr:colOff>
      <xdr:row>214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17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217</xdr:row>
      <xdr:rowOff>0</xdr:rowOff>
    </xdr:from>
    <xdr:to>
      <xdr:col>16</xdr:col>
      <xdr:colOff>190500</xdr:colOff>
      <xdr:row>218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394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218</xdr:row>
      <xdr:rowOff>0</xdr:rowOff>
    </xdr:from>
    <xdr:to>
      <xdr:col>16</xdr:col>
      <xdr:colOff>190500</xdr:colOff>
      <xdr:row>219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131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190500</xdr:colOff>
      <xdr:row>220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322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220</xdr:row>
      <xdr:rowOff>0</xdr:rowOff>
    </xdr:from>
    <xdr:to>
      <xdr:col>16</xdr:col>
      <xdr:colOff>190500</xdr:colOff>
      <xdr:row>221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512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221</xdr:row>
      <xdr:rowOff>0</xdr:rowOff>
    </xdr:from>
    <xdr:to>
      <xdr:col>16</xdr:col>
      <xdr:colOff>190500</xdr:colOff>
      <xdr:row>222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703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222</xdr:row>
      <xdr:rowOff>0</xdr:rowOff>
    </xdr:from>
    <xdr:to>
      <xdr:col>16</xdr:col>
      <xdr:colOff>190500</xdr:colOff>
      <xdr:row>223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4893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223</xdr:row>
      <xdr:rowOff>0</xdr:rowOff>
    </xdr:from>
    <xdr:to>
      <xdr:col>16</xdr:col>
      <xdr:colOff>190500</xdr:colOff>
      <xdr:row>224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084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224</xdr:row>
      <xdr:rowOff>0</xdr:rowOff>
    </xdr:from>
    <xdr:to>
      <xdr:col>16</xdr:col>
      <xdr:colOff>190500</xdr:colOff>
      <xdr:row>225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65274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137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140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139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701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190500</xdr:colOff>
      <xdr:row>138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137</xdr:row>
      <xdr:rowOff>0</xdr:rowOff>
    </xdr:from>
    <xdr:to>
      <xdr:col>1</xdr:col>
      <xdr:colOff>238125</xdr:colOff>
      <xdr:row>138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130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130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130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130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3677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135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7977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190500</xdr:colOff>
      <xdr:row>138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190500</xdr:colOff>
      <xdr:row>138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137</xdr:row>
      <xdr:rowOff>0</xdr:rowOff>
    </xdr:from>
    <xdr:to>
      <xdr:col>1</xdr:col>
      <xdr:colOff>238125</xdr:colOff>
      <xdr:row>138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8701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132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128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132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95250</xdr:colOff>
      <xdr:row>136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200025</xdr:colOff>
      <xdr:row>130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128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132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132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75202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520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130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54437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137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483393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914400</xdr:colOff>
      <xdr:row>130</xdr:row>
      <xdr:rowOff>171450</xdr:rowOff>
    </xdr:from>
    <xdr:to>
      <xdr:col>12</xdr:col>
      <xdr:colOff>1104900</xdr:colOff>
      <xdr:row>131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058775" y="46539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129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129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131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129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129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58628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131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63925" y="4661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3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3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5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7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4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4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4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5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5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2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6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6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6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7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7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7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7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9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7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7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7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4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8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4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4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4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4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4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0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0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0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5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0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3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1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1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1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2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2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2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2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2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52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190500</xdr:rowOff>
    </xdr:to>
    <xdr:pic>
      <xdr:nvPicPr>
        <xdr:cNvPr id="5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381000</xdr:rowOff>
    </xdr:to>
    <xdr:pic>
      <xdr:nvPicPr>
        <xdr:cNvPr id="5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27813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2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2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2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2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2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5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2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2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2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5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53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53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5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53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5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3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3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4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4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4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7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7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4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5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5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5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5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5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5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6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6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6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6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6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6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4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6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6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7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7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7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7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7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7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7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7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7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7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8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1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8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8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8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8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8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8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9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9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59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59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9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9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9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9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9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9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98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9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5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5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5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5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0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0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0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0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0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61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6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5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61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61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7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6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1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2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2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62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2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2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2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2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57150</xdr:rowOff>
    </xdr:to>
    <xdr:pic>
      <xdr:nvPicPr>
        <xdr:cNvPr id="62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76200</xdr:rowOff>
    </xdr:to>
    <xdr:pic>
      <xdr:nvPicPr>
        <xdr:cNvPr id="62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2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2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95250</xdr:colOff>
      <xdr:row>26</xdr:row>
      <xdr:rowOff>180975</xdr:rowOff>
    </xdr:to>
    <xdr:pic>
      <xdr:nvPicPr>
        <xdr:cNvPr id="62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2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2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2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2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2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3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3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2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3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3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180975</xdr:rowOff>
    </xdr:to>
    <xdr:pic>
      <xdr:nvPicPr>
        <xdr:cNvPr id="63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3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3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66675</xdr:rowOff>
    </xdr:to>
    <xdr:pic>
      <xdr:nvPicPr>
        <xdr:cNvPr id="63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26</xdr:row>
      <xdr:rowOff>200025</xdr:rowOff>
    </xdr:to>
    <xdr:pic>
      <xdr:nvPicPr>
        <xdr:cNvPr id="6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85725</xdr:rowOff>
    </xdr:to>
    <xdr:pic>
      <xdr:nvPicPr>
        <xdr:cNvPr id="6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190500</xdr:colOff>
      <xdr:row>27</xdr:row>
      <xdr:rowOff>0</xdr:rowOff>
    </xdr:to>
    <xdr:pic>
      <xdr:nvPicPr>
        <xdr:cNvPr id="6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0306050"/>
          <a:ext cx="1905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4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4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4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4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4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4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4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49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5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1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5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5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5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5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5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5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5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5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6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6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6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6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6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6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7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7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7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8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8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3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8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8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8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8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8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8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69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95250</xdr:colOff>
      <xdr:row>45</xdr:row>
      <xdr:rowOff>180975</xdr:rowOff>
    </xdr:to>
    <xdr:pic>
      <xdr:nvPicPr>
        <xdr:cNvPr id="6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9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9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9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9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69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6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69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69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70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70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7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7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70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180975</xdr:rowOff>
    </xdr:to>
    <xdr:pic>
      <xdr:nvPicPr>
        <xdr:cNvPr id="7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180975</xdr:rowOff>
    </xdr:to>
    <xdr:pic>
      <xdr:nvPicPr>
        <xdr:cNvPr id="70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7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7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45</xdr:row>
      <xdr:rowOff>200025</xdr:rowOff>
    </xdr:to>
    <xdr:pic>
      <xdr:nvPicPr>
        <xdr:cNvPr id="7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200025</xdr:rowOff>
    </xdr:to>
    <xdr:pic>
      <xdr:nvPicPr>
        <xdr:cNvPr id="7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190500</xdr:colOff>
      <xdr:row>46</xdr:row>
      <xdr:rowOff>0</xdr:rowOff>
    </xdr:to>
    <xdr:pic>
      <xdr:nvPicPr>
        <xdr:cNvPr id="7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59325" y="180594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9"/>
  <sheetViews>
    <sheetView showGridLines="0" tabSelected="1" workbookViewId="0" topLeftCell="A118">
      <selection activeCell="N7" sqref="N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41.28125" style="2" customWidth="1"/>
    <col min="4" max="4" width="9.7109375" style="3" customWidth="1"/>
    <col min="5" max="5" width="9.00390625" style="4" customWidth="1"/>
    <col min="6" max="6" width="40.7109375" style="2" customWidth="1"/>
    <col min="7" max="7" width="13.71093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customWidth="1"/>
    <col min="13" max="13" width="20.8515625" style="1" customWidth="1"/>
    <col min="14" max="14" width="18.421875" style="1" customWidth="1"/>
    <col min="15" max="15" width="21.00390625" style="1" customWidth="1"/>
    <col min="16" max="16" width="19.421875" style="1" customWidth="1"/>
    <col min="17" max="17" width="8.8515625" style="1" customWidth="1"/>
    <col min="18" max="18" width="17.00390625" style="1" customWidth="1"/>
    <col min="19" max="19" width="22.28125" style="1" customWidth="1"/>
    <col min="20" max="16384" width="8.8515625" style="1" customWidth="1"/>
  </cols>
  <sheetData>
    <row r="1" spans="2:16" ht="24.6" customHeight="1">
      <c r="B1" s="156" t="s">
        <v>135</v>
      </c>
      <c r="C1" s="156"/>
      <c r="N1" s="149" t="s">
        <v>136</v>
      </c>
      <c r="O1" s="149"/>
      <c r="P1" s="149"/>
    </row>
    <row r="2" spans="3:16" ht="18.75" customHeight="1">
      <c r="C2" s="40"/>
      <c r="D2" s="8"/>
      <c r="E2" s="11"/>
      <c r="G2" s="1"/>
      <c r="L2" s="41"/>
      <c r="M2" s="41"/>
      <c r="N2" s="42"/>
      <c r="O2" s="7"/>
      <c r="P2" s="7"/>
    </row>
    <row r="3" spans="2:15" ht="19.95" customHeight="1">
      <c r="B3" s="150" t="s">
        <v>127</v>
      </c>
      <c r="C3" s="151"/>
      <c r="D3" s="152" t="s">
        <v>2</v>
      </c>
      <c r="E3" s="153"/>
      <c r="F3" s="154" t="s">
        <v>128</v>
      </c>
      <c r="G3" s="155"/>
      <c r="H3" s="155"/>
      <c r="I3" s="155"/>
      <c r="J3" s="155"/>
      <c r="K3" s="155"/>
      <c r="L3" s="155"/>
      <c r="M3" s="155"/>
      <c r="N3" s="155"/>
      <c r="O3" s="42"/>
    </row>
    <row r="4" spans="3:15" ht="19.95" customHeight="1" thickBot="1">
      <c r="C4" s="40"/>
      <c r="D4" s="8"/>
      <c r="E4" s="11"/>
      <c r="F4" s="43"/>
      <c r="G4" s="42"/>
      <c r="H4" s="42"/>
      <c r="I4" s="42"/>
      <c r="M4" s="2"/>
      <c r="N4" s="42"/>
      <c r="O4" s="42"/>
    </row>
    <row r="5" spans="2:14" ht="42.75" customHeight="1" thickBot="1">
      <c r="B5" s="9"/>
      <c r="C5" s="10"/>
      <c r="J5" s="12"/>
      <c r="K5" s="12"/>
      <c r="L5" s="6"/>
      <c r="N5" s="5" t="s">
        <v>2</v>
      </c>
    </row>
    <row r="6" spans="1:16" ht="94.5" customHeight="1" thickBot="1" thickTop="1">
      <c r="A6" s="44"/>
      <c r="B6" s="34" t="s">
        <v>1</v>
      </c>
      <c r="C6" s="35" t="s">
        <v>129</v>
      </c>
      <c r="D6" s="36" t="s">
        <v>0</v>
      </c>
      <c r="E6" s="37" t="s">
        <v>130</v>
      </c>
      <c r="F6" s="37" t="s">
        <v>131</v>
      </c>
      <c r="G6" s="37" t="s">
        <v>132</v>
      </c>
      <c r="H6" s="59" t="s">
        <v>8</v>
      </c>
      <c r="I6" s="37" t="s">
        <v>9</v>
      </c>
      <c r="J6" s="37" t="s">
        <v>15</v>
      </c>
      <c r="K6" s="37" t="s">
        <v>10</v>
      </c>
      <c r="L6" s="37" t="s">
        <v>134</v>
      </c>
      <c r="M6" s="37" t="s">
        <v>11</v>
      </c>
      <c r="N6" s="23" t="s">
        <v>12</v>
      </c>
      <c r="O6" s="59" t="s">
        <v>13</v>
      </c>
      <c r="P6" s="38" t="s">
        <v>14</v>
      </c>
    </row>
    <row r="7" spans="2:19" ht="30.75" customHeight="1" thickTop="1">
      <c r="B7" s="61">
        <v>1</v>
      </c>
      <c r="C7" s="62" t="s">
        <v>16</v>
      </c>
      <c r="D7" s="63">
        <v>2</v>
      </c>
      <c r="E7" s="64" t="s">
        <v>17</v>
      </c>
      <c r="F7" s="65" t="s">
        <v>18</v>
      </c>
      <c r="G7" s="143" t="s">
        <v>133</v>
      </c>
      <c r="H7" s="143" t="s">
        <v>57</v>
      </c>
      <c r="I7" s="143" t="s">
        <v>58</v>
      </c>
      <c r="J7" s="24">
        <f aca="true" t="shared" si="0" ref="J7:J38">D7*L7</f>
        <v>120</v>
      </c>
      <c r="K7" s="24">
        <f aca="true" t="shared" si="1" ref="K7:K38">D7*M7</f>
        <v>132</v>
      </c>
      <c r="L7" s="66">
        <v>60</v>
      </c>
      <c r="M7" s="24">
        <f>L7*1.1</f>
        <v>66</v>
      </c>
      <c r="N7" s="137">
        <v>43.9</v>
      </c>
      <c r="O7" s="25">
        <f aca="true" t="shared" si="2" ref="O7:O15">D7*N7</f>
        <v>87.8</v>
      </c>
      <c r="P7" s="26" t="str">
        <f aca="true" t="shared" si="3" ref="P7:P15">IF(ISNUMBER(N7),IF(N7&gt;M7,"NEVYHOVUJE","VYHOVUJE")," ")</f>
        <v>VYHOVUJE</v>
      </c>
      <c r="R7" s="45"/>
      <c r="S7" s="46"/>
    </row>
    <row r="8" spans="2:19" ht="30">
      <c r="B8" s="67">
        <v>2</v>
      </c>
      <c r="C8" s="68" t="s">
        <v>19</v>
      </c>
      <c r="D8" s="69">
        <v>2</v>
      </c>
      <c r="E8" s="70" t="s">
        <v>20</v>
      </c>
      <c r="F8" s="71" t="s">
        <v>21</v>
      </c>
      <c r="G8" s="141"/>
      <c r="H8" s="141"/>
      <c r="I8" s="141"/>
      <c r="J8" s="20">
        <f t="shared" si="0"/>
        <v>132</v>
      </c>
      <c r="K8" s="20">
        <f t="shared" si="1"/>
        <v>145.20000000000002</v>
      </c>
      <c r="L8" s="72">
        <v>66</v>
      </c>
      <c r="M8" s="20">
        <f>L8*1.1</f>
        <v>72.60000000000001</v>
      </c>
      <c r="N8" s="138">
        <v>23.5</v>
      </c>
      <c r="O8" s="27">
        <f t="shared" si="2"/>
        <v>47</v>
      </c>
      <c r="P8" s="28" t="str">
        <f t="shared" si="3"/>
        <v>VYHOVUJE</v>
      </c>
      <c r="R8" s="45"/>
      <c r="S8" s="46"/>
    </row>
    <row r="9" spans="2:19" ht="38.25">
      <c r="B9" s="67">
        <v>3</v>
      </c>
      <c r="C9" s="68" t="s">
        <v>22</v>
      </c>
      <c r="D9" s="69">
        <v>2</v>
      </c>
      <c r="E9" s="70" t="s">
        <v>17</v>
      </c>
      <c r="F9" s="71" t="s">
        <v>23</v>
      </c>
      <c r="G9" s="141"/>
      <c r="H9" s="141"/>
      <c r="I9" s="141"/>
      <c r="J9" s="20">
        <f t="shared" si="0"/>
        <v>58</v>
      </c>
      <c r="K9" s="20">
        <f t="shared" si="1"/>
        <v>63.800000000000004</v>
      </c>
      <c r="L9" s="72">
        <v>29</v>
      </c>
      <c r="M9" s="20">
        <f aca="true" t="shared" si="4" ref="M9:M72">L9*1.1</f>
        <v>31.900000000000002</v>
      </c>
      <c r="N9" s="137">
        <v>18.75</v>
      </c>
      <c r="O9" s="29">
        <f t="shared" si="2"/>
        <v>37.5</v>
      </c>
      <c r="P9" s="30" t="str">
        <f t="shared" si="3"/>
        <v>VYHOVUJE</v>
      </c>
      <c r="R9" s="45"/>
      <c r="S9" s="46"/>
    </row>
    <row r="10" spans="2:19" ht="15.6">
      <c r="B10" s="67">
        <v>4</v>
      </c>
      <c r="C10" s="68" t="s">
        <v>24</v>
      </c>
      <c r="D10" s="69">
        <v>10</v>
      </c>
      <c r="E10" s="70" t="s">
        <v>20</v>
      </c>
      <c r="F10" s="71" t="s">
        <v>25</v>
      </c>
      <c r="G10" s="141"/>
      <c r="H10" s="141"/>
      <c r="I10" s="141"/>
      <c r="J10" s="20">
        <f t="shared" si="0"/>
        <v>50</v>
      </c>
      <c r="K10" s="20">
        <f t="shared" si="1"/>
        <v>55</v>
      </c>
      <c r="L10" s="72">
        <v>5</v>
      </c>
      <c r="M10" s="20">
        <f t="shared" si="4"/>
        <v>5.5</v>
      </c>
      <c r="N10" s="138">
        <v>3.75</v>
      </c>
      <c r="O10" s="27">
        <f t="shared" si="2"/>
        <v>37.5</v>
      </c>
      <c r="P10" s="28" t="str">
        <f t="shared" si="3"/>
        <v>VYHOVUJE</v>
      </c>
      <c r="R10" s="45"/>
      <c r="S10" s="46"/>
    </row>
    <row r="11" spans="2:19" ht="15.6">
      <c r="B11" s="67">
        <v>5</v>
      </c>
      <c r="C11" s="68" t="s">
        <v>26</v>
      </c>
      <c r="D11" s="69">
        <v>8</v>
      </c>
      <c r="E11" s="70" t="s">
        <v>20</v>
      </c>
      <c r="F11" s="71" t="s">
        <v>25</v>
      </c>
      <c r="G11" s="141"/>
      <c r="H11" s="141"/>
      <c r="I11" s="141"/>
      <c r="J11" s="20">
        <f t="shared" si="0"/>
        <v>80</v>
      </c>
      <c r="K11" s="20">
        <f t="shared" si="1"/>
        <v>88</v>
      </c>
      <c r="L11" s="72">
        <v>10</v>
      </c>
      <c r="M11" s="20">
        <f t="shared" si="4"/>
        <v>11</v>
      </c>
      <c r="N11" s="137">
        <v>7.5</v>
      </c>
      <c r="O11" s="27">
        <f t="shared" si="2"/>
        <v>60</v>
      </c>
      <c r="P11" s="30" t="str">
        <f t="shared" si="3"/>
        <v>VYHOVUJE</v>
      </c>
      <c r="R11" s="45"/>
      <c r="S11" s="46"/>
    </row>
    <row r="12" spans="2:19" ht="15.6">
      <c r="B12" s="67">
        <v>6</v>
      </c>
      <c r="C12" s="68" t="s">
        <v>27</v>
      </c>
      <c r="D12" s="69">
        <v>4</v>
      </c>
      <c r="E12" s="70" t="s">
        <v>20</v>
      </c>
      <c r="F12" s="71" t="s">
        <v>25</v>
      </c>
      <c r="G12" s="141"/>
      <c r="H12" s="141"/>
      <c r="I12" s="141"/>
      <c r="J12" s="20">
        <f t="shared" si="0"/>
        <v>40</v>
      </c>
      <c r="K12" s="20">
        <f t="shared" si="1"/>
        <v>44</v>
      </c>
      <c r="L12" s="72">
        <v>10</v>
      </c>
      <c r="M12" s="20">
        <f t="shared" si="4"/>
        <v>11</v>
      </c>
      <c r="N12" s="138">
        <v>7.5</v>
      </c>
      <c r="O12" s="29">
        <f t="shared" si="2"/>
        <v>30</v>
      </c>
      <c r="P12" s="28" t="str">
        <f t="shared" si="3"/>
        <v>VYHOVUJE</v>
      </c>
      <c r="R12" s="45"/>
      <c r="S12" s="46"/>
    </row>
    <row r="13" spans="2:19" ht="110.4">
      <c r="B13" s="67">
        <v>7</v>
      </c>
      <c r="C13" s="68" t="s">
        <v>28</v>
      </c>
      <c r="D13" s="69">
        <v>10</v>
      </c>
      <c r="E13" s="70" t="s">
        <v>17</v>
      </c>
      <c r="F13" s="71" t="s">
        <v>29</v>
      </c>
      <c r="G13" s="141"/>
      <c r="H13" s="141"/>
      <c r="I13" s="141"/>
      <c r="J13" s="20">
        <f t="shared" si="0"/>
        <v>650</v>
      </c>
      <c r="K13" s="20">
        <f t="shared" si="1"/>
        <v>715</v>
      </c>
      <c r="L13" s="72">
        <v>65</v>
      </c>
      <c r="M13" s="20">
        <f t="shared" si="4"/>
        <v>71.5</v>
      </c>
      <c r="N13" s="137">
        <v>53</v>
      </c>
      <c r="O13" s="27">
        <f t="shared" si="2"/>
        <v>530</v>
      </c>
      <c r="P13" s="30" t="str">
        <f t="shared" si="3"/>
        <v>VYHOVUJE</v>
      </c>
      <c r="R13" s="45"/>
      <c r="S13" s="46"/>
    </row>
    <row r="14" spans="2:19" ht="15.6">
      <c r="B14" s="67">
        <v>8</v>
      </c>
      <c r="C14" s="68" t="s">
        <v>30</v>
      </c>
      <c r="D14" s="69">
        <v>3</v>
      </c>
      <c r="E14" s="70" t="s">
        <v>17</v>
      </c>
      <c r="F14" s="71" t="s">
        <v>31</v>
      </c>
      <c r="G14" s="141"/>
      <c r="H14" s="141"/>
      <c r="I14" s="141"/>
      <c r="J14" s="20">
        <f t="shared" si="0"/>
        <v>90</v>
      </c>
      <c r="K14" s="20">
        <f t="shared" si="1"/>
        <v>99</v>
      </c>
      <c r="L14" s="72">
        <v>30</v>
      </c>
      <c r="M14" s="20">
        <f t="shared" si="4"/>
        <v>33</v>
      </c>
      <c r="N14" s="138">
        <v>18.95</v>
      </c>
      <c r="O14" s="27">
        <f t="shared" si="2"/>
        <v>56.849999999999994</v>
      </c>
      <c r="P14" s="28" t="str">
        <f t="shared" si="3"/>
        <v>VYHOVUJE</v>
      </c>
      <c r="R14" s="45"/>
      <c r="S14" s="46"/>
    </row>
    <row r="15" spans="2:19" ht="15.6">
      <c r="B15" s="67">
        <v>9</v>
      </c>
      <c r="C15" s="68" t="s">
        <v>32</v>
      </c>
      <c r="D15" s="69">
        <v>2</v>
      </c>
      <c r="E15" s="70" t="s">
        <v>17</v>
      </c>
      <c r="F15" s="71" t="s">
        <v>33</v>
      </c>
      <c r="G15" s="141"/>
      <c r="H15" s="141"/>
      <c r="I15" s="141"/>
      <c r="J15" s="20">
        <f t="shared" si="0"/>
        <v>44</v>
      </c>
      <c r="K15" s="20">
        <f t="shared" si="1"/>
        <v>48.400000000000006</v>
      </c>
      <c r="L15" s="72">
        <v>22</v>
      </c>
      <c r="M15" s="20">
        <f t="shared" si="4"/>
        <v>24.200000000000003</v>
      </c>
      <c r="N15" s="137">
        <v>13.35</v>
      </c>
      <c r="O15" s="29">
        <f t="shared" si="2"/>
        <v>26.7</v>
      </c>
      <c r="P15" s="30" t="str">
        <f t="shared" si="3"/>
        <v>VYHOVUJE</v>
      </c>
      <c r="R15" s="45"/>
      <c r="S15" s="46"/>
    </row>
    <row r="16" spans="2:19" ht="15.6">
      <c r="B16" s="67">
        <v>10</v>
      </c>
      <c r="C16" s="68" t="s">
        <v>34</v>
      </c>
      <c r="D16" s="69">
        <v>30</v>
      </c>
      <c r="E16" s="70" t="s">
        <v>20</v>
      </c>
      <c r="F16" s="71" t="s">
        <v>35</v>
      </c>
      <c r="G16" s="141"/>
      <c r="H16" s="141"/>
      <c r="I16" s="141"/>
      <c r="J16" s="20">
        <f t="shared" si="0"/>
        <v>48</v>
      </c>
      <c r="K16" s="20">
        <f t="shared" si="1"/>
        <v>52.800000000000004</v>
      </c>
      <c r="L16" s="72">
        <v>1.6</v>
      </c>
      <c r="M16" s="20">
        <f t="shared" si="4"/>
        <v>1.7600000000000002</v>
      </c>
      <c r="N16" s="138">
        <v>0.9</v>
      </c>
      <c r="O16" s="27">
        <f aca="true" t="shared" si="5" ref="O16:O79">D16*N16</f>
        <v>27</v>
      </c>
      <c r="P16" s="28" t="str">
        <f aca="true" t="shared" si="6" ref="P16:P79">IF(ISNUMBER(N16),IF(N16&gt;M16,"NEVYHOVUJE","VYHOVUJE")," ")</f>
        <v>VYHOVUJE</v>
      </c>
      <c r="R16" s="45"/>
      <c r="S16" s="46"/>
    </row>
    <row r="17" spans="2:19" ht="15.6">
      <c r="B17" s="67">
        <v>11</v>
      </c>
      <c r="C17" s="68" t="s">
        <v>36</v>
      </c>
      <c r="D17" s="69">
        <v>4</v>
      </c>
      <c r="E17" s="70" t="s">
        <v>20</v>
      </c>
      <c r="F17" s="71" t="s">
        <v>37</v>
      </c>
      <c r="G17" s="141"/>
      <c r="H17" s="141"/>
      <c r="I17" s="141"/>
      <c r="J17" s="20">
        <f t="shared" si="0"/>
        <v>40</v>
      </c>
      <c r="K17" s="20">
        <f t="shared" si="1"/>
        <v>44</v>
      </c>
      <c r="L17" s="72">
        <v>10</v>
      </c>
      <c r="M17" s="20">
        <f t="shared" si="4"/>
        <v>11</v>
      </c>
      <c r="N17" s="137">
        <v>7.6</v>
      </c>
      <c r="O17" s="29">
        <f t="shared" si="5"/>
        <v>30.4</v>
      </c>
      <c r="P17" s="30" t="str">
        <f t="shared" si="6"/>
        <v>VYHOVUJE</v>
      </c>
      <c r="R17" s="45"/>
      <c r="S17" s="46"/>
    </row>
    <row r="18" spans="2:19" ht="27.6">
      <c r="B18" s="67">
        <v>12</v>
      </c>
      <c r="C18" s="68" t="s">
        <v>38</v>
      </c>
      <c r="D18" s="69">
        <v>4</v>
      </c>
      <c r="E18" s="70" t="s">
        <v>20</v>
      </c>
      <c r="F18" s="71" t="s">
        <v>39</v>
      </c>
      <c r="G18" s="141"/>
      <c r="H18" s="141"/>
      <c r="I18" s="141"/>
      <c r="J18" s="20">
        <f t="shared" si="0"/>
        <v>96</v>
      </c>
      <c r="K18" s="20">
        <f t="shared" si="1"/>
        <v>105.60000000000001</v>
      </c>
      <c r="L18" s="72">
        <v>24</v>
      </c>
      <c r="M18" s="20">
        <f t="shared" si="4"/>
        <v>26.400000000000002</v>
      </c>
      <c r="N18" s="138">
        <v>15.7</v>
      </c>
      <c r="O18" s="27">
        <f t="shared" si="5"/>
        <v>62.8</v>
      </c>
      <c r="P18" s="28" t="str">
        <f t="shared" si="6"/>
        <v>VYHOVUJE</v>
      </c>
      <c r="R18" s="45"/>
      <c r="S18" s="46"/>
    </row>
    <row r="19" spans="2:19" ht="15.6">
      <c r="B19" s="67">
        <v>13</v>
      </c>
      <c r="C19" s="68" t="s">
        <v>40</v>
      </c>
      <c r="D19" s="69">
        <v>4</v>
      </c>
      <c r="E19" s="70" t="s">
        <v>20</v>
      </c>
      <c r="F19" s="71" t="s">
        <v>41</v>
      </c>
      <c r="G19" s="141"/>
      <c r="H19" s="141"/>
      <c r="I19" s="141"/>
      <c r="J19" s="20">
        <f t="shared" si="0"/>
        <v>8</v>
      </c>
      <c r="K19" s="20">
        <f t="shared" si="1"/>
        <v>8.8</v>
      </c>
      <c r="L19" s="72">
        <v>2</v>
      </c>
      <c r="M19" s="20">
        <f t="shared" si="4"/>
        <v>2.2</v>
      </c>
      <c r="N19" s="137">
        <v>1.5</v>
      </c>
      <c r="O19" s="27">
        <f t="shared" si="5"/>
        <v>6</v>
      </c>
      <c r="P19" s="30" t="str">
        <f t="shared" si="6"/>
        <v>VYHOVUJE</v>
      </c>
      <c r="R19" s="45"/>
      <c r="S19" s="46"/>
    </row>
    <row r="20" spans="2:19" ht="55.2">
      <c r="B20" s="67">
        <v>14</v>
      </c>
      <c r="C20" s="68" t="s">
        <v>42</v>
      </c>
      <c r="D20" s="69">
        <v>10</v>
      </c>
      <c r="E20" s="70" t="s">
        <v>20</v>
      </c>
      <c r="F20" s="73" t="s">
        <v>43</v>
      </c>
      <c r="G20" s="141"/>
      <c r="H20" s="141"/>
      <c r="I20" s="141"/>
      <c r="J20" s="20">
        <f t="shared" si="0"/>
        <v>70</v>
      </c>
      <c r="K20" s="20">
        <f t="shared" si="1"/>
        <v>77.00000000000001</v>
      </c>
      <c r="L20" s="72">
        <v>7</v>
      </c>
      <c r="M20" s="20">
        <f t="shared" si="4"/>
        <v>7.700000000000001</v>
      </c>
      <c r="N20" s="138">
        <v>4</v>
      </c>
      <c r="O20" s="29">
        <f t="shared" si="5"/>
        <v>40</v>
      </c>
      <c r="P20" s="28" t="str">
        <f t="shared" si="6"/>
        <v>VYHOVUJE</v>
      </c>
      <c r="R20" s="45"/>
      <c r="S20" s="46"/>
    </row>
    <row r="21" spans="2:19" ht="27.6">
      <c r="B21" s="67">
        <v>15</v>
      </c>
      <c r="C21" s="68" t="s">
        <v>44</v>
      </c>
      <c r="D21" s="69">
        <v>3</v>
      </c>
      <c r="E21" s="70" t="s">
        <v>45</v>
      </c>
      <c r="F21" s="71" t="s">
        <v>46</v>
      </c>
      <c r="G21" s="141"/>
      <c r="H21" s="141"/>
      <c r="I21" s="141"/>
      <c r="J21" s="20">
        <f t="shared" si="0"/>
        <v>96</v>
      </c>
      <c r="K21" s="20">
        <f t="shared" si="1"/>
        <v>105.60000000000001</v>
      </c>
      <c r="L21" s="72">
        <v>32</v>
      </c>
      <c r="M21" s="20">
        <f t="shared" si="4"/>
        <v>35.2</v>
      </c>
      <c r="N21" s="137">
        <v>22.7</v>
      </c>
      <c r="O21" s="27">
        <f t="shared" si="5"/>
        <v>68.1</v>
      </c>
      <c r="P21" s="30" t="str">
        <f t="shared" si="6"/>
        <v>VYHOVUJE</v>
      </c>
      <c r="R21" s="45"/>
      <c r="S21" s="46"/>
    </row>
    <row r="22" spans="2:19" ht="41.4">
      <c r="B22" s="67">
        <v>16</v>
      </c>
      <c r="C22" s="68" t="s">
        <v>47</v>
      </c>
      <c r="D22" s="69">
        <v>4</v>
      </c>
      <c r="E22" s="70" t="s">
        <v>45</v>
      </c>
      <c r="F22" s="71" t="s">
        <v>48</v>
      </c>
      <c r="G22" s="141"/>
      <c r="H22" s="141"/>
      <c r="I22" s="141"/>
      <c r="J22" s="20">
        <f t="shared" si="0"/>
        <v>140</v>
      </c>
      <c r="K22" s="20">
        <f t="shared" si="1"/>
        <v>154</v>
      </c>
      <c r="L22" s="72">
        <v>35</v>
      </c>
      <c r="M22" s="20">
        <f t="shared" si="4"/>
        <v>38.5</v>
      </c>
      <c r="N22" s="138">
        <v>25.1</v>
      </c>
      <c r="O22" s="27">
        <f t="shared" si="5"/>
        <v>100.4</v>
      </c>
      <c r="P22" s="28" t="str">
        <f t="shared" si="6"/>
        <v>VYHOVUJE</v>
      </c>
      <c r="R22" s="45"/>
      <c r="S22" s="46"/>
    </row>
    <row r="23" spans="2:19" ht="27.6">
      <c r="B23" s="67">
        <v>17</v>
      </c>
      <c r="C23" s="68" t="s">
        <v>49</v>
      </c>
      <c r="D23" s="69">
        <v>2</v>
      </c>
      <c r="E23" s="70" t="s">
        <v>45</v>
      </c>
      <c r="F23" s="71" t="s">
        <v>50</v>
      </c>
      <c r="G23" s="141"/>
      <c r="H23" s="141"/>
      <c r="I23" s="141"/>
      <c r="J23" s="20">
        <f t="shared" si="0"/>
        <v>92</v>
      </c>
      <c r="K23" s="20">
        <f t="shared" si="1"/>
        <v>101.2</v>
      </c>
      <c r="L23" s="72">
        <v>46</v>
      </c>
      <c r="M23" s="20">
        <f t="shared" si="4"/>
        <v>50.6</v>
      </c>
      <c r="N23" s="137">
        <v>36</v>
      </c>
      <c r="O23" s="29">
        <f t="shared" si="5"/>
        <v>72</v>
      </c>
      <c r="P23" s="30" t="str">
        <f t="shared" si="6"/>
        <v>VYHOVUJE</v>
      </c>
      <c r="R23" s="45"/>
      <c r="S23" s="46"/>
    </row>
    <row r="24" spans="2:19" ht="55.2">
      <c r="B24" s="67">
        <v>18</v>
      </c>
      <c r="C24" s="68" t="s">
        <v>51</v>
      </c>
      <c r="D24" s="69">
        <v>8</v>
      </c>
      <c r="E24" s="70" t="s">
        <v>20</v>
      </c>
      <c r="F24" s="71" t="s">
        <v>52</v>
      </c>
      <c r="G24" s="141"/>
      <c r="H24" s="141"/>
      <c r="I24" s="141"/>
      <c r="J24" s="20">
        <f t="shared" si="0"/>
        <v>384</v>
      </c>
      <c r="K24" s="20">
        <f t="shared" si="1"/>
        <v>422.40000000000003</v>
      </c>
      <c r="L24" s="72">
        <v>48</v>
      </c>
      <c r="M24" s="20">
        <f t="shared" si="4"/>
        <v>52.800000000000004</v>
      </c>
      <c r="N24" s="138">
        <v>37.4</v>
      </c>
      <c r="O24" s="27">
        <f t="shared" si="5"/>
        <v>299.2</v>
      </c>
      <c r="P24" s="28" t="str">
        <f t="shared" si="6"/>
        <v>VYHOVUJE</v>
      </c>
      <c r="R24" s="45"/>
      <c r="S24" s="46"/>
    </row>
    <row r="25" spans="1:19" ht="16.2" thickBot="1">
      <c r="A25" s="47"/>
      <c r="B25" s="67">
        <v>19</v>
      </c>
      <c r="C25" s="68" t="s">
        <v>53</v>
      </c>
      <c r="D25" s="69">
        <v>10</v>
      </c>
      <c r="E25" s="70" t="s">
        <v>20</v>
      </c>
      <c r="F25" s="71" t="s">
        <v>54</v>
      </c>
      <c r="G25" s="141"/>
      <c r="H25" s="141"/>
      <c r="I25" s="141"/>
      <c r="J25" s="20">
        <f t="shared" si="0"/>
        <v>150</v>
      </c>
      <c r="K25" s="20">
        <f t="shared" si="1"/>
        <v>165</v>
      </c>
      <c r="L25" s="72">
        <v>15</v>
      </c>
      <c r="M25" s="20">
        <f t="shared" si="4"/>
        <v>16.5</v>
      </c>
      <c r="N25" s="137">
        <v>14.1</v>
      </c>
      <c r="O25" s="29">
        <f t="shared" si="5"/>
        <v>141</v>
      </c>
      <c r="P25" s="30" t="str">
        <f t="shared" si="6"/>
        <v>VYHOVUJE</v>
      </c>
      <c r="R25" s="45"/>
      <c r="S25" s="46"/>
    </row>
    <row r="26" spans="2:19" ht="16.2" thickBot="1">
      <c r="B26" s="74">
        <v>20</v>
      </c>
      <c r="C26" s="75" t="s">
        <v>55</v>
      </c>
      <c r="D26" s="76">
        <v>2</v>
      </c>
      <c r="E26" s="77" t="s">
        <v>20</v>
      </c>
      <c r="F26" s="78" t="s">
        <v>56</v>
      </c>
      <c r="G26" s="142"/>
      <c r="H26" s="142"/>
      <c r="I26" s="142"/>
      <c r="J26" s="21">
        <f t="shared" si="0"/>
        <v>40</v>
      </c>
      <c r="K26" s="21">
        <f t="shared" si="1"/>
        <v>44</v>
      </c>
      <c r="L26" s="79">
        <v>20</v>
      </c>
      <c r="M26" s="21">
        <f t="shared" si="4"/>
        <v>22</v>
      </c>
      <c r="N26" s="139">
        <v>17.55</v>
      </c>
      <c r="O26" s="31">
        <f t="shared" si="5"/>
        <v>35.1</v>
      </c>
      <c r="P26" s="32" t="str">
        <f t="shared" si="6"/>
        <v>VYHOVUJE</v>
      </c>
      <c r="R26" s="45"/>
      <c r="S26" s="46"/>
    </row>
    <row r="27" spans="2:19" ht="39" thickTop="1">
      <c r="B27" s="80">
        <v>21</v>
      </c>
      <c r="C27" s="81" t="s">
        <v>59</v>
      </c>
      <c r="D27" s="82">
        <v>3</v>
      </c>
      <c r="E27" s="83" t="s">
        <v>17</v>
      </c>
      <c r="F27" s="84" t="s">
        <v>60</v>
      </c>
      <c r="G27" s="141" t="s">
        <v>133</v>
      </c>
      <c r="H27" s="141" t="s">
        <v>86</v>
      </c>
      <c r="I27" s="141" t="s">
        <v>85</v>
      </c>
      <c r="J27" s="22">
        <f t="shared" si="0"/>
        <v>75</v>
      </c>
      <c r="K27" s="22">
        <f t="shared" si="1"/>
        <v>82.50000000000001</v>
      </c>
      <c r="L27" s="85">
        <v>25</v>
      </c>
      <c r="M27" s="22">
        <f t="shared" si="4"/>
        <v>27.500000000000004</v>
      </c>
      <c r="N27" s="137">
        <v>12.5</v>
      </c>
      <c r="O27" s="29">
        <f t="shared" si="5"/>
        <v>37.5</v>
      </c>
      <c r="P27" s="30" t="str">
        <f t="shared" si="6"/>
        <v>VYHOVUJE</v>
      </c>
      <c r="R27" s="45"/>
      <c r="S27" s="46"/>
    </row>
    <row r="28" spans="2:19" ht="15.75">
      <c r="B28" s="67">
        <v>22</v>
      </c>
      <c r="C28" s="68" t="s">
        <v>24</v>
      </c>
      <c r="D28" s="86">
        <v>5</v>
      </c>
      <c r="E28" s="87" t="s">
        <v>20</v>
      </c>
      <c r="F28" s="71" t="s">
        <v>25</v>
      </c>
      <c r="G28" s="141"/>
      <c r="H28" s="141"/>
      <c r="I28" s="141"/>
      <c r="J28" s="20">
        <f t="shared" si="0"/>
        <v>25</v>
      </c>
      <c r="K28" s="20">
        <f t="shared" si="1"/>
        <v>27.5</v>
      </c>
      <c r="L28" s="88">
        <v>5</v>
      </c>
      <c r="M28" s="20">
        <f t="shared" si="4"/>
        <v>5.5</v>
      </c>
      <c r="N28" s="138">
        <v>3.75</v>
      </c>
      <c r="O28" s="29">
        <f t="shared" si="5"/>
        <v>18.75</v>
      </c>
      <c r="P28" s="28" t="str">
        <f t="shared" si="6"/>
        <v>VYHOVUJE</v>
      </c>
      <c r="R28" s="45"/>
      <c r="S28" s="46"/>
    </row>
    <row r="29" spans="2:19" ht="15.6">
      <c r="B29" s="67">
        <v>23</v>
      </c>
      <c r="C29" s="68" t="s">
        <v>27</v>
      </c>
      <c r="D29" s="86">
        <v>5</v>
      </c>
      <c r="E29" s="87" t="s">
        <v>20</v>
      </c>
      <c r="F29" s="71" t="s">
        <v>25</v>
      </c>
      <c r="G29" s="141"/>
      <c r="H29" s="141"/>
      <c r="I29" s="141"/>
      <c r="J29" s="20">
        <f t="shared" si="0"/>
        <v>50</v>
      </c>
      <c r="K29" s="20">
        <f t="shared" si="1"/>
        <v>55</v>
      </c>
      <c r="L29" s="88">
        <v>10</v>
      </c>
      <c r="M29" s="20">
        <f t="shared" si="4"/>
        <v>11</v>
      </c>
      <c r="N29" s="137">
        <v>7.5</v>
      </c>
      <c r="O29" s="27">
        <f t="shared" si="5"/>
        <v>37.5</v>
      </c>
      <c r="P29" s="30" t="str">
        <f t="shared" si="6"/>
        <v>VYHOVUJE</v>
      </c>
      <c r="R29" s="45"/>
      <c r="S29" s="46"/>
    </row>
    <row r="30" spans="2:19" ht="110.4">
      <c r="B30" s="67">
        <v>24</v>
      </c>
      <c r="C30" s="89" t="s">
        <v>28</v>
      </c>
      <c r="D30" s="86">
        <v>25</v>
      </c>
      <c r="E30" s="87" t="s">
        <v>17</v>
      </c>
      <c r="F30" s="71" t="s">
        <v>29</v>
      </c>
      <c r="G30" s="141"/>
      <c r="H30" s="141"/>
      <c r="I30" s="141"/>
      <c r="J30" s="20">
        <f t="shared" si="0"/>
        <v>1625</v>
      </c>
      <c r="K30" s="20">
        <f t="shared" si="1"/>
        <v>1787.5</v>
      </c>
      <c r="L30" s="72">
        <v>65</v>
      </c>
      <c r="M30" s="20">
        <f t="shared" si="4"/>
        <v>71.5</v>
      </c>
      <c r="N30" s="138">
        <v>53</v>
      </c>
      <c r="O30" s="27">
        <f t="shared" si="5"/>
        <v>1325</v>
      </c>
      <c r="P30" s="28" t="str">
        <f t="shared" si="6"/>
        <v>VYHOVUJE</v>
      </c>
      <c r="R30" s="45"/>
      <c r="S30" s="46"/>
    </row>
    <row r="31" spans="2:19" ht="15.6">
      <c r="B31" s="67">
        <v>25</v>
      </c>
      <c r="C31" s="90" t="s">
        <v>61</v>
      </c>
      <c r="D31" s="86">
        <v>20</v>
      </c>
      <c r="E31" s="87" t="s">
        <v>20</v>
      </c>
      <c r="F31" s="71" t="s">
        <v>62</v>
      </c>
      <c r="G31" s="141"/>
      <c r="H31" s="141"/>
      <c r="I31" s="141"/>
      <c r="J31" s="20">
        <f t="shared" si="0"/>
        <v>70</v>
      </c>
      <c r="K31" s="20">
        <f t="shared" si="1"/>
        <v>77.00000000000001</v>
      </c>
      <c r="L31" s="88">
        <v>3.5</v>
      </c>
      <c r="M31" s="20">
        <f t="shared" si="4"/>
        <v>3.8500000000000005</v>
      </c>
      <c r="N31" s="137">
        <v>3.3</v>
      </c>
      <c r="O31" s="29">
        <f t="shared" si="5"/>
        <v>66</v>
      </c>
      <c r="P31" s="30" t="str">
        <f t="shared" si="6"/>
        <v>VYHOVUJE</v>
      </c>
      <c r="R31" s="45"/>
      <c r="S31" s="46"/>
    </row>
    <row r="32" spans="2:19" ht="27.6">
      <c r="B32" s="67">
        <v>26</v>
      </c>
      <c r="C32" s="68" t="s">
        <v>63</v>
      </c>
      <c r="D32" s="86">
        <v>2</v>
      </c>
      <c r="E32" s="87" t="s">
        <v>20</v>
      </c>
      <c r="F32" s="71" t="s">
        <v>64</v>
      </c>
      <c r="G32" s="141"/>
      <c r="H32" s="141"/>
      <c r="I32" s="141"/>
      <c r="J32" s="20">
        <f t="shared" si="0"/>
        <v>80</v>
      </c>
      <c r="K32" s="20">
        <f t="shared" si="1"/>
        <v>88</v>
      </c>
      <c r="L32" s="88">
        <v>40</v>
      </c>
      <c r="M32" s="20">
        <f t="shared" si="4"/>
        <v>44</v>
      </c>
      <c r="N32" s="138">
        <v>23.1</v>
      </c>
      <c r="O32" s="27">
        <f t="shared" si="5"/>
        <v>46.2</v>
      </c>
      <c r="P32" s="28" t="str">
        <f t="shared" si="6"/>
        <v>VYHOVUJE</v>
      </c>
      <c r="R32" s="45"/>
      <c r="S32" s="46"/>
    </row>
    <row r="33" spans="2:19" ht="27.6">
      <c r="B33" s="67">
        <v>27</v>
      </c>
      <c r="C33" s="68" t="s">
        <v>65</v>
      </c>
      <c r="D33" s="86">
        <v>6</v>
      </c>
      <c r="E33" s="87" t="s">
        <v>20</v>
      </c>
      <c r="F33" s="91" t="s">
        <v>66</v>
      </c>
      <c r="G33" s="141"/>
      <c r="H33" s="141"/>
      <c r="I33" s="141"/>
      <c r="J33" s="20">
        <f t="shared" si="0"/>
        <v>12</v>
      </c>
      <c r="K33" s="20">
        <f t="shared" si="1"/>
        <v>13.200000000000001</v>
      </c>
      <c r="L33" s="88">
        <v>2</v>
      </c>
      <c r="M33" s="20">
        <f t="shared" si="4"/>
        <v>2.2</v>
      </c>
      <c r="N33" s="137">
        <v>1.1</v>
      </c>
      <c r="O33" s="29">
        <f t="shared" si="5"/>
        <v>6.6000000000000005</v>
      </c>
      <c r="P33" s="30" t="str">
        <f t="shared" si="6"/>
        <v>VYHOVUJE</v>
      </c>
      <c r="R33" s="45"/>
      <c r="S33" s="46"/>
    </row>
    <row r="34" spans="2:19" ht="55.2">
      <c r="B34" s="67">
        <v>28</v>
      </c>
      <c r="C34" s="68" t="s">
        <v>42</v>
      </c>
      <c r="D34" s="86">
        <v>6</v>
      </c>
      <c r="E34" s="87" t="s">
        <v>20</v>
      </c>
      <c r="F34" s="92" t="s">
        <v>43</v>
      </c>
      <c r="G34" s="141"/>
      <c r="H34" s="141"/>
      <c r="I34" s="141"/>
      <c r="J34" s="20">
        <f t="shared" si="0"/>
        <v>42</v>
      </c>
      <c r="K34" s="20">
        <f t="shared" si="1"/>
        <v>46.2</v>
      </c>
      <c r="L34" s="88">
        <v>7</v>
      </c>
      <c r="M34" s="20">
        <f t="shared" si="4"/>
        <v>7.700000000000001</v>
      </c>
      <c r="N34" s="138">
        <v>4</v>
      </c>
      <c r="O34" s="27">
        <f t="shared" si="5"/>
        <v>24</v>
      </c>
      <c r="P34" s="28" t="str">
        <f t="shared" si="6"/>
        <v>VYHOVUJE</v>
      </c>
      <c r="R34" s="45"/>
      <c r="S34" s="46"/>
    </row>
    <row r="35" spans="2:19" ht="27.6">
      <c r="B35" s="67">
        <v>29</v>
      </c>
      <c r="C35" s="68" t="s">
        <v>44</v>
      </c>
      <c r="D35" s="86">
        <v>1</v>
      </c>
      <c r="E35" s="87" t="s">
        <v>45</v>
      </c>
      <c r="F35" s="71" t="s">
        <v>46</v>
      </c>
      <c r="G35" s="141"/>
      <c r="H35" s="141"/>
      <c r="I35" s="141"/>
      <c r="J35" s="20">
        <f t="shared" si="0"/>
        <v>32</v>
      </c>
      <c r="K35" s="20">
        <f t="shared" si="1"/>
        <v>35.2</v>
      </c>
      <c r="L35" s="88">
        <v>32</v>
      </c>
      <c r="M35" s="20">
        <f t="shared" si="4"/>
        <v>35.2</v>
      </c>
      <c r="N35" s="137">
        <v>22.7</v>
      </c>
      <c r="O35" s="27">
        <f t="shared" si="5"/>
        <v>22.7</v>
      </c>
      <c r="P35" s="30" t="str">
        <f t="shared" si="6"/>
        <v>VYHOVUJE</v>
      </c>
      <c r="R35" s="45"/>
      <c r="S35" s="46"/>
    </row>
    <row r="36" spans="2:19" ht="41.4">
      <c r="B36" s="67">
        <v>30</v>
      </c>
      <c r="C36" s="68" t="s">
        <v>67</v>
      </c>
      <c r="D36" s="86">
        <v>2</v>
      </c>
      <c r="E36" s="87" t="s">
        <v>68</v>
      </c>
      <c r="F36" s="71" t="s">
        <v>69</v>
      </c>
      <c r="G36" s="141"/>
      <c r="H36" s="141"/>
      <c r="I36" s="141"/>
      <c r="J36" s="20">
        <f t="shared" si="0"/>
        <v>19</v>
      </c>
      <c r="K36" s="20">
        <f t="shared" si="1"/>
        <v>20.900000000000002</v>
      </c>
      <c r="L36" s="88">
        <v>9.5</v>
      </c>
      <c r="M36" s="20">
        <f t="shared" si="4"/>
        <v>10.450000000000001</v>
      </c>
      <c r="N36" s="138">
        <v>6.9</v>
      </c>
      <c r="O36" s="29">
        <f t="shared" si="5"/>
        <v>13.8</v>
      </c>
      <c r="P36" s="28" t="str">
        <f t="shared" si="6"/>
        <v>VYHOVUJE</v>
      </c>
      <c r="R36" s="45"/>
      <c r="S36" s="46"/>
    </row>
    <row r="37" spans="2:19" ht="27.6">
      <c r="B37" s="67">
        <v>31</v>
      </c>
      <c r="C37" s="68" t="s">
        <v>49</v>
      </c>
      <c r="D37" s="86">
        <v>1</v>
      </c>
      <c r="E37" s="87" t="s">
        <v>45</v>
      </c>
      <c r="F37" s="71" t="s">
        <v>50</v>
      </c>
      <c r="G37" s="141"/>
      <c r="H37" s="141"/>
      <c r="I37" s="141"/>
      <c r="J37" s="20">
        <f t="shared" si="0"/>
        <v>46</v>
      </c>
      <c r="K37" s="20">
        <f t="shared" si="1"/>
        <v>50.6</v>
      </c>
      <c r="L37" s="88">
        <v>46</v>
      </c>
      <c r="M37" s="20">
        <f t="shared" si="4"/>
        <v>50.6</v>
      </c>
      <c r="N37" s="137">
        <v>36</v>
      </c>
      <c r="O37" s="27">
        <f t="shared" si="5"/>
        <v>36</v>
      </c>
      <c r="P37" s="30" t="str">
        <f t="shared" si="6"/>
        <v>VYHOVUJE</v>
      </c>
      <c r="R37" s="45"/>
      <c r="S37" s="46"/>
    </row>
    <row r="38" spans="2:19" ht="15.6">
      <c r="B38" s="67">
        <v>32</v>
      </c>
      <c r="C38" s="68" t="s">
        <v>70</v>
      </c>
      <c r="D38" s="86">
        <v>1</v>
      </c>
      <c r="E38" s="87" t="s">
        <v>20</v>
      </c>
      <c r="F38" s="71" t="s">
        <v>71</v>
      </c>
      <c r="G38" s="141"/>
      <c r="H38" s="141"/>
      <c r="I38" s="141"/>
      <c r="J38" s="20">
        <f t="shared" si="0"/>
        <v>35</v>
      </c>
      <c r="K38" s="20">
        <f t="shared" si="1"/>
        <v>38.5</v>
      </c>
      <c r="L38" s="88">
        <v>35</v>
      </c>
      <c r="M38" s="20">
        <f t="shared" si="4"/>
        <v>38.5</v>
      </c>
      <c r="N38" s="138">
        <v>23.9</v>
      </c>
      <c r="O38" s="27">
        <f t="shared" si="5"/>
        <v>23.9</v>
      </c>
      <c r="P38" s="28" t="str">
        <f t="shared" si="6"/>
        <v>VYHOVUJE</v>
      </c>
      <c r="R38" s="45"/>
      <c r="S38" s="46"/>
    </row>
    <row r="39" spans="2:19" ht="27.6">
      <c r="B39" s="67">
        <v>33</v>
      </c>
      <c r="C39" s="68" t="s">
        <v>72</v>
      </c>
      <c r="D39" s="86">
        <v>5</v>
      </c>
      <c r="E39" s="87" t="s">
        <v>17</v>
      </c>
      <c r="F39" s="71" t="s">
        <v>73</v>
      </c>
      <c r="G39" s="141"/>
      <c r="H39" s="141"/>
      <c r="I39" s="141"/>
      <c r="J39" s="20">
        <f aca="true" t="shared" si="7" ref="J39:J70">D39*L39</f>
        <v>30</v>
      </c>
      <c r="K39" s="20">
        <f aca="true" t="shared" si="8" ref="K39:K70">D39*M39</f>
        <v>33</v>
      </c>
      <c r="L39" s="88">
        <v>6</v>
      </c>
      <c r="M39" s="20">
        <f t="shared" si="4"/>
        <v>6.6000000000000005</v>
      </c>
      <c r="N39" s="137">
        <v>4.5</v>
      </c>
      <c r="O39" s="29">
        <f t="shared" si="5"/>
        <v>22.5</v>
      </c>
      <c r="P39" s="30" t="str">
        <f t="shared" si="6"/>
        <v>VYHOVUJE</v>
      </c>
      <c r="R39" s="45"/>
      <c r="S39" s="46"/>
    </row>
    <row r="40" spans="2:19" ht="27.6">
      <c r="B40" s="67">
        <v>34</v>
      </c>
      <c r="C40" s="68" t="s">
        <v>74</v>
      </c>
      <c r="D40" s="86">
        <v>5</v>
      </c>
      <c r="E40" s="87" t="s">
        <v>17</v>
      </c>
      <c r="F40" s="71" t="s">
        <v>75</v>
      </c>
      <c r="G40" s="141"/>
      <c r="H40" s="141"/>
      <c r="I40" s="141"/>
      <c r="J40" s="20">
        <f t="shared" si="7"/>
        <v>80</v>
      </c>
      <c r="K40" s="20">
        <f t="shared" si="8"/>
        <v>88</v>
      </c>
      <c r="L40" s="88">
        <v>16</v>
      </c>
      <c r="M40" s="20">
        <f t="shared" si="4"/>
        <v>17.6</v>
      </c>
      <c r="N40" s="138">
        <v>9.8</v>
      </c>
      <c r="O40" s="27">
        <f t="shared" si="5"/>
        <v>49</v>
      </c>
      <c r="P40" s="28" t="str">
        <f t="shared" si="6"/>
        <v>VYHOVUJE</v>
      </c>
      <c r="R40" s="45"/>
      <c r="S40" s="46"/>
    </row>
    <row r="41" spans="2:19" ht="55.2">
      <c r="B41" s="67">
        <v>35</v>
      </c>
      <c r="C41" s="68" t="s">
        <v>76</v>
      </c>
      <c r="D41" s="86">
        <v>2</v>
      </c>
      <c r="E41" s="87" t="s">
        <v>20</v>
      </c>
      <c r="F41" s="71" t="s">
        <v>77</v>
      </c>
      <c r="G41" s="141"/>
      <c r="H41" s="141"/>
      <c r="I41" s="141"/>
      <c r="J41" s="20">
        <f t="shared" si="7"/>
        <v>160</v>
      </c>
      <c r="K41" s="20">
        <f t="shared" si="8"/>
        <v>176</v>
      </c>
      <c r="L41" s="88">
        <v>80</v>
      </c>
      <c r="M41" s="20">
        <f t="shared" si="4"/>
        <v>88</v>
      </c>
      <c r="N41" s="137">
        <v>69.2</v>
      </c>
      <c r="O41" s="29">
        <f t="shared" si="5"/>
        <v>138.4</v>
      </c>
      <c r="P41" s="30" t="str">
        <f t="shared" si="6"/>
        <v>VYHOVUJE</v>
      </c>
      <c r="R41" s="45"/>
      <c r="S41" s="46"/>
    </row>
    <row r="42" spans="2:19" ht="15.6">
      <c r="B42" s="67">
        <v>36</v>
      </c>
      <c r="C42" s="68" t="s">
        <v>78</v>
      </c>
      <c r="D42" s="86">
        <v>4</v>
      </c>
      <c r="E42" s="87" t="s">
        <v>20</v>
      </c>
      <c r="F42" s="71" t="s">
        <v>79</v>
      </c>
      <c r="G42" s="141"/>
      <c r="H42" s="141"/>
      <c r="I42" s="141"/>
      <c r="J42" s="20">
        <f t="shared" si="7"/>
        <v>212</v>
      </c>
      <c r="K42" s="20">
        <f t="shared" si="8"/>
        <v>233.20000000000002</v>
      </c>
      <c r="L42" s="88">
        <v>53</v>
      </c>
      <c r="M42" s="20">
        <f t="shared" si="4"/>
        <v>58.300000000000004</v>
      </c>
      <c r="N42" s="138">
        <v>46.4</v>
      </c>
      <c r="O42" s="27">
        <f t="shared" si="5"/>
        <v>185.6</v>
      </c>
      <c r="P42" s="28" t="str">
        <f t="shared" si="6"/>
        <v>VYHOVUJE</v>
      </c>
      <c r="R42" s="45"/>
      <c r="S42" s="46"/>
    </row>
    <row r="43" spans="2:19" ht="15.6">
      <c r="B43" s="67">
        <v>37</v>
      </c>
      <c r="C43" s="68" t="s">
        <v>80</v>
      </c>
      <c r="D43" s="86">
        <v>1</v>
      </c>
      <c r="E43" s="87"/>
      <c r="F43" s="71" t="s">
        <v>81</v>
      </c>
      <c r="G43" s="141"/>
      <c r="H43" s="141"/>
      <c r="I43" s="141"/>
      <c r="J43" s="20">
        <f t="shared" si="7"/>
        <v>40</v>
      </c>
      <c r="K43" s="20">
        <f t="shared" si="8"/>
        <v>44</v>
      </c>
      <c r="L43" s="88">
        <v>40</v>
      </c>
      <c r="M43" s="20">
        <f t="shared" si="4"/>
        <v>44</v>
      </c>
      <c r="N43" s="137">
        <v>19.7</v>
      </c>
      <c r="O43" s="27">
        <f t="shared" si="5"/>
        <v>19.7</v>
      </c>
      <c r="P43" s="30" t="str">
        <f t="shared" si="6"/>
        <v>VYHOVUJE</v>
      </c>
      <c r="R43" s="45"/>
      <c r="S43" s="46"/>
    </row>
    <row r="44" spans="1:19" ht="16.2" thickBot="1">
      <c r="A44" s="47"/>
      <c r="B44" s="67">
        <v>38</v>
      </c>
      <c r="C44" s="68" t="s">
        <v>82</v>
      </c>
      <c r="D44" s="86">
        <v>25</v>
      </c>
      <c r="E44" s="87" t="s">
        <v>20</v>
      </c>
      <c r="F44" s="71" t="s">
        <v>54</v>
      </c>
      <c r="G44" s="141"/>
      <c r="H44" s="141"/>
      <c r="I44" s="141"/>
      <c r="J44" s="20">
        <f t="shared" si="7"/>
        <v>450</v>
      </c>
      <c r="K44" s="20">
        <f t="shared" si="8"/>
        <v>495</v>
      </c>
      <c r="L44" s="88">
        <v>18</v>
      </c>
      <c r="M44" s="20">
        <f t="shared" si="4"/>
        <v>19.8</v>
      </c>
      <c r="N44" s="138">
        <v>15.3</v>
      </c>
      <c r="O44" s="29">
        <f t="shared" si="5"/>
        <v>382.5</v>
      </c>
      <c r="P44" s="28" t="str">
        <f t="shared" si="6"/>
        <v>VYHOVUJE</v>
      </c>
      <c r="R44" s="45"/>
      <c r="S44" s="46"/>
    </row>
    <row r="45" spans="2:19" ht="42" thickBot="1">
      <c r="B45" s="93">
        <v>39</v>
      </c>
      <c r="C45" s="75" t="s">
        <v>83</v>
      </c>
      <c r="D45" s="94">
        <v>1</v>
      </c>
      <c r="E45" s="95" t="s">
        <v>20</v>
      </c>
      <c r="F45" s="96" t="s">
        <v>84</v>
      </c>
      <c r="G45" s="142"/>
      <c r="H45" s="142"/>
      <c r="I45" s="142"/>
      <c r="J45" s="21">
        <f t="shared" si="7"/>
        <v>45</v>
      </c>
      <c r="K45" s="21">
        <f t="shared" si="8"/>
        <v>49.50000000000001</v>
      </c>
      <c r="L45" s="97">
        <v>45</v>
      </c>
      <c r="M45" s="21">
        <f t="shared" si="4"/>
        <v>49.50000000000001</v>
      </c>
      <c r="N45" s="140">
        <v>41.5</v>
      </c>
      <c r="O45" s="31">
        <f t="shared" si="5"/>
        <v>41.5</v>
      </c>
      <c r="P45" s="33" t="str">
        <f t="shared" si="6"/>
        <v>VYHOVUJE</v>
      </c>
      <c r="R45" s="45"/>
      <c r="S45" s="46"/>
    </row>
    <row r="46" spans="2:19" ht="30" customHeight="1" thickTop="1">
      <c r="B46" s="80">
        <v>40</v>
      </c>
      <c r="C46" s="98" t="s">
        <v>87</v>
      </c>
      <c r="D46" s="99">
        <v>2</v>
      </c>
      <c r="E46" s="100" t="s">
        <v>20</v>
      </c>
      <c r="F46" s="84" t="s">
        <v>88</v>
      </c>
      <c r="G46" s="141" t="s">
        <v>133</v>
      </c>
      <c r="H46" s="141" t="s">
        <v>108</v>
      </c>
      <c r="I46" s="141" t="s">
        <v>109</v>
      </c>
      <c r="J46" s="22">
        <f t="shared" si="7"/>
        <v>7</v>
      </c>
      <c r="K46" s="22">
        <f t="shared" si="8"/>
        <v>7.700000000000001</v>
      </c>
      <c r="L46" s="101">
        <v>3.5</v>
      </c>
      <c r="M46" s="22">
        <f t="shared" si="4"/>
        <v>3.8500000000000005</v>
      </c>
      <c r="N46" s="137">
        <v>1.9</v>
      </c>
      <c r="O46" s="29">
        <f t="shared" si="5"/>
        <v>3.8</v>
      </c>
      <c r="P46" s="30" t="str">
        <f t="shared" si="6"/>
        <v>VYHOVUJE</v>
      </c>
      <c r="R46" s="45"/>
      <c r="S46" s="46"/>
    </row>
    <row r="47" spans="2:19" ht="25.5">
      <c r="B47" s="67">
        <v>41</v>
      </c>
      <c r="C47" s="102" t="s">
        <v>89</v>
      </c>
      <c r="D47" s="69">
        <v>2</v>
      </c>
      <c r="E47" s="103" t="s">
        <v>20</v>
      </c>
      <c r="F47" s="71" t="s">
        <v>88</v>
      </c>
      <c r="G47" s="141"/>
      <c r="H47" s="141"/>
      <c r="I47" s="141"/>
      <c r="J47" s="20">
        <f t="shared" si="7"/>
        <v>7</v>
      </c>
      <c r="K47" s="20">
        <f t="shared" si="8"/>
        <v>7.700000000000001</v>
      </c>
      <c r="L47" s="72">
        <v>3.5</v>
      </c>
      <c r="M47" s="20">
        <f t="shared" si="4"/>
        <v>3.8500000000000005</v>
      </c>
      <c r="N47" s="137">
        <v>1.9</v>
      </c>
      <c r="O47" s="29">
        <f t="shared" si="5"/>
        <v>3.8</v>
      </c>
      <c r="P47" s="30" t="str">
        <f t="shared" si="6"/>
        <v>VYHOVUJE</v>
      </c>
      <c r="R47" s="45"/>
      <c r="S47" s="46"/>
    </row>
    <row r="48" spans="2:19" ht="15.6">
      <c r="B48" s="67">
        <v>42</v>
      </c>
      <c r="C48" s="102" t="s">
        <v>90</v>
      </c>
      <c r="D48" s="69">
        <v>2</v>
      </c>
      <c r="E48" s="70" t="s">
        <v>20</v>
      </c>
      <c r="F48" s="71" t="s">
        <v>91</v>
      </c>
      <c r="G48" s="141"/>
      <c r="H48" s="141"/>
      <c r="I48" s="141"/>
      <c r="J48" s="20">
        <f t="shared" si="7"/>
        <v>24</v>
      </c>
      <c r="K48" s="20">
        <f t="shared" si="8"/>
        <v>26.400000000000002</v>
      </c>
      <c r="L48" s="72">
        <v>12</v>
      </c>
      <c r="M48" s="20">
        <f t="shared" si="4"/>
        <v>13.200000000000001</v>
      </c>
      <c r="N48" s="138">
        <v>7.7</v>
      </c>
      <c r="O48" s="27">
        <f t="shared" si="5"/>
        <v>15.4</v>
      </c>
      <c r="P48" s="28" t="str">
        <f t="shared" si="6"/>
        <v>VYHOVUJE</v>
      </c>
      <c r="R48" s="45"/>
      <c r="S48" s="46"/>
    </row>
    <row r="49" spans="2:19" ht="15.6">
      <c r="B49" s="67">
        <v>43</v>
      </c>
      <c r="C49" s="102" t="s">
        <v>92</v>
      </c>
      <c r="D49" s="69">
        <v>2</v>
      </c>
      <c r="E49" s="70" t="s">
        <v>20</v>
      </c>
      <c r="F49" s="71" t="s">
        <v>91</v>
      </c>
      <c r="G49" s="141"/>
      <c r="H49" s="141"/>
      <c r="I49" s="141"/>
      <c r="J49" s="20">
        <f t="shared" si="7"/>
        <v>24</v>
      </c>
      <c r="K49" s="20">
        <f t="shared" si="8"/>
        <v>26.400000000000002</v>
      </c>
      <c r="L49" s="72">
        <v>12</v>
      </c>
      <c r="M49" s="20">
        <f t="shared" si="4"/>
        <v>13.200000000000001</v>
      </c>
      <c r="N49" s="137">
        <v>7.7</v>
      </c>
      <c r="O49" s="29">
        <f t="shared" si="5"/>
        <v>15.4</v>
      </c>
      <c r="P49" s="30" t="str">
        <f t="shared" si="6"/>
        <v>VYHOVUJE</v>
      </c>
      <c r="R49" s="45"/>
      <c r="S49" s="46"/>
    </row>
    <row r="50" spans="2:19" ht="27.6">
      <c r="B50" s="67">
        <v>44</v>
      </c>
      <c r="C50" s="68" t="s">
        <v>93</v>
      </c>
      <c r="D50" s="69">
        <v>2</v>
      </c>
      <c r="E50" s="70" t="s">
        <v>20</v>
      </c>
      <c r="F50" s="71" t="s">
        <v>94</v>
      </c>
      <c r="G50" s="141"/>
      <c r="H50" s="141"/>
      <c r="I50" s="141"/>
      <c r="J50" s="20">
        <f t="shared" si="7"/>
        <v>50</v>
      </c>
      <c r="K50" s="20">
        <f t="shared" si="8"/>
        <v>55.00000000000001</v>
      </c>
      <c r="L50" s="72">
        <v>25</v>
      </c>
      <c r="M50" s="20">
        <f t="shared" si="4"/>
        <v>27.500000000000004</v>
      </c>
      <c r="N50" s="138">
        <v>21</v>
      </c>
      <c r="O50" s="27">
        <f t="shared" si="5"/>
        <v>42</v>
      </c>
      <c r="P50" s="28" t="str">
        <f t="shared" si="6"/>
        <v>VYHOVUJE</v>
      </c>
      <c r="R50" s="45"/>
      <c r="S50" s="46"/>
    </row>
    <row r="51" spans="2:19" ht="27.6">
      <c r="B51" s="67">
        <v>45</v>
      </c>
      <c r="C51" s="68" t="s">
        <v>95</v>
      </c>
      <c r="D51" s="69">
        <v>1</v>
      </c>
      <c r="E51" s="70" t="s">
        <v>17</v>
      </c>
      <c r="F51" s="104" t="s">
        <v>96</v>
      </c>
      <c r="G51" s="141"/>
      <c r="H51" s="141"/>
      <c r="I51" s="141"/>
      <c r="J51" s="20">
        <f t="shared" si="7"/>
        <v>37</v>
      </c>
      <c r="K51" s="20">
        <f t="shared" si="8"/>
        <v>40.7</v>
      </c>
      <c r="L51" s="72">
        <v>37</v>
      </c>
      <c r="M51" s="20">
        <f t="shared" si="4"/>
        <v>40.7</v>
      </c>
      <c r="N51" s="137">
        <v>35.1</v>
      </c>
      <c r="O51" s="27">
        <f t="shared" si="5"/>
        <v>35.1</v>
      </c>
      <c r="P51" s="30" t="str">
        <f t="shared" si="6"/>
        <v>VYHOVUJE</v>
      </c>
      <c r="R51" s="45"/>
      <c r="S51" s="46"/>
    </row>
    <row r="52" spans="2:19" ht="15.6">
      <c r="B52" s="67">
        <v>46</v>
      </c>
      <c r="C52" s="68" t="s">
        <v>24</v>
      </c>
      <c r="D52" s="69">
        <v>5</v>
      </c>
      <c r="E52" s="70" t="s">
        <v>20</v>
      </c>
      <c r="F52" s="71" t="s">
        <v>25</v>
      </c>
      <c r="G52" s="141"/>
      <c r="H52" s="141"/>
      <c r="I52" s="141"/>
      <c r="J52" s="20">
        <f t="shared" si="7"/>
        <v>25</v>
      </c>
      <c r="K52" s="20">
        <f t="shared" si="8"/>
        <v>27.5</v>
      </c>
      <c r="L52" s="72">
        <v>5</v>
      </c>
      <c r="M52" s="20">
        <f t="shared" si="4"/>
        <v>5.5</v>
      </c>
      <c r="N52" s="138">
        <v>3.8</v>
      </c>
      <c r="O52" s="29">
        <f t="shared" si="5"/>
        <v>19</v>
      </c>
      <c r="P52" s="28" t="str">
        <f t="shared" si="6"/>
        <v>VYHOVUJE</v>
      </c>
      <c r="R52" s="45"/>
      <c r="S52" s="46"/>
    </row>
    <row r="53" spans="2:19" ht="15.6">
      <c r="B53" s="67">
        <v>47</v>
      </c>
      <c r="C53" s="68" t="s">
        <v>97</v>
      </c>
      <c r="D53" s="69">
        <v>5</v>
      </c>
      <c r="E53" s="70" t="s">
        <v>20</v>
      </c>
      <c r="F53" s="71" t="s">
        <v>25</v>
      </c>
      <c r="G53" s="141"/>
      <c r="H53" s="141"/>
      <c r="I53" s="141"/>
      <c r="J53" s="20">
        <f t="shared" si="7"/>
        <v>25</v>
      </c>
      <c r="K53" s="20">
        <f t="shared" si="8"/>
        <v>27.5</v>
      </c>
      <c r="L53" s="72">
        <v>5</v>
      </c>
      <c r="M53" s="20">
        <f t="shared" si="4"/>
        <v>5.5</v>
      </c>
      <c r="N53" s="137">
        <v>3.8</v>
      </c>
      <c r="O53" s="27">
        <f t="shared" si="5"/>
        <v>19</v>
      </c>
      <c r="P53" s="30" t="str">
        <f t="shared" si="6"/>
        <v>VYHOVUJE</v>
      </c>
      <c r="R53" s="45"/>
      <c r="S53" s="46"/>
    </row>
    <row r="54" spans="2:19" ht="15.6">
      <c r="B54" s="67">
        <v>48</v>
      </c>
      <c r="C54" s="68" t="s">
        <v>27</v>
      </c>
      <c r="D54" s="69">
        <v>5</v>
      </c>
      <c r="E54" s="70" t="s">
        <v>20</v>
      </c>
      <c r="F54" s="71" t="s">
        <v>25</v>
      </c>
      <c r="G54" s="141"/>
      <c r="H54" s="141"/>
      <c r="I54" s="141"/>
      <c r="J54" s="20">
        <f t="shared" si="7"/>
        <v>50</v>
      </c>
      <c r="K54" s="20">
        <f t="shared" si="8"/>
        <v>55</v>
      </c>
      <c r="L54" s="72">
        <v>10</v>
      </c>
      <c r="M54" s="20">
        <f t="shared" si="4"/>
        <v>11</v>
      </c>
      <c r="N54" s="138">
        <v>7.6</v>
      </c>
      <c r="O54" s="27">
        <f t="shared" si="5"/>
        <v>38</v>
      </c>
      <c r="P54" s="28" t="str">
        <f t="shared" si="6"/>
        <v>VYHOVUJE</v>
      </c>
      <c r="R54" s="45"/>
      <c r="S54" s="46"/>
    </row>
    <row r="55" spans="2:19" ht="15.6">
      <c r="B55" s="67">
        <v>49</v>
      </c>
      <c r="C55" s="68" t="s">
        <v>98</v>
      </c>
      <c r="D55" s="69">
        <v>10</v>
      </c>
      <c r="E55" s="70" t="s">
        <v>20</v>
      </c>
      <c r="F55" s="71" t="s">
        <v>25</v>
      </c>
      <c r="G55" s="141"/>
      <c r="H55" s="141"/>
      <c r="I55" s="141"/>
      <c r="J55" s="20">
        <f t="shared" si="7"/>
        <v>100</v>
      </c>
      <c r="K55" s="20">
        <f t="shared" si="8"/>
        <v>110</v>
      </c>
      <c r="L55" s="72">
        <v>10</v>
      </c>
      <c r="M55" s="20">
        <f t="shared" si="4"/>
        <v>11</v>
      </c>
      <c r="N55" s="137">
        <v>7.6</v>
      </c>
      <c r="O55" s="29">
        <f t="shared" si="5"/>
        <v>76</v>
      </c>
      <c r="P55" s="30" t="str">
        <f t="shared" si="6"/>
        <v>VYHOVUJE</v>
      </c>
      <c r="R55" s="45"/>
      <c r="S55" s="46"/>
    </row>
    <row r="56" spans="2:19" ht="110.4">
      <c r="B56" s="67">
        <v>50</v>
      </c>
      <c r="C56" s="68" t="s">
        <v>28</v>
      </c>
      <c r="D56" s="69">
        <v>5</v>
      </c>
      <c r="E56" s="70" t="s">
        <v>17</v>
      </c>
      <c r="F56" s="71" t="s">
        <v>29</v>
      </c>
      <c r="G56" s="141"/>
      <c r="H56" s="141"/>
      <c r="I56" s="141"/>
      <c r="J56" s="20">
        <f t="shared" si="7"/>
        <v>325</v>
      </c>
      <c r="K56" s="20">
        <f t="shared" si="8"/>
        <v>357.5</v>
      </c>
      <c r="L56" s="72">
        <v>65</v>
      </c>
      <c r="M56" s="20">
        <f t="shared" si="4"/>
        <v>71.5</v>
      </c>
      <c r="N56" s="138">
        <v>53</v>
      </c>
      <c r="O56" s="27">
        <f t="shared" si="5"/>
        <v>265</v>
      </c>
      <c r="P56" s="28" t="str">
        <f t="shared" si="6"/>
        <v>VYHOVUJE</v>
      </c>
      <c r="R56" s="45"/>
      <c r="S56" s="46"/>
    </row>
    <row r="57" spans="2:19" ht="15.6">
      <c r="B57" s="67">
        <v>51</v>
      </c>
      <c r="C57" s="68" t="s">
        <v>30</v>
      </c>
      <c r="D57" s="69">
        <v>1</v>
      </c>
      <c r="E57" s="70" t="s">
        <v>17</v>
      </c>
      <c r="F57" s="71" t="s">
        <v>31</v>
      </c>
      <c r="G57" s="141"/>
      <c r="H57" s="141"/>
      <c r="I57" s="141"/>
      <c r="J57" s="20">
        <f t="shared" si="7"/>
        <v>30</v>
      </c>
      <c r="K57" s="20">
        <f t="shared" si="8"/>
        <v>33</v>
      </c>
      <c r="L57" s="72">
        <v>30</v>
      </c>
      <c r="M57" s="20">
        <f t="shared" si="4"/>
        <v>33</v>
      </c>
      <c r="N57" s="137">
        <v>18.95</v>
      </c>
      <c r="O57" s="29">
        <f t="shared" si="5"/>
        <v>18.95</v>
      </c>
      <c r="P57" s="30" t="str">
        <f t="shared" si="6"/>
        <v>VYHOVUJE</v>
      </c>
      <c r="R57" s="45"/>
      <c r="S57" s="46"/>
    </row>
    <row r="58" spans="2:19" ht="15.6">
      <c r="B58" s="67">
        <v>52</v>
      </c>
      <c r="C58" s="68" t="s">
        <v>34</v>
      </c>
      <c r="D58" s="69">
        <v>30</v>
      </c>
      <c r="E58" s="70" t="s">
        <v>20</v>
      </c>
      <c r="F58" s="71" t="s">
        <v>35</v>
      </c>
      <c r="G58" s="141"/>
      <c r="H58" s="141"/>
      <c r="I58" s="141"/>
      <c r="J58" s="20">
        <f t="shared" si="7"/>
        <v>48</v>
      </c>
      <c r="K58" s="20">
        <f t="shared" si="8"/>
        <v>52.800000000000004</v>
      </c>
      <c r="L58" s="72">
        <v>1.6</v>
      </c>
      <c r="M58" s="20">
        <f t="shared" si="4"/>
        <v>1.7600000000000002</v>
      </c>
      <c r="N58" s="138">
        <v>0.9</v>
      </c>
      <c r="O58" s="27">
        <f t="shared" si="5"/>
        <v>27</v>
      </c>
      <c r="P58" s="28" t="str">
        <f t="shared" si="6"/>
        <v>VYHOVUJE</v>
      </c>
      <c r="R58" s="45"/>
      <c r="S58" s="46"/>
    </row>
    <row r="59" spans="2:19" ht="27.6">
      <c r="B59" s="67">
        <v>53</v>
      </c>
      <c r="C59" s="68" t="s">
        <v>99</v>
      </c>
      <c r="D59" s="69">
        <v>2</v>
      </c>
      <c r="E59" s="70" t="s">
        <v>20</v>
      </c>
      <c r="F59" s="71" t="s">
        <v>100</v>
      </c>
      <c r="G59" s="141"/>
      <c r="H59" s="141"/>
      <c r="I59" s="141"/>
      <c r="J59" s="20">
        <f t="shared" si="7"/>
        <v>56</v>
      </c>
      <c r="K59" s="20">
        <f t="shared" si="8"/>
        <v>61.60000000000001</v>
      </c>
      <c r="L59" s="72">
        <v>28</v>
      </c>
      <c r="M59" s="20">
        <f t="shared" si="4"/>
        <v>30.800000000000004</v>
      </c>
      <c r="N59" s="137">
        <v>5</v>
      </c>
      <c r="O59" s="27">
        <f t="shared" si="5"/>
        <v>10</v>
      </c>
      <c r="P59" s="30" t="str">
        <f t="shared" si="6"/>
        <v>VYHOVUJE</v>
      </c>
      <c r="R59" s="45"/>
      <c r="S59" s="46"/>
    </row>
    <row r="60" spans="2:19" ht="55.2">
      <c r="B60" s="67">
        <v>54</v>
      </c>
      <c r="C60" s="68" t="s">
        <v>42</v>
      </c>
      <c r="D60" s="69">
        <v>6</v>
      </c>
      <c r="E60" s="70" t="s">
        <v>20</v>
      </c>
      <c r="F60" s="73" t="s">
        <v>43</v>
      </c>
      <c r="G60" s="141"/>
      <c r="H60" s="141"/>
      <c r="I60" s="141"/>
      <c r="J60" s="20">
        <f t="shared" si="7"/>
        <v>42</v>
      </c>
      <c r="K60" s="20">
        <f t="shared" si="8"/>
        <v>46.2</v>
      </c>
      <c r="L60" s="72">
        <v>7</v>
      </c>
      <c r="M60" s="20">
        <f t="shared" si="4"/>
        <v>7.700000000000001</v>
      </c>
      <c r="N60" s="138">
        <v>4</v>
      </c>
      <c r="O60" s="29">
        <f t="shared" si="5"/>
        <v>24</v>
      </c>
      <c r="P60" s="28" t="str">
        <f t="shared" si="6"/>
        <v>VYHOVUJE</v>
      </c>
      <c r="R60" s="45"/>
      <c r="S60" s="46"/>
    </row>
    <row r="61" spans="2:19" ht="27.6">
      <c r="B61" s="67">
        <v>55</v>
      </c>
      <c r="C61" s="68" t="s">
        <v>44</v>
      </c>
      <c r="D61" s="69">
        <v>3</v>
      </c>
      <c r="E61" s="70" t="s">
        <v>45</v>
      </c>
      <c r="F61" s="71" t="s">
        <v>46</v>
      </c>
      <c r="G61" s="141"/>
      <c r="H61" s="141"/>
      <c r="I61" s="141"/>
      <c r="J61" s="20">
        <f t="shared" si="7"/>
        <v>96</v>
      </c>
      <c r="K61" s="20">
        <f t="shared" si="8"/>
        <v>105.60000000000001</v>
      </c>
      <c r="L61" s="72">
        <v>32</v>
      </c>
      <c r="M61" s="20">
        <f t="shared" si="4"/>
        <v>35.2</v>
      </c>
      <c r="N61" s="137">
        <v>22.7</v>
      </c>
      <c r="O61" s="27">
        <f t="shared" si="5"/>
        <v>68.1</v>
      </c>
      <c r="P61" s="30" t="str">
        <f t="shared" si="6"/>
        <v>VYHOVUJE</v>
      </c>
      <c r="R61" s="45"/>
      <c r="S61" s="46"/>
    </row>
    <row r="62" spans="2:19" ht="41.4">
      <c r="B62" s="67">
        <v>56</v>
      </c>
      <c r="C62" s="68" t="s">
        <v>47</v>
      </c>
      <c r="D62" s="69">
        <v>4</v>
      </c>
      <c r="E62" s="70" t="s">
        <v>45</v>
      </c>
      <c r="F62" s="71" t="s">
        <v>48</v>
      </c>
      <c r="G62" s="141"/>
      <c r="H62" s="141"/>
      <c r="I62" s="141"/>
      <c r="J62" s="20">
        <f t="shared" si="7"/>
        <v>140</v>
      </c>
      <c r="K62" s="20">
        <f t="shared" si="8"/>
        <v>154</v>
      </c>
      <c r="L62" s="72">
        <v>35</v>
      </c>
      <c r="M62" s="20">
        <f t="shared" si="4"/>
        <v>38.5</v>
      </c>
      <c r="N62" s="138">
        <v>25.1</v>
      </c>
      <c r="O62" s="27">
        <f t="shared" si="5"/>
        <v>100.4</v>
      </c>
      <c r="P62" s="28" t="str">
        <f t="shared" si="6"/>
        <v>VYHOVUJE</v>
      </c>
      <c r="R62" s="45"/>
      <c r="S62" s="46"/>
    </row>
    <row r="63" spans="2:19" ht="27.6">
      <c r="B63" s="67">
        <v>57</v>
      </c>
      <c r="C63" s="68" t="s">
        <v>49</v>
      </c>
      <c r="D63" s="69">
        <v>1</v>
      </c>
      <c r="E63" s="70" t="s">
        <v>45</v>
      </c>
      <c r="F63" s="71" t="s">
        <v>50</v>
      </c>
      <c r="G63" s="141"/>
      <c r="H63" s="141"/>
      <c r="I63" s="141"/>
      <c r="J63" s="20">
        <f t="shared" si="7"/>
        <v>46</v>
      </c>
      <c r="K63" s="20">
        <f t="shared" si="8"/>
        <v>50.6</v>
      </c>
      <c r="L63" s="72">
        <v>46</v>
      </c>
      <c r="M63" s="20">
        <f t="shared" si="4"/>
        <v>50.6</v>
      </c>
      <c r="N63" s="137">
        <v>36</v>
      </c>
      <c r="O63" s="29">
        <f t="shared" si="5"/>
        <v>36</v>
      </c>
      <c r="P63" s="30" t="str">
        <f t="shared" si="6"/>
        <v>VYHOVUJE</v>
      </c>
      <c r="R63" s="45"/>
      <c r="S63" s="46"/>
    </row>
    <row r="64" spans="2:19" ht="15.6">
      <c r="B64" s="67">
        <v>58</v>
      </c>
      <c r="C64" s="68" t="s">
        <v>101</v>
      </c>
      <c r="D64" s="69">
        <v>1</v>
      </c>
      <c r="E64" s="70" t="s">
        <v>17</v>
      </c>
      <c r="F64" s="71" t="s">
        <v>102</v>
      </c>
      <c r="G64" s="141"/>
      <c r="H64" s="141"/>
      <c r="I64" s="141"/>
      <c r="J64" s="20">
        <f t="shared" si="7"/>
        <v>4</v>
      </c>
      <c r="K64" s="20">
        <f t="shared" si="8"/>
        <v>4.4</v>
      </c>
      <c r="L64" s="72">
        <v>4</v>
      </c>
      <c r="M64" s="20">
        <f t="shared" si="4"/>
        <v>4.4</v>
      </c>
      <c r="N64" s="138">
        <v>4.4</v>
      </c>
      <c r="O64" s="27">
        <f t="shared" si="5"/>
        <v>4.4</v>
      </c>
      <c r="P64" s="28" t="str">
        <f t="shared" si="6"/>
        <v>VYHOVUJE</v>
      </c>
      <c r="R64" s="45"/>
      <c r="S64" s="46"/>
    </row>
    <row r="65" spans="2:19" ht="27.6">
      <c r="B65" s="67">
        <v>59</v>
      </c>
      <c r="C65" s="68" t="s">
        <v>72</v>
      </c>
      <c r="D65" s="69">
        <v>3</v>
      </c>
      <c r="E65" s="70" t="s">
        <v>17</v>
      </c>
      <c r="F65" s="71" t="s">
        <v>73</v>
      </c>
      <c r="G65" s="141"/>
      <c r="H65" s="141"/>
      <c r="I65" s="141"/>
      <c r="J65" s="20">
        <f t="shared" si="7"/>
        <v>18</v>
      </c>
      <c r="K65" s="20">
        <f t="shared" si="8"/>
        <v>19.8</v>
      </c>
      <c r="L65" s="72">
        <v>6</v>
      </c>
      <c r="M65" s="20">
        <f t="shared" si="4"/>
        <v>6.6000000000000005</v>
      </c>
      <c r="N65" s="137">
        <v>4.6</v>
      </c>
      <c r="O65" s="29">
        <f t="shared" si="5"/>
        <v>13.799999999999999</v>
      </c>
      <c r="P65" s="30" t="str">
        <f t="shared" si="6"/>
        <v>VYHOVUJE</v>
      </c>
      <c r="R65" s="45"/>
      <c r="S65" s="46"/>
    </row>
    <row r="66" spans="2:19" ht="15.6">
      <c r="B66" s="67">
        <v>60</v>
      </c>
      <c r="C66" s="68" t="s">
        <v>80</v>
      </c>
      <c r="D66" s="69">
        <v>2</v>
      </c>
      <c r="E66" s="70"/>
      <c r="F66" s="71" t="s">
        <v>81</v>
      </c>
      <c r="G66" s="141"/>
      <c r="H66" s="141"/>
      <c r="I66" s="141"/>
      <c r="J66" s="20">
        <f t="shared" si="7"/>
        <v>80</v>
      </c>
      <c r="K66" s="20">
        <f t="shared" si="8"/>
        <v>88</v>
      </c>
      <c r="L66" s="72">
        <v>40</v>
      </c>
      <c r="M66" s="20">
        <f t="shared" si="4"/>
        <v>44</v>
      </c>
      <c r="N66" s="138">
        <v>19.8</v>
      </c>
      <c r="O66" s="27">
        <f t="shared" si="5"/>
        <v>39.6</v>
      </c>
      <c r="P66" s="28" t="str">
        <f t="shared" si="6"/>
        <v>VYHOVUJE</v>
      </c>
      <c r="R66" s="45"/>
      <c r="S66" s="46"/>
    </row>
    <row r="67" spans="2:19" ht="15.6">
      <c r="B67" s="67">
        <v>61</v>
      </c>
      <c r="C67" s="68" t="s">
        <v>55</v>
      </c>
      <c r="D67" s="69">
        <v>2</v>
      </c>
      <c r="E67" s="70" t="s">
        <v>20</v>
      </c>
      <c r="F67" s="71" t="s">
        <v>56</v>
      </c>
      <c r="G67" s="141"/>
      <c r="H67" s="141"/>
      <c r="I67" s="141"/>
      <c r="J67" s="20">
        <f t="shared" si="7"/>
        <v>40</v>
      </c>
      <c r="K67" s="20">
        <f t="shared" si="8"/>
        <v>44</v>
      </c>
      <c r="L67" s="72">
        <v>20</v>
      </c>
      <c r="M67" s="20">
        <f t="shared" si="4"/>
        <v>22</v>
      </c>
      <c r="N67" s="137">
        <v>17.55</v>
      </c>
      <c r="O67" s="27">
        <f t="shared" si="5"/>
        <v>35.1</v>
      </c>
      <c r="P67" s="30" t="str">
        <f t="shared" si="6"/>
        <v>VYHOVUJE</v>
      </c>
      <c r="R67" s="45"/>
      <c r="S67" s="46"/>
    </row>
    <row r="68" spans="2:19" ht="15.6">
      <c r="B68" s="67">
        <v>62</v>
      </c>
      <c r="C68" s="90" t="s">
        <v>103</v>
      </c>
      <c r="D68" s="69">
        <v>5</v>
      </c>
      <c r="E68" s="70" t="s">
        <v>20</v>
      </c>
      <c r="F68" s="71" t="s">
        <v>104</v>
      </c>
      <c r="G68" s="141"/>
      <c r="H68" s="141"/>
      <c r="I68" s="141"/>
      <c r="J68" s="20">
        <f t="shared" si="7"/>
        <v>70</v>
      </c>
      <c r="K68" s="20">
        <f t="shared" si="8"/>
        <v>77.00000000000001</v>
      </c>
      <c r="L68" s="72">
        <v>14</v>
      </c>
      <c r="M68" s="20">
        <f t="shared" si="4"/>
        <v>15.400000000000002</v>
      </c>
      <c r="N68" s="138">
        <v>10.95</v>
      </c>
      <c r="O68" s="29">
        <f t="shared" si="5"/>
        <v>54.75</v>
      </c>
      <c r="P68" s="28" t="str">
        <f t="shared" si="6"/>
        <v>VYHOVUJE</v>
      </c>
      <c r="R68" s="45"/>
      <c r="S68" s="46"/>
    </row>
    <row r="69" spans="1:19" ht="16.2" thickBot="1">
      <c r="A69" s="47"/>
      <c r="B69" s="67">
        <v>63</v>
      </c>
      <c r="C69" s="90" t="s">
        <v>105</v>
      </c>
      <c r="D69" s="69">
        <v>5</v>
      </c>
      <c r="E69" s="70" t="s">
        <v>20</v>
      </c>
      <c r="F69" s="71" t="s">
        <v>104</v>
      </c>
      <c r="G69" s="141"/>
      <c r="H69" s="141"/>
      <c r="I69" s="141"/>
      <c r="J69" s="20">
        <f t="shared" si="7"/>
        <v>115</v>
      </c>
      <c r="K69" s="20">
        <f t="shared" si="8"/>
        <v>126.5</v>
      </c>
      <c r="L69" s="72">
        <v>23</v>
      </c>
      <c r="M69" s="20">
        <f t="shared" si="4"/>
        <v>25.3</v>
      </c>
      <c r="N69" s="137">
        <v>18</v>
      </c>
      <c r="O69" s="27">
        <f t="shared" si="5"/>
        <v>90</v>
      </c>
      <c r="P69" s="30" t="str">
        <f t="shared" si="6"/>
        <v>VYHOVUJE</v>
      </c>
      <c r="R69" s="45"/>
      <c r="S69" s="46"/>
    </row>
    <row r="70" spans="2:19" ht="16.2" thickBot="1">
      <c r="B70" s="93">
        <v>64</v>
      </c>
      <c r="C70" s="75" t="s">
        <v>106</v>
      </c>
      <c r="D70" s="105">
        <v>1</v>
      </c>
      <c r="E70" s="106" t="s">
        <v>20</v>
      </c>
      <c r="F70" s="78" t="s">
        <v>107</v>
      </c>
      <c r="G70" s="142"/>
      <c r="H70" s="142"/>
      <c r="I70" s="142"/>
      <c r="J70" s="21">
        <f t="shared" si="7"/>
        <v>9</v>
      </c>
      <c r="K70" s="21">
        <f t="shared" si="8"/>
        <v>9.9</v>
      </c>
      <c r="L70" s="79">
        <v>9</v>
      </c>
      <c r="M70" s="21">
        <f t="shared" si="4"/>
        <v>9.9</v>
      </c>
      <c r="N70" s="139">
        <v>3.7</v>
      </c>
      <c r="O70" s="31">
        <f t="shared" si="5"/>
        <v>3.7</v>
      </c>
      <c r="P70" s="32" t="str">
        <f t="shared" si="6"/>
        <v>VYHOVUJE</v>
      </c>
      <c r="R70" s="45"/>
      <c r="S70" s="46"/>
    </row>
    <row r="71" spans="2:19" ht="28.2" thickTop="1">
      <c r="B71" s="80">
        <v>65</v>
      </c>
      <c r="C71" s="107" t="s">
        <v>110</v>
      </c>
      <c r="D71" s="108">
        <v>5</v>
      </c>
      <c r="E71" s="109" t="s">
        <v>20</v>
      </c>
      <c r="F71" s="110" t="s">
        <v>111</v>
      </c>
      <c r="G71" s="144" t="s">
        <v>133</v>
      </c>
      <c r="H71" s="144" t="s">
        <v>124</v>
      </c>
      <c r="I71" s="144" t="s">
        <v>125</v>
      </c>
      <c r="J71" s="22">
        <f aca="true" t="shared" si="9" ref="J71:J102">D71*L71</f>
        <v>50</v>
      </c>
      <c r="K71" s="22">
        <f aca="true" t="shared" si="10" ref="K71:K102">D71*M71</f>
        <v>55</v>
      </c>
      <c r="L71" s="111">
        <v>10</v>
      </c>
      <c r="M71" s="22">
        <f t="shared" si="4"/>
        <v>11</v>
      </c>
      <c r="N71" s="137">
        <v>5.3</v>
      </c>
      <c r="O71" s="29">
        <f t="shared" si="5"/>
        <v>26.5</v>
      </c>
      <c r="P71" s="30" t="str">
        <f t="shared" si="6"/>
        <v>VYHOVUJE</v>
      </c>
      <c r="Q71" s="48"/>
      <c r="R71" s="45"/>
      <c r="S71" s="46"/>
    </row>
    <row r="72" spans="2:19" ht="27.6">
      <c r="B72" s="67">
        <v>66</v>
      </c>
      <c r="C72" s="112" t="s">
        <v>87</v>
      </c>
      <c r="D72" s="113">
        <v>2</v>
      </c>
      <c r="E72" s="114" t="s">
        <v>20</v>
      </c>
      <c r="F72" s="115" t="s">
        <v>88</v>
      </c>
      <c r="G72" s="144"/>
      <c r="H72" s="144"/>
      <c r="I72" s="144"/>
      <c r="J72" s="20">
        <f t="shared" si="9"/>
        <v>7</v>
      </c>
      <c r="K72" s="20">
        <f t="shared" si="10"/>
        <v>7.700000000000001</v>
      </c>
      <c r="L72" s="116">
        <v>3.5</v>
      </c>
      <c r="M72" s="20">
        <f t="shared" si="4"/>
        <v>3.8500000000000005</v>
      </c>
      <c r="N72" s="138">
        <v>1.9</v>
      </c>
      <c r="O72" s="27">
        <f t="shared" si="5"/>
        <v>3.8</v>
      </c>
      <c r="P72" s="28" t="str">
        <f t="shared" si="6"/>
        <v>VYHOVUJE</v>
      </c>
      <c r="Q72" s="48"/>
      <c r="R72" s="45"/>
      <c r="S72" s="46"/>
    </row>
    <row r="73" spans="2:19" ht="27.6">
      <c r="B73" s="67">
        <v>67</v>
      </c>
      <c r="C73" s="112" t="s">
        <v>89</v>
      </c>
      <c r="D73" s="113">
        <v>2</v>
      </c>
      <c r="E73" s="114" t="s">
        <v>20</v>
      </c>
      <c r="F73" s="115" t="s">
        <v>88</v>
      </c>
      <c r="G73" s="144"/>
      <c r="H73" s="144"/>
      <c r="I73" s="144"/>
      <c r="J73" s="20">
        <f t="shared" si="9"/>
        <v>7</v>
      </c>
      <c r="K73" s="20">
        <f t="shared" si="10"/>
        <v>7.700000000000001</v>
      </c>
      <c r="L73" s="116">
        <v>3.5</v>
      </c>
      <c r="M73" s="20">
        <f aca="true" t="shared" si="11" ref="M73:M126">L73*1.1</f>
        <v>3.8500000000000005</v>
      </c>
      <c r="N73" s="137">
        <v>1.9</v>
      </c>
      <c r="O73" s="29">
        <f t="shared" si="5"/>
        <v>3.8</v>
      </c>
      <c r="P73" s="30" t="str">
        <f t="shared" si="6"/>
        <v>VYHOVUJE</v>
      </c>
      <c r="Q73" s="48"/>
      <c r="R73" s="45"/>
      <c r="S73" s="46"/>
    </row>
    <row r="74" spans="2:19" ht="15.6">
      <c r="B74" s="67">
        <v>68</v>
      </c>
      <c r="C74" s="112" t="s">
        <v>90</v>
      </c>
      <c r="D74" s="113">
        <v>2</v>
      </c>
      <c r="E74" s="117" t="s">
        <v>20</v>
      </c>
      <c r="F74" s="115" t="s">
        <v>91</v>
      </c>
      <c r="G74" s="144"/>
      <c r="H74" s="144"/>
      <c r="I74" s="144"/>
      <c r="J74" s="20">
        <f t="shared" si="9"/>
        <v>24</v>
      </c>
      <c r="K74" s="20">
        <f t="shared" si="10"/>
        <v>26.400000000000002</v>
      </c>
      <c r="L74" s="116">
        <v>12</v>
      </c>
      <c r="M74" s="20">
        <f t="shared" si="11"/>
        <v>13.200000000000001</v>
      </c>
      <c r="N74" s="138">
        <v>7.7</v>
      </c>
      <c r="O74" s="27">
        <f t="shared" si="5"/>
        <v>15.4</v>
      </c>
      <c r="P74" s="28" t="str">
        <f t="shared" si="6"/>
        <v>VYHOVUJE</v>
      </c>
      <c r="Q74" s="48"/>
      <c r="R74" s="45"/>
      <c r="S74" s="46"/>
    </row>
    <row r="75" spans="2:19" ht="15.6">
      <c r="B75" s="67">
        <v>69</v>
      </c>
      <c r="C75" s="112" t="s">
        <v>92</v>
      </c>
      <c r="D75" s="113">
        <v>2</v>
      </c>
      <c r="E75" s="117" t="s">
        <v>20</v>
      </c>
      <c r="F75" s="115" t="s">
        <v>91</v>
      </c>
      <c r="G75" s="144"/>
      <c r="H75" s="144"/>
      <c r="I75" s="144"/>
      <c r="J75" s="20">
        <f t="shared" si="9"/>
        <v>24</v>
      </c>
      <c r="K75" s="20">
        <f t="shared" si="10"/>
        <v>26.400000000000002</v>
      </c>
      <c r="L75" s="116">
        <v>12</v>
      </c>
      <c r="M75" s="20">
        <f t="shared" si="11"/>
        <v>13.200000000000001</v>
      </c>
      <c r="N75" s="137">
        <v>7.7</v>
      </c>
      <c r="O75" s="27">
        <f t="shared" si="5"/>
        <v>15.4</v>
      </c>
      <c r="P75" s="30" t="str">
        <f t="shared" si="6"/>
        <v>VYHOVUJE</v>
      </c>
      <c r="Q75" s="48"/>
      <c r="R75" s="45"/>
      <c r="S75" s="46"/>
    </row>
    <row r="76" spans="2:19" ht="27.6">
      <c r="B76" s="67">
        <v>70</v>
      </c>
      <c r="C76" s="118" t="s">
        <v>93</v>
      </c>
      <c r="D76" s="113">
        <v>2</v>
      </c>
      <c r="E76" s="117" t="s">
        <v>20</v>
      </c>
      <c r="F76" s="115" t="s">
        <v>94</v>
      </c>
      <c r="G76" s="144"/>
      <c r="H76" s="144"/>
      <c r="I76" s="144"/>
      <c r="J76" s="20">
        <f t="shared" si="9"/>
        <v>50</v>
      </c>
      <c r="K76" s="20">
        <f t="shared" si="10"/>
        <v>55.00000000000001</v>
      </c>
      <c r="L76" s="116">
        <v>25</v>
      </c>
      <c r="M76" s="20">
        <f t="shared" si="11"/>
        <v>27.500000000000004</v>
      </c>
      <c r="N76" s="138">
        <v>21</v>
      </c>
      <c r="O76" s="29">
        <f t="shared" si="5"/>
        <v>42</v>
      </c>
      <c r="P76" s="28" t="str">
        <f t="shared" si="6"/>
        <v>VYHOVUJE</v>
      </c>
      <c r="Q76" s="48"/>
      <c r="R76" s="45"/>
      <c r="S76" s="46"/>
    </row>
    <row r="77" spans="2:19" ht="15.6">
      <c r="B77" s="67">
        <v>71</v>
      </c>
      <c r="C77" s="118" t="s">
        <v>16</v>
      </c>
      <c r="D77" s="113">
        <v>1</v>
      </c>
      <c r="E77" s="117" t="s">
        <v>17</v>
      </c>
      <c r="F77" s="115" t="s">
        <v>18</v>
      </c>
      <c r="G77" s="144"/>
      <c r="H77" s="144"/>
      <c r="I77" s="144"/>
      <c r="J77" s="20">
        <f t="shared" si="9"/>
        <v>60</v>
      </c>
      <c r="K77" s="20">
        <f t="shared" si="10"/>
        <v>66</v>
      </c>
      <c r="L77" s="116">
        <v>60</v>
      </c>
      <c r="M77" s="20">
        <f t="shared" si="11"/>
        <v>66</v>
      </c>
      <c r="N77" s="137">
        <v>43.9</v>
      </c>
      <c r="O77" s="27">
        <f t="shared" si="5"/>
        <v>43.9</v>
      </c>
      <c r="P77" s="30" t="str">
        <f t="shared" si="6"/>
        <v>VYHOVUJE</v>
      </c>
      <c r="Q77" s="48"/>
      <c r="R77" s="45"/>
      <c r="S77" s="46"/>
    </row>
    <row r="78" spans="2:19" ht="27.6">
      <c r="B78" s="67">
        <v>72</v>
      </c>
      <c r="C78" s="118" t="s">
        <v>95</v>
      </c>
      <c r="D78" s="113">
        <v>1</v>
      </c>
      <c r="E78" s="117" t="s">
        <v>17</v>
      </c>
      <c r="F78" s="119" t="s">
        <v>96</v>
      </c>
      <c r="G78" s="144"/>
      <c r="H78" s="144"/>
      <c r="I78" s="144"/>
      <c r="J78" s="20">
        <f t="shared" si="9"/>
        <v>37</v>
      </c>
      <c r="K78" s="20">
        <f t="shared" si="10"/>
        <v>40.7</v>
      </c>
      <c r="L78" s="116">
        <v>37</v>
      </c>
      <c r="M78" s="20">
        <f t="shared" si="11"/>
        <v>40.7</v>
      </c>
      <c r="N78" s="138">
        <v>35.15</v>
      </c>
      <c r="O78" s="27">
        <f t="shared" si="5"/>
        <v>35.15</v>
      </c>
      <c r="P78" s="28" t="str">
        <f t="shared" si="6"/>
        <v>VYHOVUJE</v>
      </c>
      <c r="Q78" s="48"/>
      <c r="R78" s="45"/>
      <c r="S78" s="46"/>
    </row>
    <row r="79" spans="2:19" ht="15.6">
      <c r="B79" s="67">
        <v>73</v>
      </c>
      <c r="C79" s="120" t="s">
        <v>112</v>
      </c>
      <c r="D79" s="113">
        <v>2</v>
      </c>
      <c r="E79" s="117" t="s">
        <v>20</v>
      </c>
      <c r="F79" s="121" t="s">
        <v>113</v>
      </c>
      <c r="G79" s="144"/>
      <c r="H79" s="144"/>
      <c r="I79" s="144"/>
      <c r="J79" s="20">
        <f t="shared" si="9"/>
        <v>32</v>
      </c>
      <c r="K79" s="20">
        <f t="shared" si="10"/>
        <v>35.2</v>
      </c>
      <c r="L79" s="116">
        <v>16</v>
      </c>
      <c r="M79" s="20">
        <f t="shared" si="11"/>
        <v>17.6</v>
      </c>
      <c r="N79" s="137">
        <v>10.45</v>
      </c>
      <c r="O79" s="29">
        <f t="shared" si="5"/>
        <v>20.9</v>
      </c>
      <c r="P79" s="30" t="str">
        <f t="shared" si="6"/>
        <v>VYHOVUJE</v>
      </c>
      <c r="Q79" s="48"/>
      <c r="R79" s="45"/>
      <c r="S79" s="46"/>
    </row>
    <row r="80" spans="2:19" ht="15.6">
      <c r="B80" s="67">
        <v>74</v>
      </c>
      <c r="C80" s="118" t="s">
        <v>114</v>
      </c>
      <c r="D80" s="113">
        <v>10</v>
      </c>
      <c r="E80" s="117" t="s">
        <v>20</v>
      </c>
      <c r="F80" s="115" t="s">
        <v>115</v>
      </c>
      <c r="G80" s="144"/>
      <c r="H80" s="144"/>
      <c r="I80" s="144"/>
      <c r="J80" s="20">
        <f t="shared" si="9"/>
        <v>70</v>
      </c>
      <c r="K80" s="20">
        <f t="shared" si="10"/>
        <v>77.00000000000001</v>
      </c>
      <c r="L80" s="116">
        <v>7</v>
      </c>
      <c r="M80" s="20">
        <f t="shared" si="11"/>
        <v>7.700000000000001</v>
      </c>
      <c r="N80" s="138">
        <v>6.45</v>
      </c>
      <c r="O80" s="27">
        <f aca="true" t="shared" si="12" ref="O80:O126">D80*N80</f>
        <v>64.5</v>
      </c>
      <c r="P80" s="28" t="str">
        <f aca="true" t="shared" si="13" ref="P80:P126">IF(ISNUMBER(N80),IF(N80&gt;M80,"NEVYHOVUJE","VYHOVUJE")," ")</f>
        <v>VYHOVUJE</v>
      </c>
      <c r="Q80" s="48"/>
      <c r="R80" s="45"/>
      <c r="S80" s="46"/>
    </row>
    <row r="81" spans="2:19" ht="15.6">
      <c r="B81" s="67">
        <v>75</v>
      </c>
      <c r="C81" s="118" t="s">
        <v>24</v>
      </c>
      <c r="D81" s="113">
        <v>5</v>
      </c>
      <c r="E81" s="117" t="s">
        <v>20</v>
      </c>
      <c r="F81" s="115" t="s">
        <v>25</v>
      </c>
      <c r="G81" s="144"/>
      <c r="H81" s="144"/>
      <c r="I81" s="144"/>
      <c r="J81" s="20">
        <f t="shared" si="9"/>
        <v>25</v>
      </c>
      <c r="K81" s="20">
        <f t="shared" si="10"/>
        <v>27.5</v>
      </c>
      <c r="L81" s="116">
        <v>5</v>
      </c>
      <c r="M81" s="20">
        <f t="shared" si="11"/>
        <v>5.5</v>
      </c>
      <c r="N81" s="137">
        <v>3.8</v>
      </c>
      <c r="O81" s="29">
        <f t="shared" si="12"/>
        <v>19</v>
      </c>
      <c r="P81" s="30" t="str">
        <f t="shared" si="13"/>
        <v>VYHOVUJE</v>
      </c>
      <c r="Q81" s="48"/>
      <c r="R81" s="45"/>
      <c r="S81" s="46"/>
    </row>
    <row r="82" spans="2:19" ht="15.6">
      <c r="B82" s="67">
        <v>76</v>
      </c>
      <c r="C82" s="118" t="s">
        <v>97</v>
      </c>
      <c r="D82" s="113">
        <v>5</v>
      </c>
      <c r="E82" s="117" t="s">
        <v>20</v>
      </c>
      <c r="F82" s="115" t="s">
        <v>25</v>
      </c>
      <c r="G82" s="144"/>
      <c r="H82" s="144"/>
      <c r="I82" s="144"/>
      <c r="J82" s="20">
        <f t="shared" si="9"/>
        <v>25</v>
      </c>
      <c r="K82" s="20">
        <f t="shared" si="10"/>
        <v>27.5</v>
      </c>
      <c r="L82" s="116">
        <v>5</v>
      </c>
      <c r="M82" s="20">
        <f t="shared" si="11"/>
        <v>5.5</v>
      </c>
      <c r="N82" s="138">
        <v>3.8</v>
      </c>
      <c r="O82" s="27">
        <f t="shared" si="12"/>
        <v>19</v>
      </c>
      <c r="P82" s="28" t="str">
        <f t="shared" si="13"/>
        <v>VYHOVUJE</v>
      </c>
      <c r="Q82" s="48"/>
      <c r="R82" s="45"/>
      <c r="S82" s="46"/>
    </row>
    <row r="83" spans="2:19" ht="15.6">
      <c r="B83" s="67">
        <v>77</v>
      </c>
      <c r="C83" s="118" t="s">
        <v>27</v>
      </c>
      <c r="D83" s="113">
        <v>5</v>
      </c>
      <c r="E83" s="117" t="s">
        <v>20</v>
      </c>
      <c r="F83" s="115" t="s">
        <v>25</v>
      </c>
      <c r="G83" s="144"/>
      <c r="H83" s="144"/>
      <c r="I83" s="144"/>
      <c r="J83" s="20">
        <f t="shared" si="9"/>
        <v>50</v>
      </c>
      <c r="K83" s="20">
        <f t="shared" si="10"/>
        <v>55</v>
      </c>
      <c r="L83" s="116">
        <v>10</v>
      </c>
      <c r="M83" s="20">
        <f t="shared" si="11"/>
        <v>11</v>
      </c>
      <c r="N83" s="137">
        <v>7.6</v>
      </c>
      <c r="O83" s="27">
        <f t="shared" si="12"/>
        <v>38</v>
      </c>
      <c r="P83" s="30" t="str">
        <f t="shared" si="13"/>
        <v>VYHOVUJE</v>
      </c>
      <c r="Q83" s="48"/>
      <c r="R83" s="45"/>
      <c r="S83" s="46"/>
    </row>
    <row r="84" spans="2:19" ht="15.6">
      <c r="B84" s="67">
        <v>78</v>
      </c>
      <c r="C84" s="118" t="s">
        <v>98</v>
      </c>
      <c r="D84" s="113">
        <v>10</v>
      </c>
      <c r="E84" s="117" t="s">
        <v>20</v>
      </c>
      <c r="F84" s="115" t="s">
        <v>25</v>
      </c>
      <c r="G84" s="144"/>
      <c r="H84" s="144"/>
      <c r="I84" s="144"/>
      <c r="J84" s="20">
        <f t="shared" si="9"/>
        <v>100</v>
      </c>
      <c r="K84" s="20">
        <f t="shared" si="10"/>
        <v>110</v>
      </c>
      <c r="L84" s="116">
        <v>10</v>
      </c>
      <c r="M84" s="20">
        <f t="shared" si="11"/>
        <v>11</v>
      </c>
      <c r="N84" s="138">
        <v>7.6</v>
      </c>
      <c r="O84" s="29">
        <f t="shared" si="12"/>
        <v>76</v>
      </c>
      <c r="P84" s="28" t="str">
        <f t="shared" si="13"/>
        <v>VYHOVUJE</v>
      </c>
      <c r="Q84" s="48"/>
      <c r="R84" s="45"/>
      <c r="S84" s="46"/>
    </row>
    <row r="85" spans="2:19" ht="27.6">
      <c r="B85" s="67">
        <v>79</v>
      </c>
      <c r="C85" s="118" t="s">
        <v>116</v>
      </c>
      <c r="D85" s="113">
        <v>2</v>
      </c>
      <c r="E85" s="117" t="s">
        <v>20</v>
      </c>
      <c r="F85" s="115" t="s">
        <v>117</v>
      </c>
      <c r="G85" s="144"/>
      <c r="H85" s="144"/>
      <c r="I85" s="144"/>
      <c r="J85" s="20">
        <f t="shared" si="9"/>
        <v>140</v>
      </c>
      <c r="K85" s="20">
        <f t="shared" si="10"/>
        <v>154</v>
      </c>
      <c r="L85" s="116">
        <v>70</v>
      </c>
      <c r="M85" s="20">
        <f t="shared" si="11"/>
        <v>77</v>
      </c>
      <c r="N85" s="137">
        <v>58</v>
      </c>
      <c r="O85" s="27">
        <f t="shared" si="12"/>
        <v>116</v>
      </c>
      <c r="P85" s="30" t="str">
        <f t="shared" si="13"/>
        <v>VYHOVUJE</v>
      </c>
      <c r="Q85" s="48"/>
      <c r="R85" s="45"/>
      <c r="S85" s="46"/>
    </row>
    <row r="86" spans="2:19" ht="110.4">
      <c r="B86" s="67">
        <v>80</v>
      </c>
      <c r="C86" s="118" t="s">
        <v>28</v>
      </c>
      <c r="D86" s="113">
        <v>5</v>
      </c>
      <c r="E86" s="117" t="s">
        <v>17</v>
      </c>
      <c r="F86" s="115" t="s">
        <v>29</v>
      </c>
      <c r="G86" s="144"/>
      <c r="H86" s="144"/>
      <c r="I86" s="144"/>
      <c r="J86" s="20">
        <f t="shared" si="9"/>
        <v>325</v>
      </c>
      <c r="K86" s="20">
        <f t="shared" si="10"/>
        <v>357.5</v>
      </c>
      <c r="L86" s="116">
        <v>65</v>
      </c>
      <c r="M86" s="20">
        <f t="shared" si="11"/>
        <v>71.5</v>
      </c>
      <c r="N86" s="138">
        <v>53</v>
      </c>
      <c r="O86" s="27">
        <f t="shared" si="12"/>
        <v>265</v>
      </c>
      <c r="P86" s="28" t="str">
        <f t="shared" si="13"/>
        <v>VYHOVUJE</v>
      </c>
      <c r="Q86" s="48"/>
      <c r="R86" s="45"/>
      <c r="S86" s="46"/>
    </row>
    <row r="87" spans="2:19" ht="15.6">
      <c r="B87" s="67">
        <v>81</v>
      </c>
      <c r="C87" s="118" t="s">
        <v>30</v>
      </c>
      <c r="D87" s="113">
        <v>1</v>
      </c>
      <c r="E87" s="117" t="s">
        <v>17</v>
      </c>
      <c r="F87" s="115" t="s">
        <v>31</v>
      </c>
      <c r="G87" s="144"/>
      <c r="H87" s="144"/>
      <c r="I87" s="144"/>
      <c r="J87" s="20">
        <f t="shared" si="9"/>
        <v>30</v>
      </c>
      <c r="K87" s="20">
        <f t="shared" si="10"/>
        <v>33</v>
      </c>
      <c r="L87" s="116">
        <v>30</v>
      </c>
      <c r="M87" s="20">
        <f t="shared" si="11"/>
        <v>33</v>
      </c>
      <c r="N87" s="137">
        <v>18.95</v>
      </c>
      <c r="O87" s="29">
        <f t="shared" si="12"/>
        <v>18.95</v>
      </c>
      <c r="P87" s="30" t="str">
        <f t="shared" si="13"/>
        <v>VYHOVUJE</v>
      </c>
      <c r="Q87" s="48"/>
      <c r="R87" s="45"/>
      <c r="S87" s="46"/>
    </row>
    <row r="88" spans="2:19" ht="15.6">
      <c r="B88" s="67">
        <v>82</v>
      </c>
      <c r="C88" s="118" t="s">
        <v>36</v>
      </c>
      <c r="D88" s="113">
        <v>1</v>
      </c>
      <c r="E88" s="117" t="s">
        <v>20</v>
      </c>
      <c r="F88" s="115" t="s">
        <v>37</v>
      </c>
      <c r="G88" s="144"/>
      <c r="H88" s="144"/>
      <c r="I88" s="144"/>
      <c r="J88" s="20">
        <f t="shared" si="9"/>
        <v>10</v>
      </c>
      <c r="K88" s="20">
        <f t="shared" si="10"/>
        <v>11</v>
      </c>
      <c r="L88" s="116">
        <v>10</v>
      </c>
      <c r="M88" s="20">
        <f t="shared" si="11"/>
        <v>11</v>
      </c>
      <c r="N88" s="138">
        <v>7.6</v>
      </c>
      <c r="O88" s="27">
        <f t="shared" si="12"/>
        <v>7.6</v>
      </c>
      <c r="P88" s="28" t="str">
        <f t="shared" si="13"/>
        <v>VYHOVUJE</v>
      </c>
      <c r="Q88" s="48"/>
      <c r="R88" s="45"/>
      <c r="S88" s="46"/>
    </row>
    <row r="89" spans="2:19" ht="27.6">
      <c r="B89" s="67">
        <v>83</v>
      </c>
      <c r="C89" s="118" t="s">
        <v>38</v>
      </c>
      <c r="D89" s="113">
        <v>1</v>
      </c>
      <c r="E89" s="117" t="s">
        <v>20</v>
      </c>
      <c r="F89" s="115" t="s">
        <v>39</v>
      </c>
      <c r="G89" s="144"/>
      <c r="H89" s="144"/>
      <c r="I89" s="144"/>
      <c r="J89" s="20">
        <f t="shared" si="9"/>
        <v>24</v>
      </c>
      <c r="K89" s="20">
        <f t="shared" si="10"/>
        <v>26.400000000000002</v>
      </c>
      <c r="L89" s="116">
        <v>24</v>
      </c>
      <c r="M89" s="20">
        <f t="shared" si="11"/>
        <v>26.400000000000002</v>
      </c>
      <c r="N89" s="137">
        <v>15.8</v>
      </c>
      <c r="O89" s="29">
        <f t="shared" si="12"/>
        <v>15.8</v>
      </c>
      <c r="P89" s="30" t="str">
        <f t="shared" si="13"/>
        <v>VYHOVUJE</v>
      </c>
      <c r="Q89" s="48"/>
      <c r="R89" s="45"/>
      <c r="S89" s="46"/>
    </row>
    <row r="90" spans="2:19" ht="27.6">
      <c r="B90" s="67">
        <v>84</v>
      </c>
      <c r="C90" s="118" t="s">
        <v>99</v>
      </c>
      <c r="D90" s="113">
        <v>2</v>
      </c>
      <c r="E90" s="117" t="s">
        <v>20</v>
      </c>
      <c r="F90" s="115" t="s">
        <v>100</v>
      </c>
      <c r="G90" s="144"/>
      <c r="H90" s="144"/>
      <c r="I90" s="144"/>
      <c r="J90" s="20">
        <f t="shared" si="9"/>
        <v>56</v>
      </c>
      <c r="K90" s="20">
        <f t="shared" si="10"/>
        <v>61.60000000000001</v>
      </c>
      <c r="L90" s="116">
        <v>28</v>
      </c>
      <c r="M90" s="20">
        <f t="shared" si="11"/>
        <v>30.800000000000004</v>
      </c>
      <c r="N90" s="138">
        <v>5</v>
      </c>
      <c r="O90" s="27">
        <f t="shared" si="12"/>
        <v>10</v>
      </c>
      <c r="P90" s="28" t="str">
        <f t="shared" si="13"/>
        <v>VYHOVUJE</v>
      </c>
      <c r="Q90" s="48"/>
      <c r="R90" s="45"/>
      <c r="S90" s="46"/>
    </row>
    <row r="91" spans="2:19" ht="27.6">
      <c r="B91" s="67">
        <v>85</v>
      </c>
      <c r="C91" s="118" t="s">
        <v>65</v>
      </c>
      <c r="D91" s="113">
        <v>10</v>
      </c>
      <c r="E91" s="117" t="s">
        <v>20</v>
      </c>
      <c r="F91" s="122" t="s">
        <v>66</v>
      </c>
      <c r="G91" s="144"/>
      <c r="H91" s="144"/>
      <c r="I91" s="144"/>
      <c r="J91" s="20">
        <f t="shared" si="9"/>
        <v>20</v>
      </c>
      <c r="K91" s="20">
        <f t="shared" si="10"/>
        <v>22</v>
      </c>
      <c r="L91" s="116">
        <v>2</v>
      </c>
      <c r="M91" s="20">
        <f t="shared" si="11"/>
        <v>2.2</v>
      </c>
      <c r="N91" s="137">
        <v>1.1</v>
      </c>
      <c r="O91" s="27">
        <f t="shared" si="12"/>
        <v>11</v>
      </c>
      <c r="P91" s="30" t="str">
        <f t="shared" si="13"/>
        <v>VYHOVUJE</v>
      </c>
      <c r="Q91" s="48"/>
      <c r="R91" s="45"/>
      <c r="S91" s="46"/>
    </row>
    <row r="92" spans="2:19" ht="55.2">
      <c r="B92" s="67">
        <v>86</v>
      </c>
      <c r="C92" s="118" t="s">
        <v>42</v>
      </c>
      <c r="D92" s="113">
        <v>3</v>
      </c>
      <c r="E92" s="117" t="s">
        <v>20</v>
      </c>
      <c r="F92" s="123" t="s">
        <v>43</v>
      </c>
      <c r="G92" s="144"/>
      <c r="H92" s="144"/>
      <c r="I92" s="144"/>
      <c r="J92" s="20">
        <f t="shared" si="9"/>
        <v>21</v>
      </c>
      <c r="K92" s="20">
        <f t="shared" si="10"/>
        <v>23.1</v>
      </c>
      <c r="L92" s="116">
        <v>7</v>
      </c>
      <c r="M92" s="20">
        <f t="shared" si="11"/>
        <v>7.700000000000001</v>
      </c>
      <c r="N92" s="138">
        <v>4</v>
      </c>
      <c r="O92" s="29">
        <f t="shared" si="12"/>
        <v>12</v>
      </c>
      <c r="P92" s="28" t="str">
        <f t="shared" si="13"/>
        <v>VYHOVUJE</v>
      </c>
      <c r="Q92" s="48"/>
      <c r="R92" s="45"/>
      <c r="S92" s="46"/>
    </row>
    <row r="93" spans="2:19" ht="27.6">
      <c r="B93" s="67">
        <v>87</v>
      </c>
      <c r="C93" s="118" t="s">
        <v>44</v>
      </c>
      <c r="D93" s="113">
        <v>3</v>
      </c>
      <c r="E93" s="117" t="s">
        <v>45</v>
      </c>
      <c r="F93" s="115" t="s">
        <v>46</v>
      </c>
      <c r="G93" s="144"/>
      <c r="H93" s="144"/>
      <c r="I93" s="144"/>
      <c r="J93" s="20">
        <f t="shared" si="9"/>
        <v>96</v>
      </c>
      <c r="K93" s="20">
        <f t="shared" si="10"/>
        <v>105.60000000000001</v>
      </c>
      <c r="L93" s="116">
        <v>32</v>
      </c>
      <c r="M93" s="20">
        <f t="shared" si="11"/>
        <v>35.2</v>
      </c>
      <c r="N93" s="137">
        <v>22.7</v>
      </c>
      <c r="O93" s="27">
        <f t="shared" si="12"/>
        <v>68.1</v>
      </c>
      <c r="P93" s="30" t="str">
        <f t="shared" si="13"/>
        <v>VYHOVUJE</v>
      </c>
      <c r="Q93" s="48"/>
      <c r="R93" s="45"/>
      <c r="S93" s="46"/>
    </row>
    <row r="94" spans="2:19" ht="41.4">
      <c r="B94" s="67">
        <v>88</v>
      </c>
      <c r="C94" s="118" t="s">
        <v>47</v>
      </c>
      <c r="D94" s="113">
        <v>4</v>
      </c>
      <c r="E94" s="117" t="s">
        <v>45</v>
      </c>
      <c r="F94" s="115" t="s">
        <v>48</v>
      </c>
      <c r="G94" s="144"/>
      <c r="H94" s="144"/>
      <c r="I94" s="144"/>
      <c r="J94" s="20">
        <f t="shared" si="9"/>
        <v>140</v>
      </c>
      <c r="K94" s="20">
        <f t="shared" si="10"/>
        <v>154</v>
      </c>
      <c r="L94" s="116">
        <v>35</v>
      </c>
      <c r="M94" s="20">
        <f t="shared" si="11"/>
        <v>38.5</v>
      </c>
      <c r="N94" s="138">
        <v>25.1</v>
      </c>
      <c r="O94" s="27">
        <f t="shared" si="12"/>
        <v>100.4</v>
      </c>
      <c r="P94" s="28" t="str">
        <f t="shared" si="13"/>
        <v>VYHOVUJE</v>
      </c>
      <c r="Q94" s="48"/>
      <c r="R94" s="45"/>
      <c r="S94" s="46"/>
    </row>
    <row r="95" spans="2:19" ht="27.6">
      <c r="B95" s="67">
        <v>89</v>
      </c>
      <c r="C95" s="118" t="s">
        <v>49</v>
      </c>
      <c r="D95" s="113">
        <v>1</v>
      </c>
      <c r="E95" s="117" t="s">
        <v>45</v>
      </c>
      <c r="F95" s="115" t="s">
        <v>50</v>
      </c>
      <c r="G95" s="144"/>
      <c r="H95" s="144"/>
      <c r="I95" s="144"/>
      <c r="J95" s="20">
        <f t="shared" si="9"/>
        <v>46</v>
      </c>
      <c r="K95" s="20">
        <f t="shared" si="10"/>
        <v>50.6</v>
      </c>
      <c r="L95" s="116">
        <v>46</v>
      </c>
      <c r="M95" s="20">
        <f t="shared" si="11"/>
        <v>50.6</v>
      </c>
      <c r="N95" s="137">
        <v>36</v>
      </c>
      <c r="O95" s="29">
        <f t="shared" si="12"/>
        <v>36</v>
      </c>
      <c r="P95" s="30" t="str">
        <f t="shared" si="13"/>
        <v>VYHOVUJE</v>
      </c>
      <c r="Q95" s="48"/>
      <c r="R95" s="45"/>
      <c r="S95" s="46"/>
    </row>
    <row r="96" spans="2:19" ht="27.6">
      <c r="B96" s="67">
        <v>90</v>
      </c>
      <c r="C96" s="118" t="s">
        <v>118</v>
      </c>
      <c r="D96" s="113">
        <v>1</v>
      </c>
      <c r="E96" s="117" t="s">
        <v>20</v>
      </c>
      <c r="F96" s="115" t="s">
        <v>119</v>
      </c>
      <c r="G96" s="144"/>
      <c r="H96" s="144"/>
      <c r="I96" s="144"/>
      <c r="J96" s="20">
        <f t="shared" si="9"/>
        <v>20</v>
      </c>
      <c r="K96" s="20">
        <f t="shared" si="10"/>
        <v>22</v>
      </c>
      <c r="L96" s="116">
        <v>20</v>
      </c>
      <c r="M96" s="20">
        <f t="shared" si="11"/>
        <v>22</v>
      </c>
      <c r="N96" s="138">
        <v>15.3</v>
      </c>
      <c r="O96" s="27">
        <f t="shared" si="12"/>
        <v>15.3</v>
      </c>
      <c r="P96" s="28" t="str">
        <f t="shared" si="13"/>
        <v>VYHOVUJE</v>
      </c>
      <c r="Q96" s="48"/>
      <c r="R96" s="45"/>
      <c r="S96" s="46"/>
    </row>
    <row r="97" spans="2:19" ht="27.6">
      <c r="B97" s="67">
        <v>91</v>
      </c>
      <c r="C97" s="118" t="s">
        <v>120</v>
      </c>
      <c r="D97" s="113">
        <v>10</v>
      </c>
      <c r="E97" s="117" t="s">
        <v>17</v>
      </c>
      <c r="F97" s="115" t="s">
        <v>121</v>
      </c>
      <c r="G97" s="144"/>
      <c r="H97" s="144"/>
      <c r="I97" s="144"/>
      <c r="J97" s="20">
        <f t="shared" si="9"/>
        <v>60</v>
      </c>
      <c r="K97" s="20">
        <f t="shared" si="10"/>
        <v>66</v>
      </c>
      <c r="L97" s="116">
        <v>6</v>
      </c>
      <c r="M97" s="20">
        <f t="shared" si="11"/>
        <v>6.6000000000000005</v>
      </c>
      <c r="N97" s="137">
        <v>4.85</v>
      </c>
      <c r="O97" s="29">
        <f t="shared" si="12"/>
        <v>48.5</v>
      </c>
      <c r="P97" s="30" t="str">
        <f t="shared" si="13"/>
        <v>VYHOVUJE</v>
      </c>
      <c r="Q97" s="48"/>
      <c r="R97" s="45"/>
      <c r="S97" s="46"/>
    </row>
    <row r="98" spans="2:19" ht="15.6">
      <c r="B98" s="67">
        <v>92</v>
      </c>
      <c r="C98" s="118" t="s">
        <v>80</v>
      </c>
      <c r="D98" s="113">
        <v>2</v>
      </c>
      <c r="E98" s="117"/>
      <c r="F98" s="115" t="s">
        <v>81</v>
      </c>
      <c r="G98" s="144"/>
      <c r="H98" s="144"/>
      <c r="I98" s="144"/>
      <c r="J98" s="20">
        <f t="shared" si="9"/>
        <v>80</v>
      </c>
      <c r="K98" s="20">
        <f t="shared" si="10"/>
        <v>88</v>
      </c>
      <c r="L98" s="116">
        <v>40</v>
      </c>
      <c r="M98" s="20">
        <f t="shared" si="11"/>
        <v>44</v>
      </c>
      <c r="N98" s="138">
        <v>19.8</v>
      </c>
      <c r="O98" s="27">
        <f t="shared" si="12"/>
        <v>39.6</v>
      </c>
      <c r="P98" s="28" t="str">
        <f t="shared" si="13"/>
        <v>VYHOVUJE</v>
      </c>
      <c r="Q98" s="48"/>
      <c r="R98" s="45"/>
      <c r="S98" s="46"/>
    </row>
    <row r="99" spans="2:19" ht="15.6">
      <c r="B99" s="67">
        <v>93</v>
      </c>
      <c r="C99" s="118" t="s">
        <v>55</v>
      </c>
      <c r="D99" s="113">
        <v>2</v>
      </c>
      <c r="E99" s="117" t="s">
        <v>20</v>
      </c>
      <c r="F99" s="115" t="s">
        <v>56</v>
      </c>
      <c r="G99" s="144"/>
      <c r="H99" s="144"/>
      <c r="I99" s="144"/>
      <c r="J99" s="20">
        <f t="shared" si="9"/>
        <v>40</v>
      </c>
      <c r="K99" s="20">
        <f t="shared" si="10"/>
        <v>44</v>
      </c>
      <c r="L99" s="116">
        <v>20</v>
      </c>
      <c r="M99" s="20">
        <f t="shared" si="11"/>
        <v>22</v>
      </c>
      <c r="N99" s="137">
        <v>17.55</v>
      </c>
      <c r="O99" s="27">
        <f t="shared" si="12"/>
        <v>35.1</v>
      </c>
      <c r="P99" s="30" t="str">
        <f t="shared" si="13"/>
        <v>VYHOVUJE</v>
      </c>
      <c r="Q99" s="48"/>
      <c r="R99" s="45"/>
      <c r="S99" s="46"/>
    </row>
    <row r="100" spans="1:19" ht="42" thickBot="1">
      <c r="A100" s="47"/>
      <c r="B100" s="67">
        <v>94</v>
      </c>
      <c r="C100" s="118" t="s">
        <v>122</v>
      </c>
      <c r="D100" s="113">
        <v>1</v>
      </c>
      <c r="E100" s="117" t="s">
        <v>20</v>
      </c>
      <c r="F100" s="115" t="s">
        <v>123</v>
      </c>
      <c r="G100" s="144"/>
      <c r="H100" s="144"/>
      <c r="I100" s="144"/>
      <c r="J100" s="20">
        <f t="shared" si="9"/>
        <v>79</v>
      </c>
      <c r="K100" s="20">
        <f t="shared" si="10"/>
        <v>86.9</v>
      </c>
      <c r="L100" s="116">
        <v>79</v>
      </c>
      <c r="M100" s="20">
        <f t="shared" si="11"/>
        <v>86.9</v>
      </c>
      <c r="N100" s="138">
        <v>48.1</v>
      </c>
      <c r="O100" s="29">
        <f t="shared" si="12"/>
        <v>48.1</v>
      </c>
      <c r="P100" s="28" t="str">
        <f t="shared" si="13"/>
        <v>VYHOVUJE</v>
      </c>
      <c r="Q100" s="48"/>
      <c r="R100" s="45"/>
      <c r="S100" s="46"/>
    </row>
    <row r="101" spans="1:19" ht="16.2" thickBot="1">
      <c r="A101" s="49"/>
      <c r="B101" s="93">
        <v>95</v>
      </c>
      <c r="C101" s="124" t="s">
        <v>103</v>
      </c>
      <c r="D101" s="125">
        <v>20</v>
      </c>
      <c r="E101" s="126" t="s">
        <v>20</v>
      </c>
      <c r="F101" s="127" t="s">
        <v>104</v>
      </c>
      <c r="G101" s="145"/>
      <c r="H101" s="145"/>
      <c r="I101" s="145"/>
      <c r="J101" s="21">
        <f t="shared" si="9"/>
        <v>280</v>
      </c>
      <c r="K101" s="21">
        <f t="shared" si="10"/>
        <v>308.00000000000006</v>
      </c>
      <c r="L101" s="128">
        <v>14</v>
      </c>
      <c r="M101" s="21">
        <f t="shared" si="11"/>
        <v>15.400000000000002</v>
      </c>
      <c r="N101" s="140">
        <v>10.95</v>
      </c>
      <c r="O101" s="31">
        <f t="shared" si="12"/>
        <v>219</v>
      </c>
      <c r="P101" s="33" t="str">
        <f t="shared" si="13"/>
        <v>VYHOVUJE</v>
      </c>
      <c r="Q101" s="48"/>
      <c r="R101" s="45"/>
      <c r="S101" s="46"/>
    </row>
    <row r="102" spans="2:19" ht="30" customHeight="1" thickTop="1">
      <c r="B102" s="80">
        <v>96</v>
      </c>
      <c r="C102" s="129" t="s">
        <v>87</v>
      </c>
      <c r="D102" s="108">
        <v>2</v>
      </c>
      <c r="E102" s="130" t="s">
        <v>20</v>
      </c>
      <c r="F102" s="110" t="s">
        <v>88</v>
      </c>
      <c r="G102" s="144" t="s">
        <v>133</v>
      </c>
      <c r="H102" s="144" t="s">
        <v>124</v>
      </c>
      <c r="I102" s="144" t="s">
        <v>126</v>
      </c>
      <c r="J102" s="22">
        <f t="shared" si="9"/>
        <v>7</v>
      </c>
      <c r="K102" s="22">
        <f t="shared" si="10"/>
        <v>7.700000000000001</v>
      </c>
      <c r="L102" s="131">
        <v>3.5</v>
      </c>
      <c r="M102" s="22">
        <f t="shared" si="11"/>
        <v>3.8500000000000005</v>
      </c>
      <c r="N102" s="137">
        <v>1.9</v>
      </c>
      <c r="O102" s="29">
        <f t="shared" si="12"/>
        <v>3.8</v>
      </c>
      <c r="P102" s="30" t="str">
        <f t="shared" si="13"/>
        <v>VYHOVUJE</v>
      </c>
      <c r="R102" s="45"/>
      <c r="S102" s="46"/>
    </row>
    <row r="103" spans="2:19" ht="27.6">
      <c r="B103" s="132">
        <v>97</v>
      </c>
      <c r="C103" s="112" t="s">
        <v>89</v>
      </c>
      <c r="D103" s="113">
        <v>2</v>
      </c>
      <c r="E103" s="114" t="s">
        <v>20</v>
      </c>
      <c r="F103" s="115" t="s">
        <v>88</v>
      </c>
      <c r="G103" s="144"/>
      <c r="H103" s="144"/>
      <c r="I103" s="144"/>
      <c r="J103" s="22">
        <f aca="true" t="shared" si="14" ref="J103:J126">D103*L103</f>
        <v>7</v>
      </c>
      <c r="K103" s="22">
        <f aca="true" t="shared" si="15" ref="K103:K126">D103*M103</f>
        <v>7.700000000000001</v>
      </c>
      <c r="L103" s="133">
        <v>3.5</v>
      </c>
      <c r="M103" s="20">
        <f t="shared" si="11"/>
        <v>3.8500000000000005</v>
      </c>
      <c r="N103" s="137">
        <v>1.9</v>
      </c>
      <c r="O103" s="29">
        <f t="shared" si="12"/>
        <v>3.8</v>
      </c>
      <c r="P103" s="30" t="str">
        <f t="shared" si="13"/>
        <v>VYHOVUJE</v>
      </c>
      <c r="R103" s="45"/>
      <c r="S103" s="46"/>
    </row>
    <row r="104" spans="2:19" ht="15.6">
      <c r="B104" s="67">
        <v>98</v>
      </c>
      <c r="C104" s="112" t="s">
        <v>90</v>
      </c>
      <c r="D104" s="113">
        <v>2</v>
      </c>
      <c r="E104" s="117" t="s">
        <v>20</v>
      </c>
      <c r="F104" s="115" t="s">
        <v>91</v>
      </c>
      <c r="G104" s="144"/>
      <c r="H104" s="144"/>
      <c r="I104" s="144"/>
      <c r="J104" s="22">
        <f t="shared" si="14"/>
        <v>24</v>
      </c>
      <c r="K104" s="22">
        <f t="shared" si="15"/>
        <v>26.400000000000002</v>
      </c>
      <c r="L104" s="133">
        <v>12</v>
      </c>
      <c r="M104" s="20">
        <f t="shared" si="11"/>
        <v>13.200000000000001</v>
      </c>
      <c r="N104" s="138">
        <v>7.7</v>
      </c>
      <c r="O104" s="27">
        <f t="shared" si="12"/>
        <v>15.4</v>
      </c>
      <c r="P104" s="28" t="str">
        <f t="shared" si="13"/>
        <v>VYHOVUJE</v>
      </c>
      <c r="R104" s="45"/>
      <c r="S104" s="46"/>
    </row>
    <row r="105" spans="2:19" ht="15.6">
      <c r="B105" s="67">
        <v>99</v>
      </c>
      <c r="C105" s="112" t="s">
        <v>92</v>
      </c>
      <c r="D105" s="113">
        <v>2</v>
      </c>
      <c r="E105" s="117" t="s">
        <v>20</v>
      </c>
      <c r="F105" s="115" t="s">
        <v>91</v>
      </c>
      <c r="G105" s="144"/>
      <c r="H105" s="144"/>
      <c r="I105" s="144"/>
      <c r="J105" s="22">
        <f t="shared" si="14"/>
        <v>24</v>
      </c>
      <c r="K105" s="22">
        <f t="shared" si="15"/>
        <v>26.400000000000002</v>
      </c>
      <c r="L105" s="133">
        <v>12</v>
      </c>
      <c r="M105" s="20">
        <f t="shared" si="11"/>
        <v>13.200000000000001</v>
      </c>
      <c r="N105" s="137">
        <v>7.7</v>
      </c>
      <c r="O105" s="29">
        <f t="shared" si="12"/>
        <v>15.4</v>
      </c>
      <c r="P105" s="30" t="str">
        <f t="shared" si="13"/>
        <v>VYHOVUJE</v>
      </c>
      <c r="R105" s="45"/>
      <c r="S105" s="46"/>
    </row>
    <row r="106" spans="2:19" ht="27.6">
      <c r="B106" s="80">
        <v>100</v>
      </c>
      <c r="C106" s="118" t="s">
        <v>93</v>
      </c>
      <c r="D106" s="113">
        <v>2</v>
      </c>
      <c r="E106" s="117" t="s">
        <v>20</v>
      </c>
      <c r="F106" s="115" t="s">
        <v>94</v>
      </c>
      <c r="G106" s="144"/>
      <c r="H106" s="144"/>
      <c r="I106" s="144"/>
      <c r="J106" s="22">
        <f t="shared" si="14"/>
        <v>50</v>
      </c>
      <c r="K106" s="22">
        <f t="shared" si="15"/>
        <v>55.00000000000001</v>
      </c>
      <c r="L106" s="133">
        <v>25</v>
      </c>
      <c r="M106" s="20">
        <f t="shared" si="11"/>
        <v>27.500000000000004</v>
      </c>
      <c r="N106" s="138">
        <v>21</v>
      </c>
      <c r="O106" s="27">
        <f t="shared" si="12"/>
        <v>42</v>
      </c>
      <c r="P106" s="28" t="str">
        <f t="shared" si="13"/>
        <v>VYHOVUJE</v>
      </c>
      <c r="R106" s="45"/>
      <c r="S106" s="46"/>
    </row>
    <row r="107" spans="2:19" ht="27.6">
      <c r="B107" s="132">
        <v>101</v>
      </c>
      <c r="C107" s="118" t="s">
        <v>95</v>
      </c>
      <c r="D107" s="113">
        <v>1</v>
      </c>
      <c r="E107" s="117" t="s">
        <v>17</v>
      </c>
      <c r="F107" s="119" t="s">
        <v>96</v>
      </c>
      <c r="G107" s="144"/>
      <c r="H107" s="144"/>
      <c r="I107" s="144"/>
      <c r="J107" s="22">
        <f t="shared" si="14"/>
        <v>37</v>
      </c>
      <c r="K107" s="22">
        <f t="shared" si="15"/>
        <v>40.7</v>
      </c>
      <c r="L107" s="133">
        <v>37</v>
      </c>
      <c r="M107" s="20">
        <f t="shared" si="11"/>
        <v>40.7</v>
      </c>
      <c r="N107" s="137">
        <v>35.15</v>
      </c>
      <c r="O107" s="27">
        <f t="shared" si="12"/>
        <v>35.15</v>
      </c>
      <c r="P107" s="30" t="str">
        <f t="shared" si="13"/>
        <v>VYHOVUJE</v>
      </c>
      <c r="R107" s="45"/>
      <c r="S107" s="46"/>
    </row>
    <row r="108" spans="2:19" ht="15.6">
      <c r="B108" s="67">
        <v>102</v>
      </c>
      <c r="C108" s="118" t="s">
        <v>24</v>
      </c>
      <c r="D108" s="113">
        <v>5</v>
      </c>
      <c r="E108" s="117" t="s">
        <v>20</v>
      </c>
      <c r="F108" s="115" t="s">
        <v>25</v>
      </c>
      <c r="G108" s="144"/>
      <c r="H108" s="144"/>
      <c r="I108" s="144"/>
      <c r="J108" s="22">
        <f t="shared" si="14"/>
        <v>25</v>
      </c>
      <c r="K108" s="22">
        <f t="shared" si="15"/>
        <v>27.5</v>
      </c>
      <c r="L108" s="133">
        <v>5</v>
      </c>
      <c r="M108" s="20">
        <f t="shared" si="11"/>
        <v>5.5</v>
      </c>
      <c r="N108" s="138">
        <v>3.8</v>
      </c>
      <c r="O108" s="29">
        <f t="shared" si="12"/>
        <v>19</v>
      </c>
      <c r="P108" s="28" t="str">
        <f t="shared" si="13"/>
        <v>VYHOVUJE</v>
      </c>
      <c r="R108" s="45"/>
      <c r="S108" s="46"/>
    </row>
    <row r="109" spans="2:19" ht="15.6">
      <c r="B109" s="132">
        <v>103</v>
      </c>
      <c r="C109" s="118" t="s">
        <v>97</v>
      </c>
      <c r="D109" s="113">
        <v>5</v>
      </c>
      <c r="E109" s="117" t="s">
        <v>20</v>
      </c>
      <c r="F109" s="115" t="s">
        <v>25</v>
      </c>
      <c r="G109" s="144"/>
      <c r="H109" s="144"/>
      <c r="I109" s="144"/>
      <c r="J109" s="22">
        <f t="shared" si="14"/>
        <v>25</v>
      </c>
      <c r="K109" s="22">
        <f t="shared" si="15"/>
        <v>27.5</v>
      </c>
      <c r="L109" s="133">
        <v>5</v>
      </c>
      <c r="M109" s="20">
        <f t="shared" si="11"/>
        <v>5.5</v>
      </c>
      <c r="N109" s="137">
        <v>3.8</v>
      </c>
      <c r="O109" s="27">
        <f t="shared" si="12"/>
        <v>19</v>
      </c>
      <c r="P109" s="30" t="str">
        <f t="shared" si="13"/>
        <v>VYHOVUJE</v>
      </c>
      <c r="R109" s="45"/>
      <c r="S109" s="46"/>
    </row>
    <row r="110" spans="2:19" ht="15.6">
      <c r="B110" s="67">
        <v>104</v>
      </c>
      <c r="C110" s="118" t="s">
        <v>27</v>
      </c>
      <c r="D110" s="113">
        <v>5</v>
      </c>
      <c r="E110" s="117" t="s">
        <v>20</v>
      </c>
      <c r="F110" s="115" t="s">
        <v>25</v>
      </c>
      <c r="G110" s="144"/>
      <c r="H110" s="144"/>
      <c r="I110" s="144"/>
      <c r="J110" s="22">
        <f t="shared" si="14"/>
        <v>50</v>
      </c>
      <c r="K110" s="22">
        <f t="shared" si="15"/>
        <v>55</v>
      </c>
      <c r="L110" s="133">
        <v>10</v>
      </c>
      <c r="M110" s="20">
        <f t="shared" si="11"/>
        <v>11</v>
      </c>
      <c r="N110" s="138">
        <v>7.6</v>
      </c>
      <c r="O110" s="27">
        <f t="shared" si="12"/>
        <v>38</v>
      </c>
      <c r="P110" s="28" t="str">
        <f t="shared" si="13"/>
        <v>VYHOVUJE</v>
      </c>
      <c r="R110" s="45"/>
      <c r="S110" s="46"/>
    </row>
    <row r="111" spans="2:19" ht="15.6">
      <c r="B111" s="132">
        <v>105</v>
      </c>
      <c r="C111" s="118" t="s">
        <v>98</v>
      </c>
      <c r="D111" s="113">
        <v>10</v>
      </c>
      <c r="E111" s="117" t="s">
        <v>20</v>
      </c>
      <c r="F111" s="115" t="s">
        <v>25</v>
      </c>
      <c r="G111" s="144"/>
      <c r="H111" s="144"/>
      <c r="I111" s="144"/>
      <c r="J111" s="22">
        <f t="shared" si="14"/>
        <v>100</v>
      </c>
      <c r="K111" s="22">
        <f t="shared" si="15"/>
        <v>110</v>
      </c>
      <c r="L111" s="133">
        <v>10</v>
      </c>
      <c r="M111" s="20">
        <f t="shared" si="11"/>
        <v>11</v>
      </c>
      <c r="N111" s="137">
        <v>7.6</v>
      </c>
      <c r="O111" s="29">
        <f t="shared" si="12"/>
        <v>76</v>
      </c>
      <c r="P111" s="30" t="str">
        <f t="shared" si="13"/>
        <v>VYHOVUJE</v>
      </c>
      <c r="R111" s="45"/>
      <c r="S111" s="46"/>
    </row>
    <row r="112" spans="2:19" ht="110.4">
      <c r="B112" s="67">
        <v>106</v>
      </c>
      <c r="C112" s="118" t="s">
        <v>28</v>
      </c>
      <c r="D112" s="113">
        <v>5</v>
      </c>
      <c r="E112" s="117" t="s">
        <v>17</v>
      </c>
      <c r="F112" s="115" t="s">
        <v>29</v>
      </c>
      <c r="G112" s="144"/>
      <c r="H112" s="144"/>
      <c r="I112" s="144"/>
      <c r="J112" s="22">
        <f t="shared" si="14"/>
        <v>325</v>
      </c>
      <c r="K112" s="22">
        <f t="shared" si="15"/>
        <v>357.5</v>
      </c>
      <c r="L112" s="133">
        <v>65</v>
      </c>
      <c r="M112" s="20">
        <f t="shared" si="11"/>
        <v>71.5</v>
      </c>
      <c r="N112" s="138">
        <v>53</v>
      </c>
      <c r="O112" s="27">
        <f t="shared" si="12"/>
        <v>265</v>
      </c>
      <c r="P112" s="28" t="str">
        <f t="shared" si="13"/>
        <v>VYHOVUJE</v>
      </c>
      <c r="R112" s="45"/>
      <c r="S112" s="46"/>
    </row>
    <row r="113" spans="2:19" ht="15.6">
      <c r="B113" s="132">
        <v>107</v>
      </c>
      <c r="C113" s="118" t="s">
        <v>30</v>
      </c>
      <c r="D113" s="113">
        <v>1</v>
      </c>
      <c r="E113" s="117" t="s">
        <v>17</v>
      </c>
      <c r="F113" s="115" t="s">
        <v>31</v>
      </c>
      <c r="G113" s="144"/>
      <c r="H113" s="144"/>
      <c r="I113" s="144"/>
      <c r="J113" s="22">
        <f t="shared" si="14"/>
        <v>30</v>
      </c>
      <c r="K113" s="22">
        <f t="shared" si="15"/>
        <v>33</v>
      </c>
      <c r="L113" s="133">
        <v>30</v>
      </c>
      <c r="M113" s="20">
        <f t="shared" si="11"/>
        <v>33</v>
      </c>
      <c r="N113" s="137">
        <v>18.95</v>
      </c>
      <c r="O113" s="29">
        <f t="shared" si="12"/>
        <v>18.95</v>
      </c>
      <c r="P113" s="30" t="str">
        <f t="shared" si="13"/>
        <v>VYHOVUJE</v>
      </c>
      <c r="R113" s="45"/>
      <c r="S113" s="46"/>
    </row>
    <row r="114" spans="2:19" ht="15.6">
      <c r="B114" s="67">
        <v>108</v>
      </c>
      <c r="C114" s="118" t="s">
        <v>34</v>
      </c>
      <c r="D114" s="113">
        <v>30</v>
      </c>
      <c r="E114" s="117" t="s">
        <v>20</v>
      </c>
      <c r="F114" s="115" t="s">
        <v>35</v>
      </c>
      <c r="G114" s="144"/>
      <c r="H114" s="144"/>
      <c r="I114" s="144"/>
      <c r="J114" s="22">
        <f t="shared" si="14"/>
        <v>48</v>
      </c>
      <c r="K114" s="22">
        <f t="shared" si="15"/>
        <v>52.800000000000004</v>
      </c>
      <c r="L114" s="133">
        <v>1.6</v>
      </c>
      <c r="M114" s="20">
        <f t="shared" si="11"/>
        <v>1.7600000000000002</v>
      </c>
      <c r="N114" s="138">
        <v>0.9</v>
      </c>
      <c r="O114" s="27">
        <f t="shared" si="12"/>
        <v>27</v>
      </c>
      <c r="P114" s="28" t="str">
        <f t="shared" si="13"/>
        <v>VYHOVUJE</v>
      </c>
      <c r="R114" s="45"/>
      <c r="S114" s="46"/>
    </row>
    <row r="115" spans="2:19" ht="27.6">
      <c r="B115" s="132">
        <v>109</v>
      </c>
      <c r="C115" s="118" t="s">
        <v>99</v>
      </c>
      <c r="D115" s="113">
        <v>2</v>
      </c>
      <c r="E115" s="117" t="s">
        <v>20</v>
      </c>
      <c r="F115" s="115" t="s">
        <v>100</v>
      </c>
      <c r="G115" s="144"/>
      <c r="H115" s="144"/>
      <c r="I115" s="144"/>
      <c r="J115" s="22">
        <f t="shared" si="14"/>
        <v>56</v>
      </c>
      <c r="K115" s="22">
        <f t="shared" si="15"/>
        <v>61.60000000000001</v>
      </c>
      <c r="L115" s="133">
        <v>28</v>
      </c>
      <c r="M115" s="20">
        <f t="shared" si="11"/>
        <v>30.800000000000004</v>
      </c>
      <c r="N115" s="137">
        <v>5</v>
      </c>
      <c r="O115" s="27">
        <f t="shared" si="12"/>
        <v>10</v>
      </c>
      <c r="P115" s="30" t="str">
        <f t="shared" si="13"/>
        <v>VYHOVUJE</v>
      </c>
      <c r="R115" s="45"/>
      <c r="S115" s="46"/>
    </row>
    <row r="116" spans="2:19" ht="55.2">
      <c r="B116" s="67">
        <v>110</v>
      </c>
      <c r="C116" s="118" t="s">
        <v>42</v>
      </c>
      <c r="D116" s="113">
        <v>6</v>
      </c>
      <c r="E116" s="117" t="s">
        <v>20</v>
      </c>
      <c r="F116" s="123" t="s">
        <v>43</v>
      </c>
      <c r="G116" s="144"/>
      <c r="H116" s="144"/>
      <c r="I116" s="144"/>
      <c r="J116" s="22">
        <f t="shared" si="14"/>
        <v>42</v>
      </c>
      <c r="K116" s="22">
        <f t="shared" si="15"/>
        <v>46.2</v>
      </c>
      <c r="L116" s="133">
        <v>7</v>
      </c>
      <c r="M116" s="20">
        <f t="shared" si="11"/>
        <v>7.700000000000001</v>
      </c>
      <c r="N116" s="138">
        <v>4</v>
      </c>
      <c r="O116" s="29">
        <f t="shared" si="12"/>
        <v>24</v>
      </c>
      <c r="P116" s="28" t="str">
        <f t="shared" si="13"/>
        <v>VYHOVUJE</v>
      </c>
      <c r="R116" s="45"/>
      <c r="S116" s="46"/>
    </row>
    <row r="117" spans="2:19" ht="27.6">
      <c r="B117" s="132">
        <v>111</v>
      </c>
      <c r="C117" s="118" t="s">
        <v>44</v>
      </c>
      <c r="D117" s="113">
        <v>3</v>
      </c>
      <c r="E117" s="117" t="s">
        <v>45</v>
      </c>
      <c r="F117" s="115" t="s">
        <v>46</v>
      </c>
      <c r="G117" s="144"/>
      <c r="H117" s="144"/>
      <c r="I117" s="144"/>
      <c r="J117" s="22">
        <f t="shared" si="14"/>
        <v>96</v>
      </c>
      <c r="K117" s="22">
        <f t="shared" si="15"/>
        <v>105.60000000000001</v>
      </c>
      <c r="L117" s="133">
        <v>32</v>
      </c>
      <c r="M117" s="20">
        <f t="shared" si="11"/>
        <v>35.2</v>
      </c>
      <c r="N117" s="137">
        <v>22.7</v>
      </c>
      <c r="O117" s="27">
        <f t="shared" si="12"/>
        <v>68.1</v>
      </c>
      <c r="P117" s="30" t="str">
        <f t="shared" si="13"/>
        <v>VYHOVUJE</v>
      </c>
      <c r="R117" s="45"/>
      <c r="S117" s="46"/>
    </row>
    <row r="118" spans="2:19" ht="41.4">
      <c r="B118" s="67">
        <v>112</v>
      </c>
      <c r="C118" s="118" t="s">
        <v>47</v>
      </c>
      <c r="D118" s="113">
        <v>4</v>
      </c>
      <c r="E118" s="117" t="s">
        <v>45</v>
      </c>
      <c r="F118" s="115" t="s">
        <v>48</v>
      </c>
      <c r="G118" s="144"/>
      <c r="H118" s="144"/>
      <c r="I118" s="144"/>
      <c r="J118" s="22">
        <f t="shared" si="14"/>
        <v>140</v>
      </c>
      <c r="K118" s="22">
        <f t="shared" si="15"/>
        <v>154</v>
      </c>
      <c r="L118" s="133">
        <v>35</v>
      </c>
      <c r="M118" s="20">
        <f t="shared" si="11"/>
        <v>38.5</v>
      </c>
      <c r="N118" s="138">
        <v>25.15</v>
      </c>
      <c r="O118" s="27">
        <f t="shared" si="12"/>
        <v>100.6</v>
      </c>
      <c r="P118" s="28" t="str">
        <f t="shared" si="13"/>
        <v>VYHOVUJE</v>
      </c>
      <c r="R118" s="45"/>
      <c r="S118" s="46"/>
    </row>
    <row r="119" spans="2:19" ht="27.6">
      <c r="B119" s="132">
        <v>113</v>
      </c>
      <c r="C119" s="118" t="s">
        <v>49</v>
      </c>
      <c r="D119" s="113">
        <v>1</v>
      </c>
      <c r="E119" s="117" t="s">
        <v>45</v>
      </c>
      <c r="F119" s="115" t="s">
        <v>50</v>
      </c>
      <c r="G119" s="144"/>
      <c r="H119" s="144"/>
      <c r="I119" s="144"/>
      <c r="J119" s="22">
        <f t="shared" si="14"/>
        <v>46</v>
      </c>
      <c r="K119" s="22">
        <f t="shared" si="15"/>
        <v>50.6</v>
      </c>
      <c r="L119" s="133">
        <v>46</v>
      </c>
      <c r="M119" s="20">
        <f t="shared" si="11"/>
        <v>50.6</v>
      </c>
      <c r="N119" s="137">
        <v>36</v>
      </c>
      <c r="O119" s="29">
        <f t="shared" si="12"/>
        <v>36</v>
      </c>
      <c r="P119" s="30" t="str">
        <f t="shared" si="13"/>
        <v>VYHOVUJE</v>
      </c>
      <c r="R119" s="45"/>
      <c r="S119" s="46"/>
    </row>
    <row r="120" spans="2:19" ht="15.6">
      <c r="B120" s="67">
        <v>114</v>
      </c>
      <c r="C120" s="118" t="s">
        <v>101</v>
      </c>
      <c r="D120" s="113">
        <v>1</v>
      </c>
      <c r="E120" s="117" t="s">
        <v>17</v>
      </c>
      <c r="F120" s="115" t="s">
        <v>102</v>
      </c>
      <c r="G120" s="144"/>
      <c r="H120" s="144"/>
      <c r="I120" s="144"/>
      <c r="J120" s="22">
        <f t="shared" si="14"/>
        <v>4</v>
      </c>
      <c r="K120" s="22">
        <f t="shared" si="15"/>
        <v>4.4</v>
      </c>
      <c r="L120" s="133">
        <v>4</v>
      </c>
      <c r="M120" s="20">
        <f t="shared" si="11"/>
        <v>4.4</v>
      </c>
      <c r="N120" s="138">
        <v>4.4</v>
      </c>
      <c r="O120" s="27">
        <f t="shared" si="12"/>
        <v>4.4</v>
      </c>
      <c r="P120" s="28" t="str">
        <f t="shared" si="13"/>
        <v>VYHOVUJE</v>
      </c>
      <c r="R120" s="45"/>
      <c r="S120" s="46"/>
    </row>
    <row r="121" spans="2:19" ht="27.6">
      <c r="B121" s="132">
        <v>115</v>
      </c>
      <c r="C121" s="118" t="s">
        <v>72</v>
      </c>
      <c r="D121" s="113">
        <v>3</v>
      </c>
      <c r="E121" s="117" t="s">
        <v>17</v>
      </c>
      <c r="F121" s="115" t="s">
        <v>73</v>
      </c>
      <c r="G121" s="144"/>
      <c r="H121" s="144"/>
      <c r="I121" s="144"/>
      <c r="J121" s="22">
        <f t="shared" si="14"/>
        <v>18</v>
      </c>
      <c r="K121" s="22">
        <f t="shared" si="15"/>
        <v>19.8</v>
      </c>
      <c r="L121" s="133">
        <v>6</v>
      </c>
      <c r="M121" s="20">
        <f t="shared" si="11"/>
        <v>6.6000000000000005</v>
      </c>
      <c r="N121" s="137">
        <v>4.5</v>
      </c>
      <c r="O121" s="29">
        <f t="shared" si="12"/>
        <v>13.5</v>
      </c>
      <c r="P121" s="30" t="str">
        <f t="shared" si="13"/>
        <v>VYHOVUJE</v>
      </c>
      <c r="R121" s="45"/>
      <c r="S121" s="46"/>
    </row>
    <row r="122" spans="2:19" ht="15.6">
      <c r="B122" s="67">
        <v>116</v>
      </c>
      <c r="C122" s="118" t="s">
        <v>80</v>
      </c>
      <c r="D122" s="113">
        <v>2</v>
      </c>
      <c r="E122" s="117"/>
      <c r="F122" s="115" t="s">
        <v>81</v>
      </c>
      <c r="G122" s="144"/>
      <c r="H122" s="144"/>
      <c r="I122" s="144"/>
      <c r="J122" s="22">
        <f t="shared" si="14"/>
        <v>80</v>
      </c>
      <c r="K122" s="22">
        <f t="shared" si="15"/>
        <v>88</v>
      </c>
      <c r="L122" s="133">
        <v>40</v>
      </c>
      <c r="M122" s="20">
        <f t="shared" si="11"/>
        <v>44</v>
      </c>
      <c r="N122" s="138">
        <v>19.8</v>
      </c>
      <c r="O122" s="27">
        <f t="shared" si="12"/>
        <v>39.6</v>
      </c>
      <c r="P122" s="28" t="str">
        <f t="shared" si="13"/>
        <v>VYHOVUJE</v>
      </c>
      <c r="R122" s="45"/>
      <c r="S122" s="46"/>
    </row>
    <row r="123" spans="2:19" ht="15.6">
      <c r="B123" s="67">
        <v>117</v>
      </c>
      <c r="C123" s="118" t="s">
        <v>55</v>
      </c>
      <c r="D123" s="113">
        <v>2</v>
      </c>
      <c r="E123" s="117" t="s">
        <v>20</v>
      </c>
      <c r="F123" s="115" t="s">
        <v>56</v>
      </c>
      <c r="G123" s="144"/>
      <c r="H123" s="144"/>
      <c r="I123" s="144"/>
      <c r="J123" s="22">
        <f t="shared" si="14"/>
        <v>40</v>
      </c>
      <c r="K123" s="22">
        <f t="shared" si="15"/>
        <v>44</v>
      </c>
      <c r="L123" s="133">
        <v>20</v>
      </c>
      <c r="M123" s="20">
        <f t="shared" si="11"/>
        <v>22</v>
      </c>
      <c r="N123" s="137">
        <v>17.55</v>
      </c>
      <c r="O123" s="27">
        <f t="shared" si="12"/>
        <v>35.1</v>
      </c>
      <c r="P123" s="30" t="str">
        <f t="shared" si="13"/>
        <v>VYHOVUJE</v>
      </c>
      <c r="R123" s="45"/>
      <c r="S123" s="46"/>
    </row>
    <row r="124" spans="2:19" ht="15.6">
      <c r="B124" s="80">
        <v>118</v>
      </c>
      <c r="C124" s="134" t="s">
        <v>103</v>
      </c>
      <c r="D124" s="113">
        <v>5</v>
      </c>
      <c r="E124" s="117" t="s">
        <v>20</v>
      </c>
      <c r="F124" s="115" t="s">
        <v>104</v>
      </c>
      <c r="G124" s="144"/>
      <c r="H124" s="144"/>
      <c r="I124" s="144"/>
      <c r="J124" s="20">
        <f t="shared" si="14"/>
        <v>70</v>
      </c>
      <c r="K124" s="20">
        <f t="shared" si="15"/>
        <v>77.00000000000001</v>
      </c>
      <c r="L124" s="133">
        <v>14</v>
      </c>
      <c r="M124" s="20">
        <f t="shared" si="11"/>
        <v>15.400000000000002</v>
      </c>
      <c r="N124" s="138">
        <v>10.95</v>
      </c>
      <c r="O124" s="29">
        <f t="shared" si="12"/>
        <v>54.75</v>
      </c>
      <c r="P124" s="28" t="str">
        <f t="shared" si="13"/>
        <v>VYHOVUJE</v>
      </c>
      <c r="R124" s="45"/>
      <c r="S124" s="46"/>
    </row>
    <row r="125" spans="2:19" ht="15.6">
      <c r="B125" s="132">
        <v>119</v>
      </c>
      <c r="C125" s="134" t="s">
        <v>105</v>
      </c>
      <c r="D125" s="113">
        <v>5</v>
      </c>
      <c r="E125" s="117" t="s">
        <v>20</v>
      </c>
      <c r="F125" s="115" t="s">
        <v>104</v>
      </c>
      <c r="G125" s="144"/>
      <c r="H125" s="144"/>
      <c r="I125" s="144"/>
      <c r="J125" s="20">
        <f t="shared" si="14"/>
        <v>115</v>
      </c>
      <c r="K125" s="20">
        <f t="shared" si="15"/>
        <v>126.5</v>
      </c>
      <c r="L125" s="133">
        <v>23</v>
      </c>
      <c r="M125" s="20">
        <f t="shared" si="11"/>
        <v>25.3</v>
      </c>
      <c r="N125" s="137">
        <v>17.95</v>
      </c>
      <c r="O125" s="27">
        <f t="shared" si="12"/>
        <v>89.75</v>
      </c>
      <c r="P125" s="30" t="str">
        <f t="shared" si="13"/>
        <v>VYHOVUJE</v>
      </c>
      <c r="R125" s="45"/>
      <c r="S125" s="46"/>
    </row>
    <row r="126" spans="1:19" ht="16.2" thickBot="1">
      <c r="A126" s="40"/>
      <c r="B126" s="93">
        <v>120</v>
      </c>
      <c r="C126" s="135" t="s">
        <v>106</v>
      </c>
      <c r="D126" s="125">
        <v>1</v>
      </c>
      <c r="E126" s="126" t="s">
        <v>20</v>
      </c>
      <c r="F126" s="127" t="s">
        <v>107</v>
      </c>
      <c r="G126" s="145"/>
      <c r="H126" s="145"/>
      <c r="I126" s="145"/>
      <c r="J126" s="21">
        <f t="shared" si="14"/>
        <v>9</v>
      </c>
      <c r="K126" s="21">
        <f t="shared" si="15"/>
        <v>9.9</v>
      </c>
      <c r="L126" s="136">
        <v>9</v>
      </c>
      <c r="M126" s="21">
        <f t="shared" si="11"/>
        <v>9.9</v>
      </c>
      <c r="N126" s="139">
        <v>3.7</v>
      </c>
      <c r="O126" s="31">
        <f t="shared" si="12"/>
        <v>3.7</v>
      </c>
      <c r="P126" s="32" t="str">
        <f t="shared" si="13"/>
        <v>VYHOVUJE</v>
      </c>
      <c r="R126" s="45"/>
      <c r="S126" s="46"/>
    </row>
    <row r="127" spans="1:19" ht="13.5" customHeight="1" thickBot="1" thickTop="1">
      <c r="A127" s="5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51"/>
      <c r="N127" s="40"/>
      <c r="O127" s="40"/>
      <c r="P127" s="40"/>
      <c r="Q127" s="40"/>
      <c r="R127" s="45"/>
      <c r="S127" s="46"/>
    </row>
    <row r="128" spans="1:16" ht="60.75" customHeight="1" thickBot="1" thickTop="1">
      <c r="A128" s="50"/>
      <c r="B128" s="160" t="s">
        <v>3</v>
      </c>
      <c r="C128" s="160"/>
      <c r="D128" s="160"/>
      <c r="E128" s="160"/>
      <c r="F128" s="160"/>
      <c r="G128" s="13"/>
      <c r="H128" s="52"/>
      <c r="I128" s="52"/>
      <c r="J128" s="52"/>
      <c r="K128" s="14"/>
      <c r="L128" s="39" t="s">
        <v>4</v>
      </c>
      <c r="M128" s="37" t="s">
        <v>5</v>
      </c>
      <c r="N128" s="146" t="s">
        <v>6</v>
      </c>
      <c r="O128" s="147"/>
      <c r="P128" s="148"/>
    </row>
    <row r="129" spans="1:16" ht="33" customHeight="1" thickBot="1" thickTop="1">
      <c r="A129" s="50"/>
      <c r="B129" s="161" t="s">
        <v>7</v>
      </c>
      <c r="C129" s="161"/>
      <c r="D129" s="161"/>
      <c r="E129" s="161"/>
      <c r="F129" s="161"/>
      <c r="G129" s="53"/>
      <c r="H129" s="15"/>
      <c r="I129" s="15"/>
      <c r="J129" s="15"/>
      <c r="K129" s="16"/>
      <c r="L129" s="17">
        <f>SUM(J7:J126)</f>
        <v>10520</v>
      </c>
      <c r="M129" s="60">
        <f>SUM(K7:K126)</f>
        <v>11571.999999999998</v>
      </c>
      <c r="N129" s="157">
        <f>SUM(O7:O126)</f>
        <v>7898.6</v>
      </c>
      <c r="O129" s="158"/>
      <c r="P129" s="159"/>
    </row>
    <row r="130" spans="1:17" ht="39.75" customHeight="1" thickTop="1">
      <c r="A130" s="50"/>
      <c r="H130" s="18"/>
      <c r="I130" s="18"/>
      <c r="J130" s="18"/>
      <c r="K130" s="54"/>
      <c r="L130" s="54"/>
      <c r="M130" s="54"/>
      <c r="N130" s="55"/>
      <c r="O130" s="55"/>
      <c r="P130" s="55"/>
      <c r="Q130" s="55"/>
    </row>
    <row r="131" spans="1:17" ht="19.95" customHeight="1">
      <c r="A131" s="50"/>
      <c r="H131" s="18"/>
      <c r="I131" s="18"/>
      <c r="J131" s="18"/>
      <c r="K131" s="54"/>
      <c r="L131" s="54"/>
      <c r="M131" s="19"/>
      <c r="N131" s="19"/>
      <c r="O131" s="19"/>
      <c r="P131" s="55"/>
      <c r="Q131" s="55"/>
    </row>
    <row r="132" spans="1:17" ht="71.25" customHeight="1">
      <c r="A132" s="50"/>
      <c r="H132" s="18"/>
      <c r="I132" s="18"/>
      <c r="J132" s="18"/>
      <c r="K132" s="54"/>
      <c r="L132" s="54"/>
      <c r="M132" s="19"/>
      <c r="N132" s="19"/>
      <c r="O132" s="19"/>
      <c r="P132" s="55"/>
      <c r="Q132" s="55"/>
    </row>
    <row r="133" spans="1:17" ht="36" customHeight="1">
      <c r="A133" s="50"/>
      <c r="H133" s="56"/>
      <c r="I133" s="56"/>
      <c r="J133" s="56"/>
      <c r="K133" s="56"/>
      <c r="L133" s="56"/>
      <c r="M133" s="54"/>
      <c r="N133" s="55"/>
      <c r="O133" s="55"/>
      <c r="P133" s="55"/>
      <c r="Q133" s="55"/>
    </row>
    <row r="134" spans="1:17" ht="14.25" customHeight="1">
      <c r="A134" s="50"/>
      <c r="B134" s="55"/>
      <c r="C134" s="54"/>
      <c r="D134" s="57"/>
      <c r="E134" s="58"/>
      <c r="F134" s="54"/>
      <c r="G134" s="54"/>
      <c r="H134" s="55"/>
      <c r="I134" s="55"/>
      <c r="J134" s="54"/>
      <c r="K134" s="54"/>
      <c r="L134" s="54"/>
      <c r="M134" s="54"/>
      <c r="N134" s="55"/>
      <c r="O134" s="55"/>
      <c r="P134" s="55"/>
      <c r="Q134" s="55"/>
    </row>
    <row r="135" spans="1:17" ht="14.25" customHeight="1">
      <c r="A135" s="50"/>
      <c r="B135" s="55"/>
      <c r="C135" s="54"/>
      <c r="D135" s="57"/>
      <c r="E135" s="58"/>
      <c r="F135" s="54"/>
      <c r="G135" s="54"/>
      <c r="H135" s="55"/>
      <c r="I135" s="55"/>
      <c r="J135" s="54"/>
      <c r="K135" s="54"/>
      <c r="L135" s="54"/>
      <c r="M135" s="54"/>
      <c r="N135" s="55"/>
      <c r="O135" s="55"/>
      <c r="P135" s="55"/>
      <c r="Q135" s="55"/>
    </row>
    <row r="136" spans="1:17" ht="14.25" customHeight="1">
      <c r="A136" s="50"/>
      <c r="B136" s="55"/>
      <c r="C136" s="54"/>
      <c r="D136" s="57"/>
      <c r="E136" s="58"/>
      <c r="F136" s="54"/>
      <c r="G136" s="54"/>
      <c r="H136" s="55"/>
      <c r="I136" s="55"/>
      <c r="J136" s="54"/>
      <c r="K136" s="54"/>
      <c r="L136" s="54"/>
      <c r="M136" s="54"/>
      <c r="N136" s="55"/>
      <c r="O136" s="55"/>
      <c r="P136" s="55"/>
      <c r="Q136" s="55"/>
    </row>
    <row r="137" spans="2:17" ht="14.25" customHeight="1">
      <c r="B137" s="55"/>
      <c r="C137" s="54"/>
      <c r="D137" s="57"/>
      <c r="E137" s="58"/>
      <c r="F137" s="54"/>
      <c r="G137" s="54"/>
      <c r="H137" s="55"/>
      <c r="I137" s="55"/>
      <c r="J137" s="54"/>
      <c r="K137" s="54"/>
      <c r="L137" s="54"/>
      <c r="M137" s="54"/>
      <c r="N137" s="55"/>
      <c r="O137" s="55"/>
      <c r="P137" s="55"/>
      <c r="Q137" s="55"/>
    </row>
    <row r="138" spans="3:12" ht="15">
      <c r="C138" s="1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"/>
      <c r="D214" s="1"/>
      <c r="E214" s="1"/>
      <c r="F214" s="1"/>
      <c r="G214" s="1"/>
      <c r="I214" s="1"/>
      <c r="J214" s="1"/>
      <c r="K214" s="1"/>
      <c r="L214" s="1"/>
    </row>
    <row r="215" spans="3:12" ht="15">
      <c r="C215" s="1"/>
      <c r="D215" s="1"/>
      <c r="E215" s="1"/>
      <c r="F215" s="1"/>
      <c r="G215" s="1"/>
      <c r="I215" s="1"/>
      <c r="J215" s="1"/>
      <c r="K215" s="1"/>
      <c r="L215" s="1"/>
    </row>
    <row r="216" spans="3:12" ht="15">
      <c r="C216" s="1"/>
      <c r="D216" s="1"/>
      <c r="E216" s="1"/>
      <c r="F216" s="1"/>
      <c r="G216" s="1"/>
      <c r="I216" s="1"/>
      <c r="J216" s="1"/>
      <c r="K216" s="1"/>
      <c r="L216" s="1"/>
    </row>
    <row r="217" spans="3:12" ht="15">
      <c r="C217" s="1"/>
      <c r="D217" s="1"/>
      <c r="E217" s="1"/>
      <c r="F217" s="1"/>
      <c r="G217" s="1"/>
      <c r="I217" s="1"/>
      <c r="J217" s="1"/>
      <c r="K217" s="1"/>
      <c r="L217" s="1"/>
    </row>
    <row r="218" spans="3:12" ht="15">
      <c r="C218" s="1"/>
      <c r="D218" s="1"/>
      <c r="E218" s="1"/>
      <c r="F218" s="1"/>
      <c r="G218" s="1"/>
      <c r="I218" s="1"/>
      <c r="J218" s="1"/>
      <c r="K218" s="1"/>
      <c r="L218" s="1"/>
    </row>
    <row r="219" spans="3:12" ht="15">
      <c r="C219" s="1"/>
      <c r="D219" s="1"/>
      <c r="E219" s="1"/>
      <c r="F219" s="1"/>
      <c r="G219" s="1"/>
      <c r="I219" s="1"/>
      <c r="J219" s="1"/>
      <c r="K219" s="1"/>
      <c r="L219" s="1"/>
    </row>
    <row r="220" spans="3:12" ht="15">
      <c r="C220" s="1"/>
      <c r="D220" s="1"/>
      <c r="E220" s="1"/>
      <c r="F220" s="1"/>
      <c r="G220" s="1"/>
      <c r="I220" s="1"/>
      <c r="J220" s="1"/>
      <c r="K220" s="1"/>
      <c r="L220" s="1"/>
    </row>
    <row r="221" spans="3:12" ht="15">
      <c r="C221" s="1"/>
      <c r="D221" s="1"/>
      <c r="E221" s="1"/>
      <c r="F221" s="1"/>
      <c r="G221" s="1"/>
      <c r="I221" s="1"/>
      <c r="J221" s="1"/>
      <c r="K221" s="1"/>
      <c r="L221" s="1"/>
    </row>
    <row r="222" spans="3:12" ht="15">
      <c r="C222" s="1"/>
      <c r="D222" s="1"/>
      <c r="E222" s="1"/>
      <c r="F222" s="1"/>
      <c r="G222" s="1"/>
      <c r="I222" s="1"/>
      <c r="J222" s="1"/>
      <c r="K222" s="1"/>
      <c r="L222" s="1"/>
    </row>
    <row r="223" spans="3:12" ht="15">
      <c r="C223" s="1"/>
      <c r="D223" s="1"/>
      <c r="E223" s="1"/>
      <c r="F223" s="1"/>
      <c r="G223" s="1"/>
      <c r="I223" s="1"/>
      <c r="J223" s="1"/>
      <c r="K223" s="1"/>
      <c r="L223" s="1"/>
    </row>
    <row r="224" spans="3:12" ht="15">
      <c r="C224" s="1"/>
      <c r="D224" s="1"/>
      <c r="E224" s="1"/>
      <c r="F224" s="1"/>
      <c r="G224" s="1"/>
      <c r="I224" s="1"/>
      <c r="J224" s="1"/>
      <c r="K224" s="1"/>
      <c r="L224" s="1"/>
    </row>
    <row r="225" spans="3:12" ht="15">
      <c r="C225" s="1"/>
      <c r="D225" s="1"/>
      <c r="E225" s="1"/>
      <c r="F225" s="1"/>
      <c r="G225" s="1"/>
      <c r="I225" s="1"/>
      <c r="J225" s="1"/>
      <c r="K225" s="1"/>
      <c r="L225" s="1"/>
    </row>
    <row r="226" spans="3:12" ht="15">
      <c r="C226" s="1"/>
      <c r="D226" s="1"/>
      <c r="E226" s="1"/>
      <c r="F226" s="1"/>
      <c r="G226" s="1"/>
      <c r="I226" s="1"/>
      <c r="J226" s="1"/>
      <c r="K226" s="1"/>
      <c r="L226" s="1"/>
    </row>
    <row r="227" spans="3:12" ht="15">
      <c r="C227" s="1"/>
      <c r="D227" s="1"/>
      <c r="E227" s="1"/>
      <c r="F227" s="1"/>
      <c r="G227" s="1"/>
      <c r="I227" s="1"/>
      <c r="J227" s="1"/>
      <c r="K227" s="1"/>
      <c r="L227" s="1"/>
    </row>
    <row r="228" spans="3:12" ht="15">
      <c r="C228" s="1"/>
      <c r="D228" s="1"/>
      <c r="E228" s="1"/>
      <c r="F228" s="1"/>
      <c r="G228" s="1"/>
      <c r="I228" s="1"/>
      <c r="J228" s="1"/>
      <c r="K228" s="1"/>
      <c r="L228" s="1"/>
    </row>
    <row r="229" spans="3:12" ht="15">
      <c r="C229" s="1"/>
      <c r="D229" s="1"/>
      <c r="E229" s="1"/>
      <c r="F229" s="1"/>
      <c r="G229" s="1"/>
      <c r="I229" s="1"/>
      <c r="J229" s="1"/>
      <c r="K229" s="1"/>
      <c r="L229" s="1"/>
    </row>
    <row r="230" spans="3:12" ht="15">
      <c r="C230" s="1"/>
      <c r="D230" s="1"/>
      <c r="E230" s="1"/>
      <c r="F230" s="1"/>
      <c r="G230" s="1"/>
      <c r="I230" s="1"/>
      <c r="J230" s="1"/>
      <c r="K230" s="1"/>
      <c r="L230" s="1"/>
    </row>
    <row r="231" spans="3:12" ht="15">
      <c r="C231" s="1"/>
      <c r="D231" s="1"/>
      <c r="E231" s="1"/>
      <c r="F231" s="1"/>
      <c r="G231" s="1"/>
      <c r="I231" s="1"/>
      <c r="J231" s="1"/>
      <c r="K231" s="1"/>
      <c r="L231" s="1"/>
    </row>
    <row r="232" spans="3:12" ht="15">
      <c r="C232" s="1"/>
      <c r="D232" s="1"/>
      <c r="E232" s="1"/>
      <c r="F232" s="1"/>
      <c r="G232" s="1"/>
      <c r="I232" s="1"/>
      <c r="J232" s="1"/>
      <c r="K232" s="1"/>
      <c r="L232" s="1"/>
    </row>
    <row r="233" spans="3:12" ht="15">
      <c r="C233" s="1"/>
      <c r="D233" s="1"/>
      <c r="E233" s="1"/>
      <c r="F233" s="1"/>
      <c r="G233" s="1"/>
      <c r="I233" s="1"/>
      <c r="J233" s="1"/>
      <c r="K233" s="1"/>
      <c r="L233" s="1"/>
    </row>
    <row r="234" spans="3:12" ht="15">
      <c r="C234" s="1"/>
      <c r="D234" s="1"/>
      <c r="E234" s="1"/>
      <c r="F234" s="1"/>
      <c r="G234" s="1"/>
      <c r="I234" s="1"/>
      <c r="J234" s="1"/>
      <c r="K234" s="1"/>
      <c r="L234" s="1"/>
    </row>
    <row r="235" spans="3:12" ht="15">
      <c r="C235" s="1"/>
      <c r="D235" s="1"/>
      <c r="E235" s="1"/>
      <c r="F235" s="1"/>
      <c r="G235" s="1"/>
      <c r="I235" s="1"/>
      <c r="J235" s="1"/>
      <c r="K235" s="1"/>
      <c r="L235" s="1"/>
    </row>
    <row r="236" spans="3:12" ht="15">
      <c r="C236" s="1"/>
      <c r="D236" s="1"/>
      <c r="E236" s="1"/>
      <c r="F236" s="1"/>
      <c r="G236" s="1"/>
      <c r="I236" s="1"/>
      <c r="J236" s="1"/>
      <c r="K236" s="1"/>
      <c r="L236" s="1"/>
    </row>
    <row r="237" spans="3:12" ht="15">
      <c r="C237" s="1"/>
      <c r="D237" s="1"/>
      <c r="E237" s="1"/>
      <c r="F237" s="1"/>
      <c r="G237" s="1"/>
      <c r="I237" s="1"/>
      <c r="J237" s="1"/>
      <c r="K237" s="1"/>
      <c r="L237" s="1"/>
    </row>
    <row r="238" spans="3:12" ht="15">
      <c r="C238" s="1"/>
      <c r="D238" s="1"/>
      <c r="E238" s="1"/>
      <c r="F238" s="1"/>
      <c r="G238" s="1"/>
      <c r="I238" s="1"/>
      <c r="J238" s="1"/>
      <c r="K238" s="1"/>
      <c r="L238" s="1"/>
    </row>
    <row r="239" spans="3:12" ht="15">
      <c r="C239" s="1"/>
      <c r="D239" s="1"/>
      <c r="E239" s="1"/>
      <c r="F239" s="1"/>
      <c r="G239" s="1"/>
      <c r="I239" s="1"/>
      <c r="J239" s="1"/>
      <c r="K239" s="1"/>
      <c r="L239" s="1"/>
    </row>
    <row r="240" spans="3:12" ht="15">
      <c r="C240" s="1"/>
      <c r="D240" s="1"/>
      <c r="E240" s="1"/>
      <c r="F240" s="1"/>
      <c r="G240" s="1"/>
      <c r="I240" s="1"/>
      <c r="J240" s="1"/>
      <c r="K240" s="1"/>
      <c r="L240" s="1"/>
    </row>
    <row r="241" spans="3:12" ht="15">
      <c r="C241" s="1"/>
      <c r="D241" s="1"/>
      <c r="E241" s="1"/>
      <c r="F241" s="1"/>
      <c r="G241" s="1"/>
      <c r="I241" s="1"/>
      <c r="J241" s="1"/>
      <c r="K241" s="1"/>
      <c r="L241" s="1"/>
    </row>
    <row r="242" spans="3:12" ht="15">
      <c r="C242" s="1"/>
      <c r="D242" s="1"/>
      <c r="E242" s="1"/>
      <c r="F242" s="1"/>
      <c r="G242" s="1"/>
      <c r="I242" s="1"/>
      <c r="J242" s="1"/>
      <c r="K242" s="1"/>
      <c r="L242" s="1"/>
    </row>
    <row r="243" spans="3:12" ht="15">
      <c r="C243" s="1"/>
      <c r="D243" s="1"/>
      <c r="E243" s="1"/>
      <c r="F243" s="1"/>
      <c r="G243" s="1"/>
      <c r="I243" s="1"/>
      <c r="J243" s="1"/>
      <c r="K243" s="1"/>
      <c r="L243" s="1"/>
    </row>
    <row r="244" spans="3:12" ht="15">
      <c r="C244" s="1"/>
      <c r="D244" s="1"/>
      <c r="E244" s="1"/>
      <c r="F244" s="1"/>
      <c r="G244" s="1"/>
      <c r="I244" s="1"/>
      <c r="J244" s="1"/>
      <c r="K244" s="1"/>
      <c r="L244" s="1"/>
    </row>
    <row r="245" spans="3:12" ht="15">
      <c r="C245" s="1"/>
      <c r="D245" s="1"/>
      <c r="E245" s="1"/>
      <c r="F245" s="1"/>
      <c r="G245" s="1"/>
      <c r="I245" s="1"/>
      <c r="J245" s="1"/>
      <c r="K245" s="1"/>
      <c r="L245" s="1"/>
    </row>
    <row r="246" spans="3:12" ht="15">
      <c r="C246" s="1"/>
      <c r="D246" s="1"/>
      <c r="E246" s="1"/>
      <c r="F246" s="1"/>
      <c r="G246" s="1"/>
      <c r="I246" s="1"/>
      <c r="J246" s="1"/>
      <c r="K246" s="1"/>
      <c r="L246" s="1"/>
    </row>
    <row r="247" spans="3:12" ht="15">
      <c r="C247" s="1"/>
      <c r="D247" s="1"/>
      <c r="E247" s="1"/>
      <c r="F247" s="1"/>
      <c r="G247" s="1"/>
      <c r="I247" s="1"/>
      <c r="J247" s="1"/>
      <c r="K247" s="1"/>
      <c r="L247" s="1"/>
    </row>
    <row r="248" spans="3:12" ht="15">
      <c r="C248" s="1"/>
      <c r="D248" s="1"/>
      <c r="E248" s="1"/>
      <c r="F248" s="1"/>
      <c r="G248" s="1"/>
      <c r="I248" s="1"/>
      <c r="J248" s="1"/>
      <c r="K248" s="1"/>
      <c r="L248" s="1"/>
    </row>
    <row r="249" spans="3:12" ht="15">
      <c r="C249" s="1"/>
      <c r="D249" s="1"/>
      <c r="E249" s="1"/>
      <c r="F249" s="1"/>
      <c r="G249" s="1"/>
      <c r="I249" s="1"/>
      <c r="J249" s="1"/>
      <c r="K249" s="1"/>
      <c r="L249" s="1"/>
    </row>
    <row r="250" spans="3:12" ht="15">
      <c r="C250" s="1"/>
      <c r="D250" s="1"/>
      <c r="E250" s="1"/>
      <c r="F250" s="1"/>
      <c r="G250" s="1"/>
      <c r="I250" s="1"/>
      <c r="J250" s="1"/>
      <c r="K250" s="1"/>
      <c r="L250" s="1"/>
    </row>
    <row r="251" spans="3:12" ht="15">
      <c r="C251" s="1"/>
      <c r="D251" s="1"/>
      <c r="E251" s="1"/>
      <c r="F251" s="1"/>
      <c r="G251" s="1"/>
      <c r="I251" s="1"/>
      <c r="J251" s="1"/>
      <c r="K251" s="1"/>
      <c r="L251" s="1"/>
    </row>
    <row r="252" spans="3:12" ht="15">
      <c r="C252" s="1"/>
      <c r="D252" s="1"/>
      <c r="E252" s="1"/>
      <c r="F252" s="1"/>
      <c r="G252" s="1"/>
      <c r="I252" s="1"/>
      <c r="J252" s="1"/>
      <c r="K252" s="1"/>
      <c r="L252" s="1"/>
    </row>
    <row r="253" spans="3:12" ht="15">
      <c r="C253" s="1"/>
      <c r="D253" s="1"/>
      <c r="E253" s="1"/>
      <c r="F253" s="1"/>
      <c r="G253" s="1"/>
      <c r="I253" s="1"/>
      <c r="J253" s="1"/>
      <c r="K253" s="1"/>
      <c r="L253" s="1"/>
    </row>
    <row r="254" spans="3:12" ht="15">
      <c r="C254" s="1"/>
      <c r="D254" s="1"/>
      <c r="E254" s="1"/>
      <c r="F254" s="1"/>
      <c r="G254" s="1"/>
      <c r="I254" s="1"/>
      <c r="J254" s="1"/>
      <c r="K254" s="1"/>
      <c r="L254" s="1"/>
    </row>
    <row r="255" spans="3:12" ht="15">
      <c r="C255" s="1"/>
      <c r="D255" s="1"/>
      <c r="E255" s="1"/>
      <c r="F255" s="1"/>
      <c r="G255" s="1"/>
      <c r="I255" s="1"/>
      <c r="J255" s="1"/>
      <c r="K255" s="1"/>
      <c r="L255" s="1"/>
    </row>
    <row r="256" spans="3:12" ht="15">
      <c r="C256" s="1"/>
      <c r="D256" s="1"/>
      <c r="E256" s="1"/>
      <c r="F256" s="1"/>
      <c r="G256" s="1"/>
      <c r="I256" s="1"/>
      <c r="J256" s="1"/>
      <c r="K256" s="1"/>
      <c r="L256" s="1"/>
    </row>
    <row r="257" spans="3:12" ht="15">
      <c r="C257" s="1"/>
      <c r="D257" s="1"/>
      <c r="E257" s="1"/>
      <c r="F257" s="1"/>
      <c r="G257" s="1"/>
      <c r="I257" s="1"/>
      <c r="J257" s="1"/>
      <c r="K257" s="1"/>
      <c r="L257" s="1"/>
    </row>
    <row r="258" spans="3:12" ht="15">
      <c r="C258" s="1"/>
      <c r="D258" s="1"/>
      <c r="E258" s="1"/>
      <c r="F258" s="1"/>
      <c r="G258" s="1"/>
      <c r="I258" s="1"/>
      <c r="J258" s="1"/>
      <c r="K258" s="1"/>
      <c r="L258" s="1"/>
    </row>
    <row r="259" spans="3:12" ht="15">
      <c r="C259" s="1"/>
      <c r="D259" s="1"/>
      <c r="E259" s="1"/>
      <c r="F259" s="1"/>
      <c r="G259" s="1"/>
      <c r="I259" s="1"/>
      <c r="J259" s="1"/>
      <c r="K259" s="1"/>
      <c r="L259" s="1"/>
    </row>
    <row r="260" spans="3:12" ht="15">
      <c r="C260" s="1"/>
      <c r="D260" s="1"/>
      <c r="E260" s="1"/>
      <c r="F260" s="1"/>
      <c r="G260" s="1"/>
      <c r="I260" s="1"/>
      <c r="J260" s="1"/>
      <c r="K260" s="1"/>
      <c r="L260" s="1"/>
    </row>
    <row r="261" spans="3:12" ht="15">
      <c r="C261" s="1"/>
      <c r="D261" s="1"/>
      <c r="E261" s="1"/>
      <c r="F261" s="1"/>
      <c r="G261" s="1"/>
      <c r="I261" s="1"/>
      <c r="J261" s="1"/>
      <c r="K261" s="1"/>
      <c r="L261" s="1"/>
    </row>
    <row r="262" spans="3:12" ht="15">
      <c r="C262" s="1"/>
      <c r="D262" s="1"/>
      <c r="E262" s="1"/>
      <c r="F262" s="1"/>
      <c r="G262" s="1"/>
      <c r="I262" s="1"/>
      <c r="J262" s="1"/>
      <c r="K262" s="1"/>
      <c r="L262" s="1"/>
    </row>
    <row r="263" spans="3:12" ht="15">
      <c r="C263" s="1"/>
      <c r="D263" s="1"/>
      <c r="E263" s="1"/>
      <c r="F263" s="1"/>
      <c r="G263" s="1"/>
      <c r="I263" s="1"/>
      <c r="J263" s="1"/>
      <c r="K263" s="1"/>
      <c r="L263" s="1"/>
    </row>
    <row r="264" spans="3:12" ht="15">
      <c r="C264" s="1"/>
      <c r="D264" s="1"/>
      <c r="E264" s="1"/>
      <c r="F264" s="1"/>
      <c r="G264" s="1"/>
      <c r="I264" s="1"/>
      <c r="J264" s="1"/>
      <c r="K264" s="1"/>
      <c r="L264" s="1"/>
    </row>
    <row r="265" spans="3:12" ht="15">
      <c r="C265" s="1"/>
      <c r="D265" s="1"/>
      <c r="E265" s="1"/>
      <c r="F265" s="1"/>
      <c r="G265" s="1"/>
      <c r="I265" s="1"/>
      <c r="J265" s="1"/>
      <c r="K265" s="1"/>
      <c r="L265" s="1"/>
    </row>
    <row r="266" spans="3:12" ht="15">
      <c r="C266" s="1"/>
      <c r="D266" s="1"/>
      <c r="E266" s="1"/>
      <c r="F266" s="1"/>
      <c r="G266" s="1"/>
      <c r="I266" s="1"/>
      <c r="J266" s="1"/>
      <c r="K266" s="1"/>
      <c r="L266" s="1"/>
    </row>
    <row r="267" spans="3:12" ht="15">
      <c r="C267" s="1"/>
      <c r="D267" s="1"/>
      <c r="E267" s="1"/>
      <c r="F267" s="1"/>
      <c r="G267" s="1"/>
      <c r="I267" s="1"/>
      <c r="J267" s="1"/>
      <c r="K267" s="1"/>
      <c r="L267" s="1"/>
    </row>
    <row r="268" spans="3:12" ht="15">
      <c r="C268" s="1"/>
      <c r="D268" s="1"/>
      <c r="E268" s="1"/>
      <c r="F268" s="1"/>
      <c r="G268" s="1"/>
      <c r="I268" s="1"/>
      <c r="J268" s="1"/>
      <c r="K268" s="1"/>
      <c r="L268" s="1"/>
    </row>
    <row r="269" spans="3:12" ht="15">
      <c r="C269" s="1"/>
      <c r="D269" s="1"/>
      <c r="E269" s="1"/>
      <c r="F269" s="1"/>
      <c r="G269" s="1"/>
      <c r="I269" s="1"/>
      <c r="J269" s="1"/>
      <c r="K269" s="1"/>
      <c r="L269" s="1"/>
    </row>
  </sheetData>
  <sheetProtection password="F79C" sheet="1" objects="1" scenarios="1" selectLockedCells="1"/>
  <mergeCells count="24">
    <mergeCell ref="N129:P129"/>
    <mergeCell ref="B128:F128"/>
    <mergeCell ref="B129:F129"/>
    <mergeCell ref="G71:G101"/>
    <mergeCell ref="G102:G126"/>
    <mergeCell ref="N1:P1"/>
    <mergeCell ref="B3:C3"/>
    <mergeCell ref="D3:E3"/>
    <mergeCell ref="F3:N3"/>
    <mergeCell ref="B1:C1"/>
    <mergeCell ref="N128:P128"/>
    <mergeCell ref="I7:I26"/>
    <mergeCell ref="I27:I45"/>
    <mergeCell ref="I46:I70"/>
    <mergeCell ref="I71:I101"/>
    <mergeCell ref="H46:H70"/>
    <mergeCell ref="G7:G26"/>
    <mergeCell ref="G27:G45"/>
    <mergeCell ref="G46:G70"/>
    <mergeCell ref="I102:I126"/>
    <mergeCell ref="H71:H101"/>
    <mergeCell ref="H102:H126"/>
    <mergeCell ref="H7:H26"/>
    <mergeCell ref="H27:H45"/>
  </mergeCells>
  <conditionalFormatting sqref="D71:D78 D80:D101 D122:D126">
    <cfRule type="expression" priority="23" dxfId="20" stopIfTrue="1">
      <formula>LEN(TRIM(D71))=0</formula>
    </cfRule>
  </conditionalFormatting>
  <conditionalFormatting sqref="D79">
    <cfRule type="expression" priority="24" dxfId="20" stopIfTrue="1">
      <formula>LEN(TRIM(D79))=0</formula>
    </cfRule>
  </conditionalFormatting>
  <conditionalFormatting sqref="D102:D120">
    <cfRule type="expression" priority="21" dxfId="20" stopIfTrue="1">
      <formula>LEN(TRIM(D102))=0</formula>
    </cfRule>
  </conditionalFormatting>
  <conditionalFormatting sqref="D121">
    <cfRule type="expression" priority="22" dxfId="20" stopIfTrue="1">
      <formula>LEN(TRIM(D121))=0</formula>
    </cfRule>
  </conditionalFormatting>
  <conditionalFormatting sqref="P7:P9 P16:P17 P24:P25 P32:P33 P40:P41 P48:P49 P56:P57 P64:P65 P72:P73 P80:P81 P88:P89 P96:P97 P104:P105 P112:P113 P120:P121">
    <cfRule type="cellIs" priority="19" dxfId="10" operator="equal">
      <formula>"NEVYHOVUJE"</formula>
    </cfRule>
    <cfRule type="cellIs" priority="20" dxfId="9" operator="equal">
      <formula>"VYHOVUJE"</formula>
    </cfRule>
  </conditionalFormatting>
  <conditionalFormatting sqref="N7:N126">
    <cfRule type="notContainsBlanks" priority="17" dxfId="17">
      <formula>LEN(TRIM(N7))&gt;0</formula>
    </cfRule>
    <cfRule type="containsBlanks" priority="18" dxfId="16">
      <formula>LEN(TRIM(N7))=0</formula>
    </cfRule>
  </conditionalFormatting>
  <conditionalFormatting sqref="N7:N126">
    <cfRule type="notContainsBlanks" priority="16" dxfId="15">
      <formula>LEN(TRIM(N7))&gt;0</formula>
    </cfRule>
  </conditionalFormatting>
  <conditionalFormatting sqref="P10:P11 P18:P19 P26:P27 P34:P35 P42:P43 P50:P51 P58:P59 P66:P67 P74:P75 P82:P83 P90:P91 P98:P99 P106:P107 P114:P115 P122:P123">
    <cfRule type="cellIs" priority="14" dxfId="10" operator="equal">
      <formula>"NEVYHOVUJE"</formula>
    </cfRule>
    <cfRule type="cellIs" priority="15" dxfId="9" operator="equal">
      <formula>"VYHOVUJE"</formula>
    </cfRule>
  </conditionalFormatting>
  <conditionalFormatting sqref="P12:P13 P20:P21 P28:P29 P36:P37 P44:P45 P52:P53 P60:P61 P68:P69 P76:P77 P84:P85 P92:P93 P100:P101 P108:P109 P116:P117 P124:P125">
    <cfRule type="cellIs" priority="9" dxfId="10" operator="equal">
      <formula>"NEVYHOVUJE"</formula>
    </cfRule>
    <cfRule type="cellIs" priority="10" dxfId="9" operator="equal">
      <formula>"VYHOVUJE"</formula>
    </cfRule>
  </conditionalFormatting>
  <conditionalFormatting sqref="P14:P15 P22:P23 P30:P31 P38:P39 P46:P47 P54:P55 P62:P63 P70:P71 P78:P79 P86:P87 P94:P95 P102:P103 P110:P111 P118:P119 P126">
    <cfRule type="cellIs" priority="4" dxfId="10" operator="equal">
      <formula>"NEVYHOVUJE"</formula>
    </cfRule>
    <cfRule type="cellIs" priority="5" dxfId="9" operator="equal">
      <formula>"VYHOVUJE"</formula>
    </cfRule>
  </conditionalFormatting>
  <conditionalFormatting sqref="B7:B126">
    <cfRule type="containsBlanks" priority="51" dxfId="0">
      <formula>LEN(TRIM(B7))=0</formula>
    </cfRule>
  </conditionalFormatting>
  <conditionalFormatting sqref="B7:B126">
    <cfRule type="cellIs" priority="46" dxfId="7" operator="greaterThanOrEqual">
      <formula>1</formula>
    </cfRule>
  </conditionalFormatting>
  <conditionalFormatting sqref="D25:D26 D7:D23">
    <cfRule type="containsBlanks" priority="31" dxfId="0">
      <formula>LEN(TRIM(D7))=0</formula>
    </cfRule>
  </conditionalFormatting>
  <conditionalFormatting sqref="D24">
    <cfRule type="containsBlanks" priority="30" dxfId="0">
      <formula>LEN(TRIM(D24))=0</formula>
    </cfRule>
  </conditionalFormatting>
  <conditionalFormatting sqref="D39:D45 D27:D29 D31:D37">
    <cfRule type="containsBlanks" priority="29" dxfId="0">
      <formula>LEN(TRIM(D27))=0</formula>
    </cfRule>
  </conditionalFormatting>
  <conditionalFormatting sqref="D38">
    <cfRule type="containsBlanks" priority="28" dxfId="0">
      <formula>LEN(TRIM(D38))=0</formula>
    </cfRule>
  </conditionalFormatting>
  <conditionalFormatting sqref="D30">
    <cfRule type="containsBlanks" priority="27" dxfId="0">
      <formula>LEN(TRIM(D30))=0</formula>
    </cfRule>
  </conditionalFormatting>
  <conditionalFormatting sqref="D46:D64 D66:D70">
    <cfRule type="containsBlanks" priority="26" dxfId="0">
      <formula>LEN(TRIM(D46))=0</formula>
    </cfRule>
  </conditionalFormatting>
  <conditionalFormatting sqref="D65">
    <cfRule type="containsBlanks" priority="25" dxfId="0">
      <formula>LEN(TRIM(D65))=0</formula>
    </cfRule>
  </conditionalFormatting>
  <dataValidations count="2">
    <dataValidation type="list" showInputMessage="1" showErrorMessage="1" sqref="E7:E70">
      <formula1>"ks,bal,sada,"</formula1>
    </dataValidation>
    <dataValidation type="list" operator="equal" showInputMessage="1" showErrorMessage="1" sqref="E71:E126">
      <formula1>"ks,bal,sada"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e4P74G4mPnhutIHVlPXXBrA5osA=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vEh6C5E42u8L9p2ygrVE8cyivGo=</DigestValue>
    </Reference>
  </SignedInfo>
  <SignatureValue>g/44p332VGuRDmOJTG73J5l0CbiA0SnNQNn7wX1YwwQ20DsA3Dx4W7Aen/7IMsLht4U+Q0XdZYnJ
UJvOKmyxT+LkDw8a1MOiAJCp6LBYZvuef6KQxI2KPF9Xdr3R3tztLKWlYSMZCJ39TzNEW39l4EFf
zIkTCH6KJCsToxK1EAUcP0WDOnDSJujhzEtmenxozzyOOJ3gAGaMs8x84697LJUUaJbX1aiXFJDG
IZbegxHCAVkzuHDdUBKkIlBMWcNgFXke4m9ibExdgKaeqqIIu1GoG3V3LNPRGERZEwvjox0HFGwJ
BlQQfTeU0KcL8oWupH3/nRI3x2xk51OaC/0TAA==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vX8wmr7gBGevlmlEXCyrNqkPXf8=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8pYrOLQxr1c28mLZJILBPT4GeYk=</DigestValue>
      </Reference>
      <Reference URI="/xl/styles.xml?ContentType=application/vnd.openxmlformats-officedocument.spreadsheetml.styles+xml">
        <DigestMethod Algorithm="http://www.w3.org/2000/09/xmldsig#sha1"/>
        <DigestValue>F9jtGtZfI135G3FELWY8ef1Nhw0=</DigestValue>
      </Reference>
      <Reference URI="/xl/worksheets/sheet1.xml?ContentType=application/vnd.openxmlformats-officedocument.spreadsheetml.worksheet+xml">
        <DigestMethod Algorithm="http://www.w3.org/2000/09/xmldsig#sha1"/>
        <DigestValue>CO1aIJS7WUyutV6Vy3+WQCx/7Ks=</DigestValue>
      </Reference>
      <Reference URI="/xl/sharedStrings.xml?ContentType=application/vnd.openxmlformats-officedocument.spreadsheetml.sharedStrings+xml">
        <DigestMethod Algorithm="http://www.w3.org/2000/09/xmldsig#sha1"/>
        <DigestValue>oj/iK5gdpFQOyn2PxxRe/BBIohQ=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KWtHrYxJWfqGmBNv1TG2L6xVHQw=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2016-03-30T07:42:53Z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2016-03-30T07:42:53Z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2016-03-10T12:03:18Z</cp:lastPrinted>
  <dcterms:created xsi:type="dcterms:W3CDTF">2014-03-05T12:43:32Z</dcterms:created>
  <dcterms:modified xsi:type="dcterms:W3CDTF">2016-03-30T07:42:53Z</dcterms:modified>
  <cp:category/>
  <cp:version/>
  <cp:contentType/>
  <cp:contentStatus/>
</cp:coreProperties>
</file>