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updateLinks="never" defaultThemeVersion="124226"/>
  <bookViews>
    <workbookView xWindow="3405" yWindow="2325" windowWidth="14400" windowHeight="3795" tabRatio="939" activeTab="0"/>
  </bookViews>
  <sheets>
    <sheet name="Kancelářské potřeby" sheetId="22" r:id="rId1"/>
    <sheet name="List1" sheetId="23" r:id="rId2"/>
  </sheets>
  <definedNames>
    <definedName name="_xlnm.Print_Area" localSheetId="0">'Kancelářské potřeby'!$B$1:$P$168</definedName>
  </definedNames>
  <calcPr calcId="125725"/>
</workbook>
</file>

<file path=xl/sharedStrings.xml><?xml version="1.0" encoding="utf-8"?>
<sst xmlns="http://schemas.openxmlformats.org/spreadsheetml/2006/main" count="506" uniqueCount="315">
  <si>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</si>
  <si>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</si>
  <si>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</si>
  <si>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</si>
  <si>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</si>
  <si>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</si>
  <si>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</si>
  <si>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</si>
  <si>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</si>
  <si>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</si>
  <si>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</si>
  <si>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</si>
  <si>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</si>
  <si>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</si>
  <si>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</si>
  <si>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Odkladač dokumentů stohovatelný - čirý</t>
  </si>
  <si>
    <t>Odkladač dokumentů stohovatelný - kouřový</t>
  </si>
  <si>
    <t>Spisové desky s tkanicemi</t>
  </si>
  <si>
    <t>Pořadač pákový A4 - 5cm - červený</t>
  </si>
  <si>
    <t>Pořadač pákový A4 - 7,5 cm - modrý</t>
  </si>
  <si>
    <t>Krabička na poznámkový špalíček</t>
  </si>
  <si>
    <t xml:space="preserve">Blok A5 lepený čistý </t>
  </si>
  <si>
    <t xml:space="preserve">Blok A4 lepený linka </t>
  </si>
  <si>
    <t>Sešit A5 linka</t>
  </si>
  <si>
    <t>Sešit A4 linka</t>
  </si>
  <si>
    <t>Záznamní kniha A5  - linka</t>
  </si>
  <si>
    <t>Záznamní kniha A4 - linka</t>
  </si>
  <si>
    <t>Balicí papír šedák v arších</t>
  </si>
  <si>
    <t>Obálky bublinkové bílé 180x260 /D1/</t>
  </si>
  <si>
    <t>Obálky bublinkové bílé 270x360</t>
  </si>
  <si>
    <t>Taška obchodní - obálka A4/dno</t>
  </si>
  <si>
    <t>Lepící páska 19mm x 66 m  transparentní</t>
  </si>
  <si>
    <t>Lepicí páska 38mm x 66m transparentní</t>
  </si>
  <si>
    <t>Lepicí páska oboustranná 38mmx10m</t>
  </si>
  <si>
    <t>Lepicí páska oboustranná 50mmx10m</t>
  </si>
  <si>
    <t>Lepicí páska s odvíječem lepenky 19mm</t>
  </si>
  <si>
    <t>Lepicí páska krepová 38mmx50m</t>
  </si>
  <si>
    <t>Lepicí páska krepová  50mmx50m</t>
  </si>
  <si>
    <t>Lepicí tyčinka  min. 20g</t>
  </si>
  <si>
    <t>Tužka HB 2 s pryží</t>
  </si>
  <si>
    <t xml:space="preserve">Mikro tužka 0,5 </t>
  </si>
  <si>
    <t>pastelky - 24 barev</t>
  </si>
  <si>
    <t>Propisovací tužka</t>
  </si>
  <si>
    <t>Drátěný organizér</t>
  </si>
  <si>
    <t>Kalíšek na tužky</t>
  </si>
  <si>
    <t>Kovový koš na papír</t>
  </si>
  <si>
    <t>Kovový trojbox na dokumenty A4</t>
  </si>
  <si>
    <t>Miska na spony</t>
  </si>
  <si>
    <t>Stojánek na dopisy</t>
  </si>
  <si>
    <t>Samolepící etikety tabelační 102 x 36 - dvouřadé</t>
  </si>
  <si>
    <t>Tabule korková 60 x 90</t>
  </si>
  <si>
    <t>Nástěnka samolepící korek 58,5x46cm</t>
  </si>
  <si>
    <t xml:space="preserve">Čisticí sprej na obrazovky </t>
  </si>
  <si>
    <t xml:space="preserve">Čisticí vlhčené ubrousky univerzální </t>
  </si>
  <si>
    <t>Čistič na bílé tabule</t>
  </si>
  <si>
    <t xml:space="preserve">Čisticí houba magnetická na bílé tabule </t>
  </si>
  <si>
    <t>Čisticí utěrka mikrovlákno</t>
  </si>
  <si>
    <t xml:space="preserve">Datumovka samobarvící </t>
  </si>
  <si>
    <t>Sešívačka min.30list</t>
  </si>
  <si>
    <t>Magnetický zásobník na dopisní spony</t>
  </si>
  <si>
    <t xml:space="preserve">Kalkulátor </t>
  </si>
  <si>
    <t>Korekční strojek 4,2 + náplň</t>
  </si>
  <si>
    <t xml:space="preserve">Lupa čtecí </t>
  </si>
  <si>
    <t xml:space="preserve">Motouz jutový přírodní  </t>
  </si>
  <si>
    <t>Motouz PP juta barevný umělý</t>
  </si>
  <si>
    <t>Nůžky kancelářské malé</t>
  </si>
  <si>
    <t>Nůžky kancelářské střední</t>
  </si>
  <si>
    <t>Nůžky střední velké</t>
  </si>
  <si>
    <t xml:space="preserve">Pryž </t>
  </si>
  <si>
    <t>Pryž v tužce, posuvná</t>
  </si>
  <si>
    <t>Trojúhelník 45</t>
  </si>
  <si>
    <t>ks</t>
  </si>
  <si>
    <t>bal</t>
  </si>
  <si>
    <t xml:space="preserve">min. 50 listů, lepená vazba </t>
  </si>
  <si>
    <t xml:space="preserve">min. 50 listů , lepená vazba </t>
  </si>
  <si>
    <t>kg</t>
  </si>
  <si>
    <t>sada</t>
  </si>
  <si>
    <t>klínový hrot , šíře stopy 1 - 4,6 mm, ventilační uzávěry, vhodný i na faxový papír</t>
  </si>
  <si>
    <t>sešití min 30 listů, spojovače 24/6 a 26/6</t>
  </si>
  <si>
    <t>Box na spisy s gumou - (PP min 0,5 mm) -barva</t>
  </si>
  <si>
    <t>Box na spisy s gumou - (PP min 0,7 mm) -barva</t>
  </si>
  <si>
    <t>Box na spisy s gumou - (PP min 0,7 mm) -čirý</t>
  </si>
  <si>
    <t>Box na spisy s gumou - (PP min 0,5 mm) -čirý</t>
  </si>
  <si>
    <t>kvalitní průhledný polypropylen, zavírání jedním drukem (patentem) na delší straně</t>
  </si>
  <si>
    <t xml:space="preserve"> kvalitní průhledný polypropylen, zavírání jedním drukem na delší straně, mix barev </t>
  </si>
  <si>
    <t xml:space="preserve">ks </t>
  </si>
  <si>
    <t>box na formát A4 ,  polypropylen min 0,5 mm, 
kapacita 250 - 300 listů (80 g/m2), zajišťovací gumička.</t>
  </si>
  <si>
    <t>box na formát A4 ,  polypropylen min 0,5 mm,
kapacita 250 - 300 listů (80 g/m2), zajišťovací gumička.</t>
  </si>
  <si>
    <t>box na formát A4 ,  polypropylen min 0,7 mm,
kapacita 250 - 300 listů (80 g/m2), zajišťovací gumička.</t>
  </si>
  <si>
    <t xml:space="preserve">formát A4,  lepenka potažená papírem.  </t>
  </si>
  <si>
    <t>formát A4, plast, kovový klip.</t>
  </si>
  <si>
    <t>formát A4, plast, kovový klip, uzavíratelná (pro řidiče).</t>
  </si>
  <si>
    <t>Rychlovazače PVC, A4 - modrá</t>
  </si>
  <si>
    <t>Rychlovazače PVC, A4 - červená</t>
  </si>
  <si>
    <t>Rychlovazače PVC, A4 -  žlutá</t>
  </si>
  <si>
    <t>Rychlovazače PVC, A4- zelená</t>
  </si>
  <si>
    <t>Rychlovazače PVC, euroděrování, A4 - modrá</t>
  </si>
  <si>
    <t>Rychlovazače PVC, euroděrování, A4 - zelená</t>
  </si>
  <si>
    <t>polypropylen min. 500 mic., formát A4, průměr kroužků 15 mm, šíře hřbetu 2 cm, čtyřkroužková mechanika, kapacita cca 70 listů, potiskovatelné.</t>
  </si>
  <si>
    <t>5 rozšiřitelných přihrádek se štítky pro popis obsahu, 1pevná přihrádka pro uložení volných papírů, 
kapsa na vizitky, kapacita min. 250 listů A4.</t>
  </si>
  <si>
    <t>Rozlišovač papírový ("jazyk") - mix 5 barev</t>
  </si>
  <si>
    <t>Rozlišovač kartonový A4  - 12 barev</t>
  </si>
  <si>
    <t>Pořadač archivní A4  - 7,5 cm, kapsa - modrý</t>
  </si>
  <si>
    <t>Pořadač archivní A4  - 7,5 cm, kapsa - zelený</t>
  </si>
  <si>
    <t>Pořadač archivní A4  - 7,5 cm, kapsa - červený</t>
  </si>
  <si>
    <t>Pořadač archivní A4  - 7,5 cm, kapsa - žlutý</t>
  </si>
  <si>
    <t>vnějšek plast, vnitřek hladký papír, formát A4, šíře 50 cm.</t>
  </si>
  <si>
    <t xml:space="preserve"> vnějšek plast, vnitřek hladký papír.</t>
  </si>
  <si>
    <t>oddělování stránek v pořadačích všech typů,
rozměr 10,5x24 cm, 100 ks /balení.</t>
  </si>
  <si>
    <t>barevný rozlišovač, formát A4, euroděrování, 
popisovatelný titulní list, 12 listů/ balení.</t>
  </si>
  <si>
    <t>Rozlišovač plastový Maxi - 10 barev</t>
  </si>
  <si>
    <t>listy v různých barvách, popisovatelný titulní list, vhodný pro dokumenty A4 v zakládacích obalech, 10 listů/ balení.</t>
  </si>
  <si>
    <t>Pořadač 4-kroužkový A4 - 2 cm - čirý</t>
  </si>
  <si>
    <t>formát A4, přední strana průhledná, zadní barevná.</t>
  </si>
  <si>
    <t>eurozávěs, formát A4, přední strana průhl., zadní barevná.</t>
  </si>
  <si>
    <t>formát A4 , transparentní polypropylen, zajišťovací gumička.</t>
  </si>
  <si>
    <t xml:space="preserve">Desky odkládací A4, 3 klopy  PP - modrá  průhl. </t>
  </si>
  <si>
    <t>Desky odkládací A4, 3 klopy - zelená průhl.</t>
  </si>
  <si>
    <t>Desky odkládací A4, 3 klopy -  červená průhl.</t>
  </si>
  <si>
    <t>čiré, min. 45 mic., balení 100 ks.</t>
  </si>
  <si>
    <t>čiré, obal otevřený z boční strany s klopou, polypropylen, euroděrování, min. 100 mic., balení 10 ks.</t>
  </si>
  <si>
    <t>formát A4 rozšířený na 220 mm , typ otvírání „U“, rozměr 220 x 300 mm, kapacita až 70 listů, polypropylen,  tloušťka min. 50 mic., balení 50 ks.</t>
  </si>
  <si>
    <t>nezávěsné hladké PVC obaly, vkládání na šířku i na výšku, min. 150 mic, 10 ks v balení.</t>
  </si>
  <si>
    <t>odkladač dokumentů, pro dokumenty do formátu A4+ , transparentní materiál, stohování kolmo i dvěma způsoby předsazeně, rozměry 255 x 70 x 360 mm (š x v x h).</t>
  </si>
  <si>
    <t>kartonový mramor, formát A4.</t>
  </si>
  <si>
    <t>Podložka A4 s klipem uzaviratelná</t>
  </si>
  <si>
    <t>odkládací desky A4, prešpán 350 g, zajišťovací gumička.</t>
  </si>
  <si>
    <t>Desky s gumičkou A4, 3 klopy, prešpán - modrá</t>
  </si>
  <si>
    <t>Desky s gumičkou A4, 3 klopy, prešpán - zelená</t>
  </si>
  <si>
    <t>Obaly "L" A4 - čirá</t>
  </si>
  <si>
    <t xml:space="preserve">Desky přední pro kroužkovou vazbu - čiré </t>
  </si>
  <si>
    <t>Desky přední pro kroužkovou vazbu - čiré</t>
  </si>
  <si>
    <t>obálky pro kroužkovou perfovazbu, formát A4, karton 250 g, povrchová úprava imitace kůže , 100 ks v balení.</t>
  </si>
  <si>
    <t>Desky zadní pro kroužkovou vazbu - bílé</t>
  </si>
  <si>
    <t>speciálně profilované nasazovací lišty zajišťují trvalý
a pružný přítlak,  spojení 1-30listů, 50 ks v balení.</t>
  </si>
  <si>
    <t>speciálně profilované nasazovací lišty zajišťují trvalý
a pružný přítlak, spojení 30-60 listů, 50 ks v balení.</t>
  </si>
  <si>
    <t>drátěná krabička na volné papírové lístky rozměru 9 x 9 cm.</t>
  </si>
  <si>
    <t xml:space="preserve">Samolepící bločky 38 x 51 mm,  4 x neon  </t>
  </si>
  <si>
    <t>Samolepicí bločky 38 x 51 mm, 3 x žlutý</t>
  </si>
  <si>
    <t xml:space="preserve">Samolepící blok  75 x 75 mm ± 2 mm- neon zelená </t>
  </si>
  <si>
    <t>Samolepící blok  75 x 75 mm ± 2 mm- neon růžová</t>
  </si>
  <si>
    <t>Samolepící blok 75 x 75 mm ± 2 mm- neon žlutá</t>
  </si>
  <si>
    <t>Samolepící blok 75 x 75 mm ± 2 mm- neon oranž</t>
  </si>
  <si>
    <t>adhezní bloček - neon, opatřen lepicí vrstvou pouze zpoloviny, nezanechává stopy po lepidle. 100 lístků.</t>
  </si>
  <si>
    <t>nezanechává stopy lepidla, 100 listů v bločku.</t>
  </si>
  <si>
    <t>samolepicí blok, žlutá barva, každý lístek má podél jedné strany lepivý pásek, 3 ks po 100 listech v balení.</t>
  </si>
  <si>
    <t>samolepicí blok, každý lístek má podél jedné strany lepivý pásek, 4 barvy po 50 listech v balení.</t>
  </si>
  <si>
    <t>Samolepicí blok  76 x 76 mm - žlutý - 100 list</t>
  </si>
  <si>
    <t>Samolepící záložky 20 x 50 mm - 4 barvy</t>
  </si>
  <si>
    <t>možnost mnohonásobné aplikace, po odlepení nezanechávají žádnou stopu, 4 x 50 listů.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</si>
  <si>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</si>
  <si>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 xml:space="preserve">Samolepící záložky: šipky 12 x 42 mm - 5 x neon </t>
  </si>
  <si>
    <t>popisovatelné proužky, plastové, možnost opakované aplikace, neslepují se a nekroutí, 8 neon.barev x 25ks.</t>
  </si>
  <si>
    <t>bloček samolepící indexový . Neonové průhledné barvy. Proužky  4 x 25 lístků. Šipky 4x 25 lístků</t>
  </si>
  <si>
    <t>Samolepící záložky 12 x 45 mm  - 8 x neon</t>
  </si>
  <si>
    <t>Samolepící záložky - neon:
proužky 12 x 45 mm + šipky  12 x 42 mm</t>
  </si>
  <si>
    <t>blok na flipchart - bílý</t>
  </si>
  <si>
    <t>bílý papír s děrováním pro zavěšení do všech typů flipchartů. V bloku min. 25 listů.</t>
  </si>
  <si>
    <t xml:space="preserve">min.40 listů. </t>
  </si>
  <si>
    <t>min. 100 list, bělený bezdřevý papír, šitá vazba, laminovaný povrch desek.</t>
  </si>
  <si>
    <t xml:space="preserve">min. 100 list, bělený bezdřevý papír ,  šitá vazba, laminovaný povrch desek. </t>
  </si>
  <si>
    <t>průhledné čiré krycí desky min. 150 mic, přední strana, formát A4, 100ks/bal</t>
  </si>
  <si>
    <t>průhledné čiré krycí desky min. 200 mic, přední strana, formát A4, 100ks/bal</t>
  </si>
  <si>
    <t xml:space="preserve">Papír xerox A3 kvalita"B"  </t>
  </si>
  <si>
    <t xml:space="preserve">Papír xerox A3 kvalita "C"  </t>
  </si>
  <si>
    <t xml:space="preserve">Papír xerox A4 kvalita "A" </t>
  </si>
  <si>
    <t xml:space="preserve">Papír xerox A4 kvalita"B" 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</si>
  <si>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</si>
  <si>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</si>
  <si>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</si>
  <si>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</si>
  <si>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pro tisk i kopírování ve všech typech techniky, 1 bal/500 list. </t>
  </si>
  <si>
    <t>Papír barevný kopírovací A4 80g - mix 5 barev</t>
  </si>
  <si>
    <t>Kopírovací karton bílý A4 160g</t>
  </si>
  <si>
    <t>Kopírovací karton bílý A4 220g</t>
  </si>
  <si>
    <t>vhodný pro tisk, speciálně hlazený bílý karton, 1 bal/250 list.</t>
  </si>
  <si>
    <t>rozměry 70 x 100 cm, gramáž 90 g.</t>
  </si>
  <si>
    <t>Karton kreslící bílý A4 220g</t>
  </si>
  <si>
    <t>bílý karton (čtvrtka), 1 bal/200 list.</t>
  </si>
  <si>
    <t>barevný karton, 50 archů v balení.</t>
  </si>
  <si>
    <t xml:space="preserve">Karton kreslící barevný A4 180g - mix 5 barev </t>
  </si>
  <si>
    <t>samolepicí, odtrhovací proužek, vzduchová ochranná vrstva, vhodné pro zasílání křehkých předmětů, 10 ks v balení.</t>
  </si>
  <si>
    <t>Obálky B4 , 250 x 353 mm</t>
  </si>
  <si>
    <t xml:space="preserve"> samolepící</t>
  </si>
  <si>
    <t>obálky bílé samolepící se dnem A4.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</si>
  <si>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</si>
  <si>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guma - snímatelné čtverečky</t>
  </si>
  <si>
    <t>kvalitní lepicí páska průhledná.</t>
  </si>
  <si>
    <t xml:space="preserve">polypropylenová oboustranná lepicí páska, univerzální použití,  možnost použít pro podlahové krytiny a koberce. </t>
  </si>
  <si>
    <t>čirá páska, šíře 19 mm, návin min 30 m, odvíječ s kovovým nožem.</t>
  </si>
  <si>
    <t>papírová páska, pro ochranu povrchů před potřísněním ploch nebo mechanickým poškozením, snímatelná bez zanechání lepidla.</t>
  </si>
  <si>
    <t>Vhodné na  papír, karton, nevysychá, neobsahuje rozpouštědla.</t>
  </si>
  <si>
    <t>klasická tužka s pryží, tvrdost HB.</t>
  </si>
  <si>
    <t>0,5 mm, plast tělo, guma, výsuvný hrot, pogumovaný úchop.</t>
  </si>
  <si>
    <t>klasické šestihranné pastelky , barevně lakované.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</si>
  <si>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</si>
  <si>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</si>
  <si>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</si>
  <si>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černý</t>
  </si>
  <si>
    <t>Popisovač lihový 1mm - modrý</t>
  </si>
  <si>
    <t>voděodolný, otěruvzdorný inkoust , vláknový hrot, ergonomický úchop, šíře stopy 1 mm, ventilační uzávěry, na fólie, filmy, sklo, plasty.</t>
  </si>
  <si>
    <t>Popisovač na flipchart 2,5 mm - černý</t>
  </si>
  <si>
    <t>Popisovač na flipchart 2,5 mm - sada 4ks</t>
  </si>
  <si>
    <t>odolný proti vyschnutí, kulatý hrot, šíře stopy 2,5 mm, na flipchartové tabule, nepropíjí se papírem, ventilační uzávěr.</t>
  </si>
  <si>
    <t>odolný proti vyschnutí, kulatý hrot, šíře stopy 2,5 mm, na flipchartové tabule, nepropíjí se papírem, ventilační uzávěr. Sada 4 ks, barva modrý, zelený, červený, černý.</t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</si>
  <si>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</si>
  <si>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 Sada 4 ks.</t>
  </si>
  <si>
    <t xml:space="preserve">vyměnitelná náplň F- 411, modrý inkoust, jehlový hrot 0,5 mm pro extra jemné psaní, plastové tělo, pogumovaný úchop pro příjemnější držení, stiskací mechanismus, kovový hrot. </t>
  </si>
  <si>
    <t xml:space="preserve">jemný plastický hrot , šíře stopy 0,3 mm.    </t>
  </si>
  <si>
    <t>Popisovač tabulový  2,5 mm - modrý</t>
  </si>
  <si>
    <t>Popisovač tabulový 2,5 mm - zelený</t>
  </si>
  <si>
    <t>Popisovač tabulový 2,5 mm - červený</t>
  </si>
  <si>
    <t>Popisovač tabulový 2,5 mm - černý</t>
  </si>
  <si>
    <t>Popisovač tabulový 2,5 mm - sada 4ks</t>
  </si>
  <si>
    <t>Zvýrazňovač 1-4 mm - zelený</t>
  </si>
  <si>
    <t>Zvýrazňovač 1-4 mm - růžový</t>
  </si>
  <si>
    <t>Zvýrazňovač 1-4 mm - žlutý</t>
  </si>
  <si>
    <t>Zvýrazňovač 1-4 mm - oranžový</t>
  </si>
  <si>
    <t>Zvýrazňovač 1-4 mm, sada 4ks</t>
  </si>
  <si>
    <t>klínový hrot, šíře stopy 1-4 mm, ventilační uzávěr , vhodný i na faxový papír</t>
  </si>
  <si>
    <t>klínový hrot, šíře stopy 1-4 mm, ventilační uzávěr , vhodný i na faxový papír. 4 ks v balení.</t>
  </si>
  <si>
    <t>klínový hrot, šíře stopy 1-4 mm, ventilační uzávěr , vhodný i na faxový papír. 6 ks v balení.</t>
  </si>
  <si>
    <t>Zvýrazňovač  1 - 4,6 mm - sada 4ks</t>
  </si>
  <si>
    <t>Zvýrazňovač 1-4 mm - sada 6ks</t>
  </si>
  <si>
    <t>multifunkční drátěný stolní organizer, černý.</t>
  </si>
  <si>
    <t>drátěná krabička na tužky a propisky, průměr cca 75 mm, výška min 90mm.</t>
  </si>
  <si>
    <t>drátěný koš na papír, obsah 10 l - 12 l.</t>
  </si>
  <si>
    <t>drátěný 3dílný odkladač na dokumenty o velikosti A4, černý.</t>
  </si>
  <si>
    <t xml:space="preserve">drátěná miska na sponky, průměr cca 9cm.   </t>
  </si>
  <si>
    <t>drátěný stojánek na obálky, 3 přihrátky - černý.</t>
  </si>
  <si>
    <t>archy formátu A4 , pro tisk v kopírkách, laserových a inkoustových tiskárnách. 100listů/ bal.</t>
  </si>
  <si>
    <t xml:space="preserve">Samolepící etikety laser 105x41 </t>
  </si>
  <si>
    <t>2řadé, 2x8 etiket, 1krab - 500 skladů cik-cak, tj.8000 etiket.</t>
  </si>
  <si>
    <t>umožňuje snadné nalepování dokumentů.</t>
  </si>
  <si>
    <t xml:space="preserve">kvalitní hrubozrnný korek, dřevěný rám dřevo s opracovanými hranami, oboustranný korek - možnost  používat tabuli z obou stran, vrstvení korku 7 mm. </t>
  </si>
  <si>
    <t>na odstranění prachu, mastnoty a jiné nečistoty z monitorů, obrazovek a skleněných ploch.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</si>
  <si>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</si>
  <si>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čistič s rozprašovačem, rychlé a efektivní čištění bílých tabulí, odstraňuje popisovače, min. 250ml.</t>
  </si>
  <si>
    <t>s filcem, vyměnitelné vložky.</t>
  </si>
  <si>
    <t>Utěrka z mikrovlákna k čištění  LCD, brýlí, čoček dalekohledů, displeje fotoaparátů.</t>
  </si>
  <si>
    <t xml:space="preserve">Dovolenka A6 </t>
  </si>
  <si>
    <t>Propustka k lékaři</t>
  </si>
  <si>
    <t>Sešívačka velkokapacitní min. 70 listů</t>
  </si>
  <si>
    <t>velkokapacitní sešívačka, sešití min 70 listů, spojovače 24/6, 23/8, 24/8, , 23/13.</t>
  </si>
  <si>
    <t xml:space="preserve">rozměr 32 mm, pozinkované,lesklé, min. 75ks v balení.  </t>
  </si>
  <si>
    <t xml:space="preserve">rozměr 32 mm , barevný drát, min. 75ks v balení </t>
  </si>
  <si>
    <t>rozměr 50mm, pozinkované , lesklé, min. 75ks v balení.</t>
  </si>
  <si>
    <t xml:space="preserve">rozměr 75mm, pozinkované , lesklé, min. 25ks v balení. </t>
  </si>
  <si>
    <t>Spony dopisní barevné 32</t>
  </si>
  <si>
    <t>Spony kancelářské  32</t>
  </si>
  <si>
    <t>Spony aktové 50</t>
  </si>
  <si>
    <t>Spony aktové 75</t>
  </si>
  <si>
    <t>magnetický zásobník, 
dodávka včetně 100 ks pozinkovaných sponek 32 mm .</t>
  </si>
  <si>
    <t xml:space="preserve">Připínáčky </t>
  </si>
  <si>
    <t>niklované , nýtované, min.100ks v balení.</t>
  </si>
  <si>
    <t>Kobercové hřeby niklované , nýtované, min.75ks v balení.</t>
  </si>
  <si>
    <t>Připínáčky kobercové</t>
  </si>
  <si>
    <t>připínáčky s barevnou plastovou hlavou "špulka" ,mix barev, min.100ks v balení.</t>
  </si>
  <si>
    <t>Připínáčky  pro nástěnky (špulky)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</si>
  <si>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</si>
  <si>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kapesní kalkulátor, 8-mi místný LCD displej, standardní funkce,  nezávislá paměť. Napájení baterií a solárním panelem.</t>
  </si>
  <si>
    <t>korekční strojek pro opakované použití, korekce na běžném i faxovém papíře, náplň kryje okamžitě, nezanechává stopy či skvrny na fotokopiích.</t>
  </si>
  <si>
    <t>Rychlouzavírací sáčky 4x6</t>
  </si>
  <si>
    <t>Rychlouzavírací sáčky 8x12</t>
  </si>
  <si>
    <t>Rychlouzavírací sáčky 12x17</t>
  </si>
  <si>
    <t>zvětšení 7x, skleněná čočka.</t>
  </si>
  <si>
    <t>100 ks v balení.</t>
  </si>
  <si>
    <t>min 100 g,  pro kancelář i domácnost.</t>
  </si>
  <si>
    <t>min 100 g, pro kancelář i domácnost.</t>
  </si>
  <si>
    <t>kvalitní nůžky z nerez oceli, ergonomické úchopy z nelámavé plastické hmoty, délka min 25mm.</t>
  </si>
  <si>
    <t>vysoce kvalitní nůžky, nožnice vyrobené z tvrzené japonské oceli s nerezovou úpravou , ergonomické držení - měkký dotek,délka nůžek min 21cm.</t>
  </si>
  <si>
    <t>vysoce kvalitní nůžky, nožnice vyrobené z tvrzené japonské oceli s nerezovou úpravou, ergonomické držení - měkký dotek, délka nůžek min 15cm.</t>
  </si>
  <si>
    <t>na grafitové tužky, plastové tělo.</t>
  </si>
  <si>
    <t xml:space="preserve">na grafitové tužky. </t>
  </si>
  <si>
    <t>Pravítko 20cm</t>
  </si>
  <si>
    <t>Pravítko 30cm</t>
  </si>
  <si>
    <t>Pravítko 40cm</t>
  </si>
  <si>
    <t>Pravítko 50cm</t>
  </si>
  <si>
    <t xml:space="preserve"> transparentní.</t>
  </si>
  <si>
    <t>s kolmicí, transparentní.</t>
  </si>
  <si>
    <t>1balení/100listů.</t>
  </si>
  <si>
    <t>1balení/50listů.</t>
  </si>
  <si>
    <t>Samobarvící mechanické razítko, vhodné pro každodení používání v kancelářích , měsíc číslem, výška znaků 3,8 - 4,2 mm.</t>
  </si>
  <si>
    <t>Euroobal A4 - hladký</t>
  </si>
  <si>
    <t xml:space="preserve">Euroobal A4 - klopa </t>
  </si>
  <si>
    <t>Euroobal A4 - rozšířený</t>
  </si>
  <si>
    <t>Aktovka s přihrádkami - mix barev</t>
  </si>
  <si>
    <t>PS - V.Ottová, tel.37763 1332</t>
  </si>
  <si>
    <t>Univerzitní 22, Plzeň, Cen.sklad</t>
  </si>
  <si>
    <t>Obálka plastová PVC  s drukem A5 - mix 3 barev</t>
  </si>
  <si>
    <t>Obálka plastová PVC s drukem  A4 -mix 3 barev</t>
  </si>
  <si>
    <r>
      <t xml:space="preserve">Pořadač 4-kroužkový A4 - 2 cm - </t>
    </r>
    <r>
      <rPr>
        <sz val="11"/>
        <color rgb="FFFF0000"/>
        <rFont val="Calibri"/>
        <family val="2"/>
      </rPr>
      <t>modrý</t>
    </r>
  </si>
  <si>
    <r>
      <t xml:space="preserve">Pořadač 4-kroužkový A4 - 2 cm - </t>
    </r>
    <r>
      <rPr>
        <sz val="11"/>
        <color rgb="FFFF0000"/>
        <rFont val="Calibri"/>
        <family val="2"/>
      </rPr>
      <t>červený</t>
    </r>
  </si>
  <si>
    <t>Podložka A4 s klipem jednoduchá  mix 3barev</t>
  </si>
  <si>
    <r>
      <t xml:space="preserve">Karton kreslící barevný A4 180g - </t>
    </r>
    <r>
      <rPr>
        <sz val="11"/>
        <color rgb="FFFF0000"/>
        <rFont val="Calibri"/>
        <family val="2"/>
      </rPr>
      <t>světle modrý</t>
    </r>
  </si>
  <si>
    <r>
      <t xml:space="preserve">Karton kreslící barevný A4 180g - </t>
    </r>
    <r>
      <rPr>
        <sz val="11"/>
        <color rgb="FFFF0000"/>
        <rFont val="Calibri"/>
        <family val="2"/>
      </rPr>
      <t>žlutý + světle zelený</t>
    </r>
  </si>
  <si>
    <r>
      <t xml:space="preserve">Karton kreslící barevný A4 180g - </t>
    </r>
    <r>
      <rPr>
        <sz val="11"/>
        <color rgb="FFFF0000"/>
        <rFont val="Calibri"/>
        <family val="2"/>
      </rPr>
      <t>růžový + béžový</t>
    </r>
  </si>
  <si>
    <t>barevný karton, 50 archů v balení. světle modrý</t>
  </si>
  <si>
    <t>barevný karton, 50 archů v balení. 1x růžový +1x  béžový</t>
  </si>
  <si>
    <t>barevný karton, 50 archů v balení.1x  žlutý  + 1x světle zelený</t>
  </si>
  <si>
    <t>Hřbety 3mm černý,bílý</t>
  </si>
  <si>
    <t>Hřbety 6mm černý,bílý</t>
  </si>
  <si>
    <t>univerzální lepiídlo, na papír, dřevovláknité materiály, kůži, dřevo a další savé materiály, neobsahuje rozpouštědla, ředitelné vodou.(alternativní Herkules)</t>
  </si>
  <si>
    <t xml:space="preserve">Lepidlo disperzní 250 g 
</t>
  </si>
  <si>
    <t>Kancelářské potřeby - 004 - 2016</t>
  </si>
  <si>
    <t>samostatna faktura</t>
  </si>
  <si>
    <t xml:space="preserve">Uchazeč doplní do jednotlivých prázdných žlutě podbarvených buněk požadovanýou hodnotu. (Po vyplnění se každá jednotlivá buňka podbarví zelenou barvou). </t>
  </si>
  <si>
    <t>Priloha_1_KS_technicka_specifikace_KP-004-2016</t>
  </si>
  <si>
    <t xml:space="preserve">Název </t>
  </si>
  <si>
    <t xml:space="preserve">Měrná jednotka [MJ] </t>
  </si>
  <si>
    <t>Popis</t>
  </si>
  <si>
    <t>Fakturace</t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</si>
  <si>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</si>
  <si>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t>PŘEDPOKLÁDANÁ CENA za měrnou jednotku (MJ) 
v Kč BEZ DPH</t>
  </si>
  <si>
    <t>Požadavek Zadavatele:          sloupec označený textem: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</si>
</sst>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7E5F5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Fill="1" applyAlignment="1" applyProtection="1">
      <alignment horizontal="right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49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3" fillId="4" borderId="3" xfId="0" applyNumberFormat="1" applyFont="1" applyFill="1" applyBorder="1" applyAlignment="1" applyProtection="1">
      <alignment horizontal="center" vertical="center" wrapText="1"/>
      <protection/>
    </xf>
    <xf numFmtId="49" fontId="2" fillId="4" borderId="3" xfId="0" applyNumberFormat="1" applyFont="1" applyFill="1" applyBorder="1" applyAlignment="1" applyProtection="1">
      <alignment horizontal="center" vertical="center" wrapText="1"/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20" applyFont="1" applyFill="1" applyBorder="1" applyAlignment="1" applyProtection="1">
      <alignment horizontal="left" vertical="center" wrapText="1"/>
      <protection/>
    </xf>
    <xf numFmtId="0" fontId="16" fillId="0" borderId="6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6" fillId="0" borderId="1" xfId="20" applyFont="1" applyFill="1" applyBorder="1" applyAlignment="1" applyProtection="1">
      <alignment vertical="center" wrapText="1"/>
      <protection/>
    </xf>
    <xf numFmtId="0" fontId="14" fillId="0" borderId="1" xfId="20" applyFont="1" applyFill="1" applyBorder="1" applyAlignment="1" applyProtection="1">
      <alignment horizontal="center" vertical="center" wrapText="1"/>
      <protection/>
    </xf>
    <xf numFmtId="0" fontId="16" fillId="0" borderId="1" xfId="20" applyFont="1" applyFill="1" applyBorder="1" applyAlignment="1" applyProtection="1">
      <alignment wrapText="1"/>
      <protection/>
    </xf>
    <xf numFmtId="0" fontId="12" fillId="0" borderId="1" xfId="20" applyFont="1" applyFill="1" applyBorder="1" applyAlignment="1" applyProtection="1">
      <alignment horizontal="left" vertical="center" wrapText="1"/>
      <protection/>
    </xf>
    <xf numFmtId="165" fontId="16" fillId="0" borderId="1" xfId="20" applyNumberFormat="1" applyFont="1" applyFill="1" applyBorder="1" applyAlignment="1" applyProtection="1">
      <alignment vertical="center" wrapText="1"/>
      <protection/>
    </xf>
    <xf numFmtId="0" fontId="17" fillId="0" borderId="1" xfId="20" applyFont="1" applyFill="1" applyBorder="1" applyAlignment="1" applyProtection="1">
      <alignment vertical="center" wrapText="1"/>
      <protection/>
    </xf>
    <xf numFmtId="0" fontId="11" fillId="0" borderId="5" xfId="20" applyFont="1" applyFill="1" applyBorder="1" applyAlignment="1" applyProtection="1">
      <alignment horizontal="left" vertical="center" wrapText="1"/>
      <protection/>
    </xf>
    <xf numFmtId="0" fontId="16" fillId="0" borderId="5" xfId="20" applyFont="1" applyFill="1" applyBorder="1" applyAlignment="1" applyProtection="1">
      <alignment vertical="center" wrapTex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6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" xfId="0" applyNumberFormat="1" applyBorder="1" applyAlignment="1" applyProtection="1">
      <alignment horizontal="right" vertical="center" indent="1"/>
      <protection/>
    </xf>
    <xf numFmtId="166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5" xfId="0" applyNumberFormat="1" applyBorder="1" applyAlignment="1" applyProtection="1">
      <alignment horizontal="righ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20" applyFont="1" applyFill="1" applyBorder="1" applyAlignment="1" applyProtection="1">
      <alignment horizontal="center" vertical="center"/>
      <protection/>
    </xf>
    <xf numFmtId="44" fontId="12" fillId="0" borderId="6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1" xfId="20" applyFont="1" applyFill="1" applyBorder="1" applyAlignment="1" applyProtection="1">
      <alignment horizontal="center" vertical="center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 vertical="center" wrapText="1"/>
      <protection/>
    </xf>
    <xf numFmtId="0" fontId="18" fillId="0" borderId="1" xfId="20" applyFont="1" applyFill="1" applyBorder="1" applyAlignment="1" applyProtection="1">
      <alignment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20" applyFont="1" applyFill="1" applyBorder="1" applyAlignment="1" applyProtection="1">
      <alignment horizontal="center" vertical="center"/>
      <protection/>
    </xf>
    <xf numFmtId="0" fontId="18" fillId="0" borderId="1" xfId="0" applyFont="1" applyFill="1" applyBorder="1" applyAlignment="1" applyProtection="1">
      <alignment horizontal="left" vertical="center" wrapText="1"/>
      <protection/>
    </xf>
    <xf numFmtId="0" fontId="18" fillId="0" borderId="1" xfId="0" applyFont="1" applyFill="1" applyBorder="1" applyAlignment="1" applyProtection="1">
      <alignment/>
      <protection/>
    </xf>
    <xf numFmtId="0" fontId="18" fillId="0" borderId="1" xfId="0" applyFont="1" applyFill="1" applyBorder="1" applyAlignment="1" applyProtection="1">
      <alignment vertical="center" wrapText="1"/>
      <protection/>
    </xf>
    <xf numFmtId="0" fontId="18" fillId="0" borderId="1" xfId="0" applyFont="1" applyFill="1" applyBorder="1" applyAlignment="1" applyProtection="1">
      <alignment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2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left" vertical="center" indent="2"/>
      <protection/>
    </xf>
    <xf numFmtId="49" fontId="0" fillId="0" borderId="0" xfId="0" applyNumberFormat="1" applyFill="1" applyBorder="1" applyAlignment="1" applyProtection="1">
      <alignment horizontal="left" vertical="center" indent="2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1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169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95250</xdr:colOff>
      <xdr:row>206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95250</xdr:colOff>
      <xdr:row>213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95250</xdr:colOff>
      <xdr:row>214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95250</xdr:colOff>
      <xdr:row>215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95250</xdr:colOff>
      <xdr:row>216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95250</xdr:colOff>
      <xdr:row>217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95250</xdr:colOff>
      <xdr:row>218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95250</xdr:colOff>
      <xdr:row>219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97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169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9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9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169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169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564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1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1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495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179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174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5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9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95250</xdr:colOff>
      <xdr:row>192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95250</xdr:colOff>
      <xdr:row>203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95250</xdr:colOff>
      <xdr:row>209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95250</xdr:colOff>
      <xdr:row>210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95250</xdr:colOff>
      <xdr:row>213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95250</xdr:colOff>
      <xdr:row>215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95250</xdr:colOff>
      <xdr:row>216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95250</xdr:colOff>
      <xdr:row>217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95250</xdr:colOff>
      <xdr:row>218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95250</xdr:colOff>
      <xdr:row>220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1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95250</xdr:colOff>
      <xdr:row>221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3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95250</xdr:colOff>
      <xdr:row>222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5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95250</xdr:colOff>
      <xdr:row>223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7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95250</xdr:colOff>
      <xdr:row>224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9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95250</xdr:colOff>
      <xdr:row>225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1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95250</xdr:colOff>
      <xdr:row>227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5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95250</xdr:colOff>
      <xdr:row>229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88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95250</xdr:colOff>
      <xdr:row>230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0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95250</xdr:colOff>
      <xdr:row>231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26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95250</xdr:colOff>
      <xdr:row>232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45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95250</xdr:colOff>
      <xdr:row>233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6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95250</xdr:colOff>
      <xdr:row>234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837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234</xdr:row>
      <xdr:rowOff>0</xdr:rowOff>
    </xdr:from>
    <xdr:to>
      <xdr:col>16</xdr:col>
      <xdr:colOff>95250</xdr:colOff>
      <xdr:row>235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0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95250</xdr:colOff>
      <xdr:row>236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21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95250</xdr:colOff>
      <xdr:row>238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5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238</xdr:row>
      <xdr:rowOff>0</xdr:rowOff>
    </xdr:from>
    <xdr:to>
      <xdr:col>16</xdr:col>
      <xdr:colOff>95250</xdr:colOff>
      <xdr:row>239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78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239</xdr:row>
      <xdr:rowOff>0</xdr:rowOff>
    </xdr:from>
    <xdr:to>
      <xdr:col>16</xdr:col>
      <xdr:colOff>95250</xdr:colOff>
      <xdr:row>240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9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16</xdr:col>
      <xdr:colOff>95250</xdr:colOff>
      <xdr:row>241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1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241</xdr:row>
      <xdr:rowOff>0</xdr:rowOff>
    </xdr:from>
    <xdr:to>
      <xdr:col>16</xdr:col>
      <xdr:colOff>95250</xdr:colOff>
      <xdr:row>242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3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243</xdr:row>
      <xdr:rowOff>0</xdr:rowOff>
    </xdr:from>
    <xdr:to>
      <xdr:col>16</xdr:col>
      <xdr:colOff>95250</xdr:colOff>
      <xdr:row>244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74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95250</xdr:colOff>
      <xdr:row>246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95250</xdr:colOff>
      <xdr:row>247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95250</xdr:colOff>
      <xdr:row>247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95250</xdr:colOff>
      <xdr:row>250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95250</xdr:colOff>
      <xdr:row>250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16</xdr:col>
      <xdr:colOff>95250</xdr:colOff>
      <xdr:row>251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07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251</xdr:row>
      <xdr:rowOff>0</xdr:rowOff>
    </xdr:from>
    <xdr:to>
      <xdr:col>16</xdr:col>
      <xdr:colOff>95250</xdr:colOff>
      <xdr:row>252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2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252</xdr:row>
      <xdr:rowOff>0</xdr:rowOff>
    </xdr:from>
    <xdr:to>
      <xdr:col>16</xdr:col>
      <xdr:colOff>95250</xdr:colOff>
      <xdr:row>253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4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95250</xdr:colOff>
      <xdr:row>257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95250</xdr:colOff>
      <xdr:row>257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16</xdr:col>
      <xdr:colOff>95250</xdr:colOff>
      <xdr:row>258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4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16</xdr:col>
      <xdr:colOff>95250</xdr:colOff>
      <xdr:row>259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5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16</xdr:col>
      <xdr:colOff>95250</xdr:colOff>
      <xdr:row>260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7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16</xdr:col>
      <xdr:colOff>95250</xdr:colOff>
      <xdr:row>261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9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16</xdr:col>
      <xdr:colOff>95250</xdr:colOff>
      <xdr:row>262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262</xdr:row>
      <xdr:rowOff>0</xdr:rowOff>
    </xdr:from>
    <xdr:to>
      <xdr:col>16</xdr:col>
      <xdr:colOff>95250</xdr:colOff>
      <xdr:row>263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3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263</xdr:row>
      <xdr:rowOff>0</xdr:rowOff>
    </xdr:from>
    <xdr:to>
      <xdr:col>16</xdr:col>
      <xdr:colOff>95250</xdr:colOff>
      <xdr:row>264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5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5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7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9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1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234</xdr:row>
      <xdr:rowOff>0</xdr:rowOff>
    </xdr:from>
    <xdr:to>
      <xdr:col>16</xdr:col>
      <xdr:colOff>190500</xdr:colOff>
      <xdr:row>235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190500</xdr:colOff>
      <xdr:row>236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190500</xdr:colOff>
      <xdr:row>238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238</xdr:row>
      <xdr:rowOff>0</xdr:rowOff>
    </xdr:from>
    <xdr:to>
      <xdr:col>16</xdr:col>
      <xdr:colOff>190500</xdr:colOff>
      <xdr:row>239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239</xdr:row>
      <xdr:rowOff>0</xdr:rowOff>
    </xdr:from>
    <xdr:to>
      <xdr:col>16</xdr:col>
      <xdr:colOff>190500</xdr:colOff>
      <xdr:row>240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16</xdr:col>
      <xdr:colOff>190500</xdr:colOff>
      <xdr:row>241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1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241</xdr:row>
      <xdr:rowOff>0</xdr:rowOff>
    </xdr:from>
    <xdr:to>
      <xdr:col>16</xdr:col>
      <xdr:colOff>190500</xdr:colOff>
      <xdr:row>242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243</xdr:row>
      <xdr:rowOff>0</xdr:rowOff>
    </xdr:from>
    <xdr:to>
      <xdr:col>16</xdr:col>
      <xdr:colOff>190500</xdr:colOff>
      <xdr:row>244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190500</xdr:colOff>
      <xdr:row>246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16</xdr:col>
      <xdr:colOff>190500</xdr:colOff>
      <xdr:row>251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251</xdr:row>
      <xdr:rowOff>0</xdr:rowOff>
    </xdr:from>
    <xdr:to>
      <xdr:col>16</xdr:col>
      <xdr:colOff>190500</xdr:colOff>
      <xdr:row>252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252</xdr:row>
      <xdr:rowOff>0</xdr:rowOff>
    </xdr:from>
    <xdr:to>
      <xdr:col>16</xdr:col>
      <xdr:colOff>190500</xdr:colOff>
      <xdr:row>253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16</xdr:col>
      <xdr:colOff>190500</xdr:colOff>
      <xdr:row>258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16</xdr:col>
      <xdr:colOff>190500</xdr:colOff>
      <xdr:row>259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16</xdr:col>
      <xdr:colOff>190500</xdr:colOff>
      <xdr:row>260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16</xdr:col>
      <xdr:colOff>190500</xdr:colOff>
      <xdr:row>261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16</xdr:col>
      <xdr:colOff>190500</xdr:colOff>
      <xdr:row>262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262</xdr:row>
      <xdr:rowOff>0</xdr:rowOff>
    </xdr:from>
    <xdr:to>
      <xdr:col>16</xdr:col>
      <xdr:colOff>190500</xdr:colOff>
      <xdr:row>263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36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263</xdr:row>
      <xdr:rowOff>0</xdr:rowOff>
    </xdr:from>
    <xdr:to>
      <xdr:col>16</xdr:col>
      <xdr:colOff>190500</xdr:colOff>
      <xdr:row>264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0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2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5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7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9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1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234</xdr:row>
      <xdr:rowOff>0</xdr:rowOff>
    </xdr:from>
    <xdr:to>
      <xdr:col>16</xdr:col>
      <xdr:colOff>190500</xdr:colOff>
      <xdr:row>235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190500</xdr:colOff>
      <xdr:row>236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190500</xdr:colOff>
      <xdr:row>238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238</xdr:row>
      <xdr:rowOff>0</xdr:rowOff>
    </xdr:from>
    <xdr:to>
      <xdr:col>16</xdr:col>
      <xdr:colOff>190500</xdr:colOff>
      <xdr:row>239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239</xdr:row>
      <xdr:rowOff>0</xdr:rowOff>
    </xdr:from>
    <xdr:to>
      <xdr:col>16</xdr:col>
      <xdr:colOff>190500</xdr:colOff>
      <xdr:row>240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16</xdr:col>
      <xdr:colOff>190500</xdr:colOff>
      <xdr:row>241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1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241</xdr:row>
      <xdr:rowOff>0</xdr:rowOff>
    </xdr:from>
    <xdr:to>
      <xdr:col>16</xdr:col>
      <xdr:colOff>190500</xdr:colOff>
      <xdr:row>242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243</xdr:row>
      <xdr:rowOff>0</xdr:rowOff>
    </xdr:from>
    <xdr:to>
      <xdr:col>16</xdr:col>
      <xdr:colOff>190500</xdr:colOff>
      <xdr:row>244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190500</xdr:colOff>
      <xdr:row>246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16</xdr:col>
      <xdr:colOff>190500</xdr:colOff>
      <xdr:row>251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251</xdr:row>
      <xdr:rowOff>0</xdr:rowOff>
    </xdr:from>
    <xdr:to>
      <xdr:col>16</xdr:col>
      <xdr:colOff>190500</xdr:colOff>
      <xdr:row>252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252</xdr:row>
      <xdr:rowOff>0</xdr:rowOff>
    </xdr:from>
    <xdr:to>
      <xdr:col>16</xdr:col>
      <xdr:colOff>190500</xdr:colOff>
      <xdr:row>253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16</xdr:col>
      <xdr:colOff>190500</xdr:colOff>
      <xdr:row>258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16</xdr:col>
      <xdr:colOff>190500</xdr:colOff>
      <xdr:row>259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16</xdr:col>
      <xdr:colOff>190500</xdr:colOff>
      <xdr:row>260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16</xdr:col>
      <xdr:colOff>190500</xdr:colOff>
      <xdr:row>261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16</xdr:col>
      <xdr:colOff>190500</xdr:colOff>
      <xdr:row>262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262</xdr:row>
      <xdr:rowOff>0</xdr:rowOff>
    </xdr:from>
    <xdr:to>
      <xdr:col>16</xdr:col>
      <xdr:colOff>190500</xdr:colOff>
      <xdr:row>263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36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263</xdr:row>
      <xdr:rowOff>0</xdr:rowOff>
    </xdr:from>
    <xdr:to>
      <xdr:col>16</xdr:col>
      <xdr:colOff>190500</xdr:colOff>
      <xdr:row>264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4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5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7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1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5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02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9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5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7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9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225</xdr:row>
      <xdr:rowOff>0</xdr:rowOff>
    </xdr:from>
    <xdr:to>
      <xdr:col>16</xdr:col>
      <xdr:colOff>190500</xdr:colOff>
      <xdr:row>226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227</xdr:row>
      <xdr:rowOff>0</xdr:rowOff>
    </xdr:from>
    <xdr:to>
      <xdr:col>16</xdr:col>
      <xdr:colOff>190500</xdr:colOff>
      <xdr:row>228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64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234</xdr:row>
      <xdr:rowOff>0</xdr:rowOff>
    </xdr:from>
    <xdr:to>
      <xdr:col>16</xdr:col>
      <xdr:colOff>190500</xdr:colOff>
      <xdr:row>235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190500</xdr:colOff>
      <xdr:row>237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190500</xdr:colOff>
      <xdr:row>238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238</xdr:row>
      <xdr:rowOff>0</xdr:rowOff>
    </xdr:from>
    <xdr:to>
      <xdr:col>16</xdr:col>
      <xdr:colOff>190500</xdr:colOff>
      <xdr:row>239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7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239</xdr:row>
      <xdr:rowOff>0</xdr:rowOff>
    </xdr:from>
    <xdr:to>
      <xdr:col>16</xdr:col>
      <xdr:colOff>190500</xdr:colOff>
      <xdr:row>240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16</xdr:col>
      <xdr:colOff>190500</xdr:colOff>
      <xdr:row>241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242</xdr:row>
      <xdr:rowOff>0</xdr:rowOff>
    </xdr:from>
    <xdr:to>
      <xdr:col>16</xdr:col>
      <xdr:colOff>190500</xdr:colOff>
      <xdr:row>243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5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244</xdr:row>
      <xdr:rowOff>0</xdr:rowOff>
    </xdr:from>
    <xdr:to>
      <xdr:col>16</xdr:col>
      <xdr:colOff>190500</xdr:colOff>
      <xdr:row>245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190500</xdr:colOff>
      <xdr:row>246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190500</xdr:colOff>
      <xdr:row>246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248</xdr:row>
      <xdr:rowOff>0</xdr:rowOff>
    </xdr:from>
    <xdr:to>
      <xdr:col>16</xdr:col>
      <xdr:colOff>190500</xdr:colOff>
      <xdr:row>249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248</xdr:row>
      <xdr:rowOff>0</xdr:rowOff>
    </xdr:from>
    <xdr:to>
      <xdr:col>16</xdr:col>
      <xdr:colOff>190500</xdr:colOff>
      <xdr:row>249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16</xdr:col>
      <xdr:colOff>190500</xdr:colOff>
      <xdr:row>251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251</xdr:row>
      <xdr:rowOff>0</xdr:rowOff>
    </xdr:from>
    <xdr:to>
      <xdr:col>16</xdr:col>
      <xdr:colOff>190500</xdr:colOff>
      <xdr:row>252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26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190500</xdr:colOff>
      <xdr:row>256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190500</xdr:colOff>
      <xdr:row>256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16</xdr:col>
      <xdr:colOff>190500</xdr:colOff>
      <xdr:row>258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40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16</xdr:col>
      <xdr:colOff>190500</xdr:colOff>
      <xdr:row>259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16</xdr:col>
      <xdr:colOff>190500</xdr:colOff>
      <xdr:row>260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16</xdr:col>
      <xdr:colOff>190500</xdr:colOff>
      <xdr:row>261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16</xdr:col>
      <xdr:colOff>190500</xdr:colOff>
      <xdr:row>262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262</xdr:row>
      <xdr:rowOff>0</xdr:rowOff>
    </xdr:from>
    <xdr:to>
      <xdr:col>16</xdr:col>
      <xdr:colOff>190500</xdr:colOff>
      <xdr:row>263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36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182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1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08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0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2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4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78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19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1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29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31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6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38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208</xdr:row>
      <xdr:rowOff>0</xdr:rowOff>
    </xdr:from>
    <xdr:to>
      <xdr:col>16</xdr:col>
      <xdr:colOff>190500</xdr:colOff>
      <xdr:row>209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0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2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4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6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214</xdr:row>
      <xdr:rowOff>0</xdr:rowOff>
    </xdr:from>
    <xdr:to>
      <xdr:col>16</xdr:col>
      <xdr:colOff>190500</xdr:colOff>
      <xdr:row>215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2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190500</xdr:colOff>
      <xdr:row>216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4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5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57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5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7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69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1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226</xdr:row>
      <xdr:rowOff>0</xdr:rowOff>
    </xdr:from>
    <xdr:to>
      <xdr:col>16</xdr:col>
      <xdr:colOff>190500</xdr:colOff>
      <xdr:row>227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228</xdr:row>
      <xdr:rowOff>0</xdr:rowOff>
    </xdr:from>
    <xdr:to>
      <xdr:col>16</xdr:col>
      <xdr:colOff>190500</xdr:colOff>
      <xdr:row>229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78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190500</xdr:colOff>
      <xdr:row>230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230</xdr:row>
      <xdr:rowOff>0</xdr:rowOff>
    </xdr:from>
    <xdr:to>
      <xdr:col>16</xdr:col>
      <xdr:colOff>190500</xdr:colOff>
      <xdr:row>231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231</xdr:row>
      <xdr:rowOff>0</xdr:rowOff>
    </xdr:from>
    <xdr:to>
      <xdr:col>16</xdr:col>
      <xdr:colOff>190500</xdr:colOff>
      <xdr:row>232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232</xdr:row>
      <xdr:rowOff>0</xdr:rowOff>
    </xdr:from>
    <xdr:to>
      <xdr:col>16</xdr:col>
      <xdr:colOff>190500</xdr:colOff>
      <xdr:row>233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233</xdr:row>
      <xdr:rowOff>0</xdr:rowOff>
    </xdr:from>
    <xdr:to>
      <xdr:col>16</xdr:col>
      <xdr:colOff>190500</xdr:colOff>
      <xdr:row>234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234</xdr:row>
      <xdr:rowOff>0</xdr:rowOff>
    </xdr:from>
    <xdr:to>
      <xdr:col>16</xdr:col>
      <xdr:colOff>190500</xdr:colOff>
      <xdr:row>235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190500</xdr:colOff>
      <xdr:row>236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237</xdr:row>
      <xdr:rowOff>0</xdr:rowOff>
    </xdr:from>
    <xdr:to>
      <xdr:col>16</xdr:col>
      <xdr:colOff>190500</xdr:colOff>
      <xdr:row>238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238</xdr:row>
      <xdr:rowOff>0</xdr:rowOff>
    </xdr:from>
    <xdr:to>
      <xdr:col>16</xdr:col>
      <xdr:colOff>190500</xdr:colOff>
      <xdr:row>239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239</xdr:row>
      <xdr:rowOff>0</xdr:rowOff>
    </xdr:from>
    <xdr:to>
      <xdr:col>16</xdr:col>
      <xdr:colOff>190500</xdr:colOff>
      <xdr:row>240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240</xdr:row>
      <xdr:rowOff>0</xdr:rowOff>
    </xdr:from>
    <xdr:to>
      <xdr:col>16</xdr:col>
      <xdr:colOff>190500</xdr:colOff>
      <xdr:row>241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1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241</xdr:row>
      <xdr:rowOff>0</xdr:rowOff>
    </xdr:from>
    <xdr:to>
      <xdr:col>16</xdr:col>
      <xdr:colOff>190500</xdr:colOff>
      <xdr:row>242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243</xdr:row>
      <xdr:rowOff>0</xdr:rowOff>
    </xdr:from>
    <xdr:to>
      <xdr:col>16</xdr:col>
      <xdr:colOff>190500</xdr:colOff>
      <xdr:row>244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245</xdr:row>
      <xdr:rowOff>0</xdr:rowOff>
    </xdr:from>
    <xdr:to>
      <xdr:col>16</xdr:col>
      <xdr:colOff>190500</xdr:colOff>
      <xdr:row>246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0</xdr:rowOff>
    </xdr:from>
    <xdr:to>
      <xdr:col>16</xdr:col>
      <xdr:colOff>190500</xdr:colOff>
      <xdr:row>247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249</xdr:row>
      <xdr:rowOff>0</xdr:rowOff>
    </xdr:from>
    <xdr:to>
      <xdr:col>16</xdr:col>
      <xdr:colOff>190500</xdr:colOff>
      <xdr:row>250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16</xdr:col>
      <xdr:colOff>190500</xdr:colOff>
      <xdr:row>251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251</xdr:row>
      <xdr:rowOff>0</xdr:rowOff>
    </xdr:from>
    <xdr:to>
      <xdr:col>16</xdr:col>
      <xdr:colOff>190500</xdr:colOff>
      <xdr:row>252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252</xdr:row>
      <xdr:rowOff>0</xdr:rowOff>
    </xdr:from>
    <xdr:to>
      <xdr:col>16</xdr:col>
      <xdr:colOff>190500</xdr:colOff>
      <xdr:row>253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16</xdr:col>
      <xdr:colOff>190500</xdr:colOff>
      <xdr:row>257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257</xdr:row>
      <xdr:rowOff>0</xdr:rowOff>
    </xdr:from>
    <xdr:to>
      <xdr:col>16</xdr:col>
      <xdr:colOff>190500</xdr:colOff>
      <xdr:row>258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258</xdr:row>
      <xdr:rowOff>0</xdr:rowOff>
    </xdr:from>
    <xdr:to>
      <xdr:col>16</xdr:col>
      <xdr:colOff>190500</xdr:colOff>
      <xdr:row>259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16</xdr:col>
      <xdr:colOff>190500</xdr:colOff>
      <xdr:row>260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260</xdr:row>
      <xdr:rowOff>0</xdr:rowOff>
    </xdr:from>
    <xdr:to>
      <xdr:col>16</xdr:col>
      <xdr:colOff>190500</xdr:colOff>
      <xdr:row>261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261</xdr:row>
      <xdr:rowOff>0</xdr:rowOff>
    </xdr:from>
    <xdr:to>
      <xdr:col>16</xdr:col>
      <xdr:colOff>190500</xdr:colOff>
      <xdr:row>262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262</xdr:row>
      <xdr:rowOff>0</xdr:rowOff>
    </xdr:from>
    <xdr:to>
      <xdr:col>16</xdr:col>
      <xdr:colOff>190500</xdr:colOff>
      <xdr:row>263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3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263</xdr:row>
      <xdr:rowOff>0</xdr:rowOff>
    </xdr:from>
    <xdr:to>
      <xdr:col>16</xdr:col>
      <xdr:colOff>190500</xdr:colOff>
      <xdr:row>264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9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64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725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176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176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176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176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176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9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171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167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171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200025</xdr:colOff>
      <xdr:row>169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167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171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171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679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7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169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721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176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761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169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49450" y="558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168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140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54600" y="5589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6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4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4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800100"/>
    <xdr:pic>
      <xdr:nvPicPr>
        <xdr:cNvPr id="3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61975"/>
    <xdr:pic>
      <xdr:nvPicPr>
        <xdr:cNvPr id="3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581025"/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381000"/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6934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5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5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5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5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6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6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6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6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800100"/>
    <xdr:pic>
      <xdr:nvPicPr>
        <xdr:cNvPr id="3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61975"/>
    <xdr:pic>
      <xdr:nvPicPr>
        <xdr:cNvPr id="3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6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581025"/>
    <xdr:pic>
      <xdr:nvPicPr>
        <xdr:cNvPr id="3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381000"/>
    <xdr:pic>
      <xdr:nvPicPr>
        <xdr:cNvPr id="36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85915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6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6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6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7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95250" cy="180975"/>
    <xdr:pic>
      <xdr:nvPicPr>
        <xdr:cNvPr id="37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7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7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8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7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8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8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8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8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180975"/>
    <xdr:pic>
      <xdr:nvPicPr>
        <xdr:cNvPr id="3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800100"/>
    <xdr:pic>
      <xdr:nvPicPr>
        <xdr:cNvPr id="3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61975"/>
    <xdr:pic>
      <xdr:nvPicPr>
        <xdr:cNvPr id="3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200025"/>
    <xdr:pic>
      <xdr:nvPicPr>
        <xdr:cNvPr id="3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581025"/>
    <xdr:pic>
      <xdr:nvPicPr>
        <xdr:cNvPr id="3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28</xdr:row>
      <xdr:rowOff>0</xdr:rowOff>
    </xdr:from>
    <xdr:ext cx="190500" cy="381000"/>
    <xdr:pic>
      <xdr:nvPicPr>
        <xdr:cNvPr id="3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006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3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3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8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38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38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38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95250" cy="180975"/>
    <xdr:pic>
      <xdr:nvPicPr>
        <xdr:cNvPr id="39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3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3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39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39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39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39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3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3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3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3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39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40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4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0975"/>
    <xdr:pic>
      <xdr:nvPicPr>
        <xdr:cNvPr id="4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800100"/>
    <xdr:pic>
      <xdr:nvPicPr>
        <xdr:cNvPr id="40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61975"/>
    <xdr:pic>
      <xdr:nvPicPr>
        <xdr:cNvPr id="40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4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4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0025"/>
    <xdr:pic>
      <xdr:nvPicPr>
        <xdr:cNvPr id="4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581025"/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81000"/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184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0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0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0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0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95250" cy="180975"/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1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1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180975"/>
    <xdr:pic>
      <xdr:nvPicPr>
        <xdr:cNvPr id="42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800100"/>
    <xdr:pic>
      <xdr:nvPicPr>
        <xdr:cNvPr id="42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2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2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61975"/>
    <xdr:pic>
      <xdr:nvPicPr>
        <xdr:cNvPr id="42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200025"/>
    <xdr:pic>
      <xdr:nvPicPr>
        <xdr:cNvPr id="4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581025"/>
    <xdr:pic>
      <xdr:nvPicPr>
        <xdr:cNvPr id="42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43</xdr:row>
      <xdr:rowOff>0</xdr:rowOff>
    </xdr:from>
    <xdr:ext cx="190500" cy="381000"/>
    <xdr:pic>
      <xdr:nvPicPr>
        <xdr:cNvPr id="42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355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2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2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2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95250" cy="180975"/>
    <xdr:pic>
      <xdr:nvPicPr>
        <xdr:cNvPr id="4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2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1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3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3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180975"/>
    <xdr:pic>
      <xdr:nvPicPr>
        <xdr:cNvPr id="4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800100"/>
    <xdr:pic>
      <xdr:nvPicPr>
        <xdr:cNvPr id="4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61975"/>
    <xdr:pic>
      <xdr:nvPicPr>
        <xdr:cNvPr id="4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200025"/>
    <xdr:pic>
      <xdr:nvPicPr>
        <xdr:cNvPr id="4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581025"/>
    <xdr:pic>
      <xdr:nvPicPr>
        <xdr:cNvPr id="4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50</xdr:row>
      <xdr:rowOff>0</xdr:rowOff>
    </xdr:from>
    <xdr:ext cx="190500" cy="381000"/>
    <xdr:pic>
      <xdr:nvPicPr>
        <xdr:cNvPr id="4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6021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4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4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4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95250" cy="180975"/>
    <xdr:pic>
      <xdr:nvPicPr>
        <xdr:cNvPr id="4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4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4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8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4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5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5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180975"/>
    <xdr:pic>
      <xdr:nvPicPr>
        <xdr:cNvPr id="4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800100"/>
    <xdr:pic>
      <xdr:nvPicPr>
        <xdr:cNvPr id="4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61975"/>
    <xdr:pic>
      <xdr:nvPicPr>
        <xdr:cNvPr id="4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200025"/>
    <xdr:pic>
      <xdr:nvPicPr>
        <xdr:cNvPr id="45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581025"/>
    <xdr:pic>
      <xdr:nvPicPr>
        <xdr:cNvPr id="4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63</xdr:row>
      <xdr:rowOff>0</xdr:rowOff>
    </xdr:from>
    <xdr:ext cx="190500" cy="381000"/>
    <xdr:pic>
      <xdr:nvPicPr>
        <xdr:cNvPr id="4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19916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95250" cy="180975"/>
    <xdr:pic>
      <xdr:nvPicPr>
        <xdr:cNvPr id="4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6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6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6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180975"/>
    <xdr:pic>
      <xdr:nvPicPr>
        <xdr:cNvPr id="4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800100"/>
    <xdr:pic>
      <xdr:nvPicPr>
        <xdr:cNvPr id="4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61975"/>
    <xdr:pic>
      <xdr:nvPicPr>
        <xdr:cNvPr id="4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200025"/>
    <xdr:pic>
      <xdr:nvPicPr>
        <xdr:cNvPr id="4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581025"/>
    <xdr:pic>
      <xdr:nvPicPr>
        <xdr:cNvPr id="4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68</xdr:row>
      <xdr:rowOff>0</xdr:rowOff>
    </xdr:from>
    <xdr:ext cx="190500" cy="381000"/>
    <xdr:pic>
      <xdr:nvPicPr>
        <xdr:cNvPr id="4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1288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95250" cy="180975"/>
    <xdr:pic>
      <xdr:nvPicPr>
        <xdr:cNvPr id="4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8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8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8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180975"/>
    <xdr:pic>
      <xdr:nvPicPr>
        <xdr:cNvPr id="4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800100"/>
    <xdr:pic>
      <xdr:nvPicPr>
        <xdr:cNvPr id="4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61975"/>
    <xdr:pic>
      <xdr:nvPicPr>
        <xdr:cNvPr id="49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200025"/>
    <xdr:pic>
      <xdr:nvPicPr>
        <xdr:cNvPr id="4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581025"/>
    <xdr:pic>
      <xdr:nvPicPr>
        <xdr:cNvPr id="4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76</xdr:row>
      <xdr:rowOff>0</xdr:rowOff>
    </xdr:from>
    <xdr:ext cx="190500" cy="381000"/>
    <xdr:pic>
      <xdr:nvPicPr>
        <xdr:cNvPr id="4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6298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49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49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49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95250" cy="180975"/>
    <xdr:pic>
      <xdr:nvPicPr>
        <xdr:cNvPr id="4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4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4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4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4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4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4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4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49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4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50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50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50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5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180975"/>
    <xdr:pic>
      <xdr:nvPicPr>
        <xdr:cNvPr id="5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800100"/>
    <xdr:pic>
      <xdr:nvPicPr>
        <xdr:cNvPr id="50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0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61975"/>
    <xdr:pic>
      <xdr:nvPicPr>
        <xdr:cNvPr id="50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5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5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85</xdr:row>
      <xdr:rowOff>0</xdr:rowOff>
    </xdr:from>
    <xdr:ext cx="190500" cy="20002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581025"/>
    <xdr:pic>
      <xdr:nvPicPr>
        <xdr:cNvPr id="5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84</xdr:row>
      <xdr:rowOff>0</xdr:rowOff>
    </xdr:from>
    <xdr:ext cx="190500" cy="381000"/>
    <xdr:pic>
      <xdr:nvPicPr>
        <xdr:cNvPr id="5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283273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95250" cy="180975"/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1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9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1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2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2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2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2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2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180975"/>
    <xdr:pic>
      <xdr:nvPicPr>
        <xdr:cNvPr id="5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800100"/>
    <xdr:pic>
      <xdr:nvPicPr>
        <xdr:cNvPr id="5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61975"/>
    <xdr:pic>
      <xdr:nvPicPr>
        <xdr:cNvPr id="5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200025"/>
    <xdr:pic>
      <xdr:nvPicPr>
        <xdr:cNvPr id="52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581025"/>
    <xdr:pic>
      <xdr:nvPicPr>
        <xdr:cNvPr id="5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96</xdr:row>
      <xdr:rowOff>0</xdr:rowOff>
    </xdr:from>
    <xdr:ext cx="190500" cy="381000"/>
    <xdr:pic>
      <xdr:nvPicPr>
        <xdr:cNvPr id="5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28517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95250" cy="180975"/>
    <xdr:pic>
      <xdr:nvPicPr>
        <xdr:cNvPr id="53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3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3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4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180975"/>
    <xdr:pic>
      <xdr:nvPicPr>
        <xdr:cNvPr id="5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800100"/>
    <xdr:pic>
      <xdr:nvPicPr>
        <xdr:cNvPr id="5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61975"/>
    <xdr:pic>
      <xdr:nvPicPr>
        <xdr:cNvPr id="5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200025"/>
    <xdr:pic>
      <xdr:nvPicPr>
        <xdr:cNvPr id="5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581025"/>
    <xdr:pic>
      <xdr:nvPicPr>
        <xdr:cNvPr id="5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102</xdr:row>
      <xdr:rowOff>0</xdr:rowOff>
    </xdr:from>
    <xdr:ext cx="190500" cy="381000"/>
    <xdr:pic>
      <xdr:nvPicPr>
        <xdr:cNvPr id="5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4709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95250" cy="180975"/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5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5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4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5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180975"/>
    <xdr:pic>
      <xdr:nvPicPr>
        <xdr:cNvPr id="5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800100"/>
    <xdr:pic>
      <xdr:nvPicPr>
        <xdr:cNvPr id="5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61975"/>
    <xdr:pic>
      <xdr:nvPicPr>
        <xdr:cNvPr id="5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200025"/>
    <xdr:pic>
      <xdr:nvPicPr>
        <xdr:cNvPr id="5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581025"/>
    <xdr:pic>
      <xdr:nvPicPr>
        <xdr:cNvPr id="5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116</xdr:row>
      <xdr:rowOff>0</xdr:rowOff>
    </xdr:from>
    <xdr:ext cx="190500" cy="381000"/>
    <xdr:pic>
      <xdr:nvPicPr>
        <xdr:cNvPr id="5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397668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6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95250" cy="180975"/>
    <xdr:pic>
      <xdr:nvPicPr>
        <xdr:cNvPr id="56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7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2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4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7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180975"/>
    <xdr:pic>
      <xdr:nvPicPr>
        <xdr:cNvPr id="5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800100"/>
    <xdr:pic>
      <xdr:nvPicPr>
        <xdr:cNvPr id="57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7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7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61975"/>
    <xdr:pic>
      <xdr:nvPicPr>
        <xdr:cNvPr id="57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200025"/>
    <xdr:pic>
      <xdr:nvPicPr>
        <xdr:cNvPr id="5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581025"/>
    <xdr:pic>
      <xdr:nvPicPr>
        <xdr:cNvPr id="58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126</xdr:row>
      <xdr:rowOff>0</xdr:rowOff>
    </xdr:from>
    <xdr:ext cx="190500" cy="381000"/>
    <xdr:pic>
      <xdr:nvPicPr>
        <xdr:cNvPr id="58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138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8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8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95250" cy="180975"/>
    <xdr:pic>
      <xdr:nvPicPr>
        <xdr:cNvPr id="58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8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8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8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9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9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9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9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9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180975"/>
    <xdr:pic>
      <xdr:nvPicPr>
        <xdr:cNvPr id="5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800100"/>
    <xdr:pic>
      <xdr:nvPicPr>
        <xdr:cNvPr id="5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61975"/>
    <xdr:pic>
      <xdr:nvPicPr>
        <xdr:cNvPr id="5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200025"/>
    <xdr:pic>
      <xdr:nvPicPr>
        <xdr:cNvPr id="5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581025"/>
    <xdr:pic>
      <xdr:nvPicPr>
        <xdr:cNvPr id="5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137</xdr:row>
      <xdr:rowOff>0</xdr:rowOff>
    </xdr:from>
    <xdr:ext cx="190500" cy="381000"/>
    <xdr:pic>
      <xdr:nvPicPr>
        <xdr:cNvPr id="59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6015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5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95250" cy="180975"/>
    <xdr:pic>
      <xdr:nvPicPr>
        <xdr:cNvPr id="6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0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0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0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7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7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0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0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180975"/>
    <xdr:pic>
      <xdr:nvPicPr>
        <xdr:cNvPr id="61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800100"/>
    <xdr:pic>
      <xdr:nvPicPr>
        <xdr:cNvPr id="6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61975"/>
    <xdr:pic>
      <xdr:nvPicPr>
        <xdr:cNvPr id="6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6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6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200025"/>
    <xdr:pic>
      <xdr:nvPicPr>
        <xdr:cNvPr id="6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146</xdr:row>
      <xdr:rowOff>0</xdr:rowOff>
    </xdr:from>
    <xdr:ext cx="190500" cy="581025"/>
    <xdr:pic>
      <xdr:nvPicPr>
        <xdr:cNvPr id="6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8063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128</xdr:row>
      <xdr:rowOff>0</xdr:rowOff>
    </xdr:from>
    <xdr:ext cx="190500" cy="381000"/>
    <xdr:pic>
      <xdr:nvPicPr>
        <xdr:cNvPr id="61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4298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1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1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1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1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6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2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2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2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2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3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3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3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3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180975"/>
    <xdr:pic>
      <xdr:nvPicPr>
        <xdr:cNvPr id="63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800100"/>
    <xdr:pic>
      <xdr:nvPicPr>
        <xdr:cNvPr id="63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3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3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61975"/>
    <xdr:pic>
      <xdr:nvPicPr>
        <xdr:cNvPr id="63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81025"/>
    <xdr:pic>
      <xdr:nvPicPr>
        <xdr:cNvPr id="6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381000"/>
    <xdr:pic>
      <xdr:nvPicPr>
        <xdr:cNvPr id="6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0644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95250" cy="180975"/>
    <xdr:pic>
      <xdr:nvPicPr>
        <xdr:cNvPr id="6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4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4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4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180975"/>
    <xdr:pic>
      <xdr:nvPicPr>
        <xdr:cNvPr id="64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800100"/>
    <xdr:pic>
      <xdr:nvPicPr>
        <xdr:cNvPr id="65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5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5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61975"/>
    <xdr:pic>
      <xdr:nvPicPr>
        <xdr:cNvPr id="65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200025"/>
    <xdr:pic>
      <xdr:nvPicPr>
        <xdr:cNvPr id="6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581025"/>
    <xdr:pic>
      <xdr:nvPicPr>
        <xdr:cNvPr id="6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160</xdr:row>
      <xdr:rowOff>0</xdr:rowOff>
    </xdr:from>
    <xdr:ext cx="190500" cy="381000"/>
    <xdr:pic>
      <xdr:nvPicPr>
        <xdr:cNvPr id="6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27685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65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5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5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5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19050</xdr:rowOff>
    </xdr:to>
    <xdr:pic>
      <xdr:nvPicPr>
        <xdr:cNvPr id="6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5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5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5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5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5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6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6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19050</xdr:rowOff>
    </xdr:to>
    <xdr:pic>
      <xdr:nvPicPr>
        <xdr:cNvPr id="6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168</xdr:row>
      <xdr:rowOff>219075</xdr:rowOff>
    </xdr:to>
    <xdr:pic>
      <xdr:nvPicPr>
        <xdr:cNvPr id="66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209550</xdr:rowOff>
    </xdr:to>
    <xdr:pic>
      <xdr:nvPicPr>
        <xdr:cNvPr id="66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704850</xdr:rowOff>
    </xdr:to>
    <xdr:pic>
      <xdr:nvPicPr>
        <xdr:cNvPr id="66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28575</xdr:rowOff>
    </xdr:to>
    <xdr:pic>
      <xdr:nvPicPr>
        <xdr:cNvPr id="66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167</xdr:row>
      <xdr:rowOff>219075</xdr:rowOff>
    </xdr:to>
    <xdr:pic>
      <xdr:nvPicPr>
        <xdr:cNvPr id="6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200025</xdr:rowOff>
    </xdr:to>
    <xdr:pic>
      <xdr:nvPicPr>
        <xdr:cNvPr id="6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53778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8"/>
  <sheetViews>
    <sheetView showGridLines="0" tabSelected="1" workbookViewId="0" topLeftCell="H1">
      <selection activeCell="N7" sqref="N7:N165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47.28125" style="8" customWidth="1"/>
    <col min="4" max="4" width="9.7109375" style="56" customWidth="1"/>
    <col min="5" max="5" width="9.00390625" style="12" customWidth="1"/>
    <col min="6" max="6" width="50.28125" style="8" customWidth="1"/>
    <col min="7" max="7" width="23.57421875" style="27" customWidth="1"/>
    <col min="8" max="8" width="18.57421875" style="28" customWidth="1"/>
    <col min="9" max="9" width="22.140625" style="27" customWidth="1"/>
    <col min="10" max="11" width="22.140625" style="27" hidden="1" customWidth="1"/>
    <col min="12" max="12" width="18.28125" style="103" customWidth="1"/>
    <col min="13" max="13" width="20.8515625" style="28" customWidth="1"/>
    <col min="14" max="14" width="18.421875" style="28" customWidth="1"/>
    <col min="15" max="15" width="21.00390625" style="28" customWidth="1"/>
    <col min="16" max="16" width="19.421875" style="28" customWidth="1"/>
    <col min="17" max="18" width="13.140625" style="28" customWidth="1"/>
    <col min="19" max="16384" width="8.8515625" style="28" customWidth="1"/>
  </cols>
  <sheetData>
    <row r="1" spans="2:16" s="9" customFormat="1" ht="24.6" customHeight="1">
      <c r="B1" s="115" t="s">
        <v>304</v>
      </c>
      <c r="C1" s="115"/>
      <c r="D1" s="56"/>
      <c r="E1" s="57"/>
      <c r="F1" s="27"/>
      <c r="G1" s="27"/>
      <c r="H1" s="28"/>
      <c r="I1" s="27"/>
      <c r="J1" s="27"/>
      <c r="K1" s="27"/>
      <c r="L1" s="27"/>
      <c r="M1" s="28"/>
      <c r="N1" s="116" t="s">
        <v>307</v>
      </c>
      <c r="O1" s="116"/>
      <c r="P1" s="116"/>
    </row>
    <row r="2" spans="2:16" s="9" customFormat="1" ht="18.75" customHeight="1">
      <c r="B2" s="28"/>
      <c r="C2" s="58"/>
      <c r="D2" s="25"/>
      <c r="E2" s="26"/>
      <c r="F2" s="27"/>
      <c r="G2" s="28"/>
      <c r="H2" s="28"/>
      <c r="I2" s="27"/>
      <c r="J2" s="27"/>
      <c r="K2" s="27"/>
      <c r="L2" s="59"/>
      <c r="M2" s="59"/>
      <c r="N2" s="60"/>
      <c r="O2" s="29"/>
      <c r="P2" s="29"/>
    </row>
    <row r="3" spans="2:16" s="9" customFormat="1" ht="25.5" customHeight="1">
      <c r="B3" s="117" t="s">
        <v>314</v>
      </c>
      <c r="C3" s="118"/>
      <c r="D3" s="119" t="s">
        <v>2</v>
      </c>
      <c r="E3" s="120"/>
      <c r="F3" s="121" t="s">
        <v>306</v>
      </c>
      <c r="G3" s="122"/>
      <c r="H3" s="122"/>
      <c r="I3" s="122"/>
      <c r="J3" s="122"/>
      <c r="K3" s="122"/>
      <c r="L3" s="122"/>
      <c r="M3" s="122"/>
      <c r="N3" s="122"/>
      <c r="O3" s="60"/>
      <c r="P3" s="28"/>
    </row>
    <row r="4" spans="2:16" s="9" customFormat="1" ht="24" customHeight="1" thickBot="1">
      <c r="B4" s="28"/>
      <c r="C4" s="58"/>
      <c r="D4" s="25"/>
      <c r="E4" s="26"/>
      <c r="F4" s="61"/>
      <c r="G4" s="60"/>
      <c r="H4" s="60"/>
      <c r="I4" s="60"/>
      <c r="J4" s="27"/>
      <c r="K4" s="27"/>
      <c r="L4" s="27"/>
      <c r="M4" s="27"/>
      <c r="N4" s="60"/>
      <c r="O4" s="60"/>
      <c r="P4" s="28"/>
    </row>
    <row r="5" spans="2:14" s="9" customFormat="1" ht="42.75" customHeight="1" thickBot="1">
      <c r="B5" s="10"/>
      <c r="C5" s="11"/>
      <c r="D5" s="12"/>
      <c r="E5" s="12"/>
      <c r="F5" s="8"/>
      <c r="G5" s="8"/>
      <c r="I5" s="8"/>
      <c r="J5" s="14"/>
      <c r="K5" s="14"/>
      <c r="L5" s="16"/>
      <c r="N5" s="13" t="s">
        <v>2</v>
      </c>
    </row>
    <row r="6" spans="2:16" s="9" customFormat="1" ht="61.5" thickBot="1" thickTop="1">
      <c r="B6" s="30" t="s">
        <v>1</v>
      </c>
      <c r="C6" s="31" t="s">
        <v>308</v>
      </c>
      <c r="D6" s="32" t="s">
        <v>0</v>
      </c>
      <c r="E6" s="33" t="s">
        <v>309</v>
      </c>
      <c r="F6" s="33" t="s">
        <v>310</v>
      </c>
      <c r="G6" s="33" t="s">
        <v>311</v>
      </c>
      <c r="H6" s="34" t="s">
        <v>8</v>
      </c>
      <c r="I6" s="33" t="s">
        <v>312</v>
      </c>
      <c r="J6" s="33" t="s">
        <v>14</v>
      </c>
      <c r="K6" s="33" t="s">
        <v>9</v>
      </c>
      <c r="L6" s="33" t="s">
        <v>313</v>
      </c>
      <c r="M6" s="33" t="s">
        <v>10</v>
      </c>
      <c r="N6" s="35" t="s">
        <v>11</v>
      </c>
      <c r="O6" s="34" t="s">
        <v>12</v>
      </c>
      <c r="P6" s="36" t="s">
        <v>13</v>
      </c>
    </row>
    <row r="7" spans="2:18" ht="46.5" customHeight="1" thickTop="1">
      <c r="B7" s="62">
        <v>1</v>
      </c>
      <c r="C7" s="37" t="s">
        <v>286</v>
      </c>
      <c r="D7" s="63">
        <v>5</v>
      </c>
      <c r="E7" s="64" t="s">
        <v>71</v>
      </c>
      <c r="F7" s="38" t="s">
        <v>99</v>
      </c>
      <c r="G7" s="112" t="s">
        <v>305</v>
      </c>
      <c r="H7" s="112" t="s">
        <v>287</v>
      </c>
      <c r="I7" s="112" t="s">
        <v>288</v>
      </c>
      <c r="J7" s="21">
        <f aca="true" t="shared" si="0" ref="J7:J38">D7*L7</f>
        <v>650</v>
      </c>
      <c r="K7" s="21">
        <f aca="true" t="shared" si="1" ref="K7:K38">D7*M7</f>
        <v>715</v>
      </c>
      <c r="L7" s="65">
        <v>130</v>
      </c>
      <c r="M7" s="21">
        <f>L7*1.1</f>
        <v>143</v>
      </c>
      <c r="N7" s="48">
        <v>99</v>
      </c>
      <c r="O7" s="49">
        <f aca="true" t="shared" si="2" ref="O7:O18">D7*N7</f>
        <v>495</v>
      </c>
      <c r="P7" s="22" t="str">
        <f aca="true" t="shared" si="3" ref="P7:P18">IF(ISNUMBER(N7),IF(N7&gt;M7,"NEVYHOVUJE","VYHOVUJE")," ")</f>
        <v>VYHOVUJE</v>
      </c>
      <c r="Q7" s="66"/>
      <c r="R7" s="67"/>
    </row>
    <row r="8" spans="2:18" ht="27" customHeight="1">
      <c r="B8" s="68">
        <v>2</v>
      </c>
      <c r="C8" s="39" t="s">
        <v>82</v>
      </c>
      <c r="D8" s="69">
        <v>1</v>
      </c>
      <c r="E8" s="70" t="s">
        <v>71</v>
      </c>
      <c r="F8" s="40" t="s">
        <v>86</v>
      </c>
      <c r="G8" s="113"/>
      <c r="H8" s="113"/>
      <c r="I8" s="113"/>
      <c r="J8" s="7">
        <f t="shared" si="0"/>
        <v>43</v>
      </c>
      <c r="K8" s="7">
        <f t="shared" si="1"/>
        <v>47.300000000000004</v>
      </c>
      <c r="L8" s="71">
        <v>43</v>
      </c>
      <c r="M8" s="7">
        <f aca="true" t="shared" si="4" ref="M8:M71">L8*1.1</f>
        <v>47.300000000000004</v>
      </c>
      <c r="N8" s="50">
        <v>28</v>
      </c>
      <c r="O8" s="51">
        <f t="shared" si="2"/>
        <v>28</v>
      </c>
      <c r="P8" s="23" t="str">
        <f t="shared" si="3"/>
        <v>VYHOVUJE</v>
      </c>
      <c r="Q8" s="66"/>
      <c r="R8" s="67"/>
    </row>
    <row r="9" spans="2:18" ht="27.75" customHeight="1">
      <c r="B9" s="68">
        <v>3</v>
      </c>
      <c r="C9" s="72" t="s">
        <v>79</v>
      </c>
      <c r="D9" s="69">
        <v>1</v>
      </c>
      <c r="E9" s="70" t="s">
        <v>71</v>
      </c>
      <c r="F9" s="40" t="s">
        <v>87</v>
      </c>
      <c r="G9" s="113"/>
      <c r="H9" s="113"/>
      <c r="I9" s="113"/>
      <c r="J9" s="7">
        <f t="shared" si="0"/>
        <v>43</v>
      </c>
      <c r="K9" s="7">
        <f t="shared" si="1"/>
        <v>47.300000000000004</v>
      </c>
      <c r="L9" s="71">
        <v>43</v>
      </c>
      <c r="M9" s="7">
        <f t="shared" si="4"/>
        <v>47.300000000000004</v>
      </c>
      <c r="N9" s="48">
        <v>28</v>
      </c>
      <c r="O9" s="52">
        <f t="shared" si="2"/>
        <v>28</v>
      </c>
      <c r="P9" s="53" t="str">
        <f t="shared" si="3"/>
        <v>VYHOVUJE</v>
      </c>
      <c r="Q9" s="66"/>
      <c r="R9" s="67"/>
    </row>
    <row r="10" spans="2:18" ht="30" customHeight="1">
      <c r="B10" s="68">
        <v>4</v>
      </c>
      <c r="C10" s="72" t="s">
        <v>81</v>
      </c>
      <c r="D10" s="69">
        <v>1</v>
      </c>
      <c r="E10" s="70" t="s">
        <v>71</v>
      </c>
      <c r="F10" s="40" t="s">
        <v>88</v>
      </c>
      <c r="G10" s="113"/>
      <c r="H10" s="113"/>
      <c r="I10" s="113"/>
      <c r="J10" s="7">
        <f t="shared" si="0"/>
        <v>48</v>
      </c>
      <c r="K10" s="7">
        <f t="shared" si="1"/>
        <v>52.800000000000004</v>
      </c>
      <c r="L10" s="71">
        <v>48</v>
      </c>
      <c r="M10" s="7">
        <f t="shared" si="4"/>
        <v>52.800000000000004</v>
      </c>
      <c r="N10" s="50">
        <v>28</v>
      </c>
      <c r="O10" s="51">
        <f t="shared" si="2"/>
        <v>28</v>
      </c>
      <c r="P10" s="23" t="str">
        <f t="shared" si="3"/>
        <v>VYHOVUJE</v>
      </c>
      <c r="Q10" s="66"/>
      <c r="R10" s="67"/>
    </row>
    <row r="11" spans="2:18" ht="27.75" customHeight="1">
      <c r="B11" s="68">
        <v>5</v>
      </c>
      <c r="C11" s="72" t="s">
        <v>80</v>
      </c>
      <c r="D11" s="69">
        <v>1</v>
      </c>
      <c r="E11" s="70" t="s">
        <v>71</v>
      </c>
      <c r="F11" s="40" t="s">
        <v>88</v>
      </c>
      <c r="G11" s="113"/>
      <c r="H11" s="113"/>
      <c r="I11" s="113"/>
      <c r="J11" s="7">
        <f t="shared" si="0"/>
        <v>48</v>
      </c>
      <c r="K11" s="7">
        <f t="shared" si="1"/>
        <v>52.800000000000004</v>
      </c>
      <c r="L11" s="71">
        <v>48</v>
      </c>
      <c r="M11" s="7">
        <f t="shared" si="4"/>
        <v>52.800000000000004</v>
      </c>
      <c r="N11" s="48">
        <v>28</v>
      </c>
      <c r="O11" s="51">
        <f t="shared" si="2"/>
        <v>28</v>
      </c>
      <c r="P11" s="53" t="str">
        <f t="shared" si="3"/>
        <v>VYHOVUJE</v>
      </c>
      <c r="Q11" s="66"/>
      <c r="R11" s="67"/>
    </row>
    <row r="12" spans="2:18" ht="25.5">
      <c r="B12" s="68">
        <v>6</v>
      </c>
      <c r="C12" s="39" t="s">
        <v>289</v>
      </c>
      <c r="D12" s="69">
        <v>45</v>
      </c>
      <c r="E12" s="70" t="s">
        <v>71</v>
      </c>
      <c r="F12" s="40" t="s">
        <v>83</v>
      </c>
      <c r="G12" s="113"/>
      <c r="H12" s="113"/>
      <c r="I12" s="113"/>
      <c r="J12" s="7">
        <f t="shared" si="0"/>
        <v>405</v>
      </c>
      <c r="K12" s="7">
        <f t="shared" si="1"/>
        <v>445.5</v>
      </c>
      <c r="L12" s="71">
        <v>9</v>
      </c>
      <c r="M12" s="7">
        <f t="shared" si="4"/>
        <v>9.9</v>
      </c>
      <c r="N12" s="50">
        <v>5</v>
      </c>
      <c r="O12" s="52">
        <f t="shared" si="2"/>
        <v>225</v>
      </c>
      <c r="P12" s="23" t="str">
        <f t="shared" si="3"/>
        <v>VYHOVUJE</v>
      </c>
      <c r="Q12" s="66"/>
      <c r="R12" s="67"/>
    </row>
    <row r="13" spans="2:18" ht="25.5">
      <c r="B13" s="68">
        <v>7</v>
      </c>
      <c r="C13" s="39" t="s">
        <v>290</v>
      </c>
      <c r="D13" s="69">
        <v>60</v>
      </c>
      <c r="E13" s="70" t="s">
        <v>71</v>
      </c>
      <c r="F13" s="40" t="s">
        <v>84</v>
      </c>
      <c r="G13" s="113"/>
      <c r="H13" s="113"/>
      <c r="I13" s="113"/>
      <c r="J13" s="7">
        <f t="shared" si="0"/>
        <v>600</v>
      </c>
      <c r="K13" s="7">
        <f t="shared" si="1"/>
        <v>660</v>
      </c>
      <c r="L13" s="71">
        <v>10</v>
      </c>
      <c r="M13" s="7">
        <f t="shared" si="4"/>
        <v>11</v>
      </c>
      <c r="N13" s="48">
        <v>7</v>
      </c>
      <c r="O13" s="51">
        <f t="shared" si="2"/>
        <v>420</v>
      </c>
      <c r="P13" s="53" t="str">
        <f t="shared" si="3"/>
        <v>VYHOVUJE</v>
      </c>
      <c r="Q13" s="66"/>
      <c r="R13" s="67"/>
    </row>
    <row r="14" spans="2:18" ht="38.25">
      <c r="B14" s="68">
        <v>8</v>
      </c>
      <c r="C14" s="39" t="s">
        <v>15</v>
      </c>
      <c r="D14" s="69">
        <v>10</v>
      </c>
      <c r="E14" s="70" t="s">
        <v>71</v>
      </c>
      <c r="F14" s="40" t="s">
        <v>123</v>
      </c>
      <c r="G14" s="113"/>
      <c r="H14" s="113"/>
      <c r="I14" s="113"/>
      <c r="J14" s="7">
        <f t="shared" si="0"/>
        <v>350</v>
      </c>
      <c r="K14" s="7">
        <f t="shared" si="1"/>
        <v>385</v>
      </c>
      <c r="L14" s="71">
        <v>35</v>
      </c>
      <c r="M14" s="7">
        <f t="shared" si="4"/>
        <v>38.5</v>
      </c>
      <c r="N14" s="50">
        <v>33.6</v>
      </c>
      <c r="O14" s="51">
        <f t="shared" si="2"/>
        <v>336</v>
      </c>
      <c r="P14" s="23" t="str">
        <f t="shared" si="3"/>
        <v>VYHOVUJE</v>
      </c>
      <c r="Q14" s="66"/>
      <c r="R14" s="67"/>
    </row>
    <row r="15" spans="2:18" ht="38.25">
      <c r="B15" s="68">
        <v>9</v>
      </c>
      <c r="C15" s="39" t="s">
        <v>16</v>
      </c>
      <c r="D15" s="69">
        <v>20</v>
      </c>
      <c r="E15" s="70" t="s">
        <v>71</v>
      </c>
      <c r="F15" s="40" t="s">
        <v>123</v>
      </c>
      <c r="G15" s="113"/>
      <c r="H15" s="113"/>
      <c r="I15" s="113"/>
      <c r="J15" s="7">
        <f t="shared" si="0"/>
        <v>700</v>
      </c>
      <c r="K15" s="7">
        <f t="shared" si="1"/>
        <v>770</v>
      </c>
      <c r="L15" s="71">
        <v>35</v>
      </c>
      <c r="M15" s="7">
        <f t="shared" si="4"/>
        <v>38.5</v>
      </c>
      <c r="N15" s="48">
        <v>33.6</v>
      </c>
      <c r="O15" s="52">
        <f t="shared" si="2"/>
        <v>672</v>
      </c>
      <c r="P15" s="53" t="str">
        <f t="shared" si="3"/>
        <v>VYHOVUJE</v>
      </c>
      <c r="Q15" s="66"/>
      <c r="R15" s="67"/>
    </row>
    <row r="16" spans="2:18" ht="15.75">
      <c r="B16" s="68">
        <v>10</v>
      </c>
      <c r="C16" s="39" t="s">
        <v>102</v>
      </c>
      <c r="D16" s="69">
        <v>5</v>
      </c>
      <c r="E16" s="70" t="s">
        <v>71</v>
      </c>
      <c r="F16" s="40" t="s">
        <v>124</v>
      </c>
      <c r="G16" s="113"/>
      <c r="H16" s="113"/>
      <c r="I16" s="113"/>
      <c r="J16" s="7">
        <f t="shared" si="0"/>
        <v>130</v>
      </c>
      <c r="K16" s="7">
        <f t="shared" si="1"/>
        <v>143</v>
      </c>
      <c r="L16" s="71">
        <v>26</v>
      </c>
      <c r="M16" s="7">
        <f t="shared" si="4"/>
        <v>28.6</v>
      </c>
      <c r="N16" s="50">
        <v>20.28</v>
      </c>
      <c r="O16" s="51">
        <f t="shared" si="2"/>
        <v>101.4</v>
      </c>
      <c r="P16" s="23" t="str">
        <f t="shared" si="3"/>
        <v>VYHOVUJE</v>
      </c>
      <c r="Q16" s="66"/>
      <c r="R16" s="67"/>
    </row>
    <row r="17" spans="2:18" ht="15.75">
      <c r="B17" s="68">
        <v>11</v>
      </c>
      <c r="C17" s="39" t="s">
        <v>103</v>
      </c>
      <c r="D17" s="69">
        <v>5</v>
      </c>
      <c r="E17" s="70" t="s">
        <v>71</v>
      </c>
      <c r="F17" s="40" t="s">
        <v>124</v>
      </c>
      <c r="G17" s="113"/>
      <c r="H17" s="113"/>
      <c r="I17" s="113"/>
      <c r="J17" s="7">
        <f t="shared" si="0"/>
        <v>130</v>
      </c>
      <c r="K17" s="7">
        <f t="shared" si="1"/>
        <v>143</v>
      </c>
      <c r="L17" s="71">
        <v>26</v>
      </c>
      <c r="M17" s="7">
        <f t="shared" si="4"/>
        <v>28.6</v>
      </c>
      <c r="N17" s="48">
        <v>20.28</v>
      </c>
      <c r="O17" s="51">
        <f t="shared" si="2"/>
        <v>101.4</v>
      </c>
      <c r="P17" s="53" t="str">
        <f t="shared" si="3"/>
        <v>VYHOVUJE</v>
      </c>
      <c r="Q17" s="66"/>
      <c r="R17" s="67"/>
    </row>
    <row r="18" spans="2:18" ht="15.75">
      <c r="B18" s="68">
        <v>12</v>
      </c>
      <c r="C18" s="39" t="s">
        <v>104</v>
      </c>
      <c r="D18" s="69">
        <v>5</v>
      </c>
      <c r="E18" s="70" t="s">
        <v>71</v>
      </c>
      <c r="F18" s="40" t="s">
        <v>124</v>
      </c>
      <c r="G18" s="113"/>
      <c r="H18" s="113"/>
      <c r="I18" s="113"/>
      <c r="J18" s="7">
        <f t="shared" si="0"/>
        <v>130</v>
      </c>
      <c r="K18" s="7">
        <f t="shared" si="1"/>
        <v>143</v>
      </c>
      <c r="L18" s="71">
        <v>26</v>
      </c>
      <c r="M18" s="7">
        <f t="shared" si="4"/>
        <v>28.6</v>
      </c>
      <c r="N18" s="50">
        <v>20.28</v>
      </c>
      <c r="O18" s="52">
        <f t="shared" si="2"/>
        <v>101.4</v>
      </c>
      <c r="P18" s="23" t="str">
        <f t="shared" si="3"/>
        <v>VYHOVUJE</v>
      </c>
      <c r="Q18" s="66"/>
      <c r="R18" s="67"/>
    </row>
    <row r="19" spans="2:18" ht="15.75">
      <c r="B19" s="68">
        <v>13</v>
      </c>
      <c r="C19" s="39" t="s">
        <v>105</v>
      </c>
      <c r="D19" s="69">
        <v>5</v>
      </c>
      <c r="E19" s="70" t="s">
        <v>71</v>
      </c>
      <c r="F19" s="40" t="s">
        <v>124</v>
      </c>
      <c r="G19" s="113"/>
      <c r="H19" s="113"/>
      <c r="I19" s="113"/>
      <c r="J19" s="7">
        <f t="shared" si="0"/>
        <v>130</v>
      </c>
      <c r="K19" s="7">
        <f t="shared" si="1"/>
        <v>143</v>
      </c>
      <c r="L19" s="71">
        <v>26</v>
      </c>
      <c r="M19" s="7">
        <f t="shared" si="4"/>
        <v>28.6</v>
      </c>
      <c r="N19" s="48">
        <v>20.28</v>
      </c>
      <c r="O19" s="52">
        <f aca="true" t="shared" si="5" ref="O19:O82">D19*N19</f>
        <v>101.4</v>
      </c>
      <c r="P19" s="53" t="str">
        <f aca="true" t="shared" si="6" ref="P19:P82">IF(ISNUMBER(N19),IF(N19&gt;M19,"NEVYHOVUJE","VYHOVUJE")," ")</f>
        <v>VYHOVUJE</v>
      </c>
      <c r="Q19" s="66"/>
      <c r="R19" s="67"/>
    </row>
    <row r="20" spans="2:18" ht="38.25">
      <c r="B20" s="68">
        <v>14</v>
      </c>
      <c r="C20" s="39" t="s">
        <v>112</v>
      </c>
      <c r="D20" s="69">
        <v>2</v>
      </c>
      <c r="E20" s="70" t="s">
        <v>71</v>
      </c>
      <c r="F20" s="40" t="s">
        <v>98</v>
      </c>
      <c r="G20" s="113"/>
      <c r="H20" s="113"/>
      <c r="I20" s="113"/>
      <c r="J20" s="7">
        <f t="shared" si="0"/>
        <v>70</v>
      </c>
      <c r="K20" s="7">
        <f t="shared" si="1"/>
        <v>77</v>
      </c>
      <c r="L20" s="71">
        <v>35</v>
      </c>
      <c r="M20" s="7">
        <f t="shared" si="4"/>
        <v>38.5</v>
      </c>
      <c r="N20" s="50">
        <v>28</v>
      </c>
      <c r="O20" s="51">
        <f t="shared" si="5"/>
        <v>56</v>
      </c>
      <c r="P20" s="23" t="str">
        <f t="shared" si="6"/>
        <v>VYHOVUJE</v>
      </c>
      <c r="Q20" s="66"/>
      <c r="R20" s="67"/>
    </row>
    <row r="21" spans="2:18" ht="38.25">
      <c r="B21" s="68">
        <v>15</v>
      </c>
      <c r="C21" s="39" t="s">
        <v>291</v>
      </c>
      <c r="D21" s="69">
        <v>5</v>
      </c>
      <c r="E21" s="70" t="s">
        <v>71</v>
      </c>
      <c r="F21" s="40" t="s">
        <v>98</v>
      </c>
      <c r="G21" s="113"/>
      <c r="H21" s="113"/>
      <c r="I21" s="113"/>
      <c r="J21" s="7">
        <f t="shared" si="0"/>
        <v>175</v>
      </c>
      <c r="K21" s="7">
        <f t="shared" si="1"/>
        <v>192.5</v>
      </c>
      <c r="L21" s="71">
        <v>35</v>
      </c>
      <c r="M21" s="7">
        <f t="shared" si="4"/>
        <v>38.5</v>
      </c>
      <c r="N21" s="48">
        <v>28</v>
      </c>
      <c r="O21" s="51">
        <f t="shared" si="5"/>
        <v>140</v>
      </c>
      <c r="P21" s="53" t="str">
        <f t="shared" si="6"/>
        <v>VYHOVUJE</v>
      </c>
      <c r="Q21" s="66"/>
      <c r="R21" s="67"/>
    </row>
    <row r="22" spans="2:18" ht="38.25">
      <c r="B22" s="68">
        <v>16</v>
      </c>
      <c r="C22" s="39" t="s">
        <v>292</v>
      </c>
      <c r="D22" s="69">
        <v>5</v>
      </c>
      <c r="E22" s="70" t="s">
        <v>71</v>
      </c>
      <c r="F22" s="40" t="s">
        <v>98</v>
      </c>
      <c r="G22" s="113"/>
      <c r="H22" s="113"/>
      <c r="I22" s="113"/>
      <c r="J22" s="7">
        <f t="shared" si="0"/>
        <v>175</v>
      </c>
      <c r="K22" s="7">
        <f t="shared" si="1"/>
        <v>192.5</v>
      </c>
      <c r="L22" s="71">
        <v>35</v>
      </c>
      <c r="M22" s="7">
        <f t="shared" si="4"/>
        <v>38.5</v>
      </c>
      <c r="N22" s="50">
        <v>28</v>
      </c>
      <c r="O22" s="52">
        <f t="shared" si="5"/>
        <v>140</v>
      </c>
      <c r="P22" s="23" t="str">
        <f t="shared" si="6"/>
        <v>VYHOVUJE</v>
      </c>
      <c r="Q22" s="66"/>
      <c r="R22" s="67"/>
    </row>
    <row r="23" spans="2:18" ht="15.75">
      <c r="B23" s="68">
        <v>17</v>
      </c>
      <c r="C23" s="39" t="s">
        <v>18</v>
      </c>
      <c r="D23" s="69">
        <v>10</v>
      </c>
      <c r="E23" s="70" t="s">
        <v>71</v>
      </c>
      <c r="F23" s="73" t="s">
        <v>106</v>
      </c>
      <c r="G23" s="113"/>
      <c r="H23" s="113"/>
      <c r="I23" s="113"/>
      <c r="J23" s="7">
        <f t="shared" si="0"/>
        <v>400</v>
      </c>
      <c r="K23" s="7">
        <f t="shared" si="1"/>
        <v>440</v>
      </c>
      <c r="L23" s="71">
        <v>40</v>
      </c>
      <c r="M23" s="7">
        <f t="shared" si="4"/>
        <v>44</v>
      </c>
      <c r="N23" s="48">
        <v>22</v>
      </c>
      <c r="O23" s="51">
        <f t="shared" si="5"/>
        <v>220</v>
      </c>
      <c r="P23" s="53" t="str">
        <f t="shared" si="6"/>
        <v>VYHOVUJE</v>
      </c>
      <c r="Q23" s="66"/>
      <c r="R23" s="67"/>
    </row>
    <row r="24" spans="2:18" ht="15.75">
      <c r="B24" s="68">
        <v>18</v>
      </c>
      <c r="C24" s="39" t="s">
        <v>19</v>
      </c>
      <c r="D24" s="69">
        <v>10</v>
      </c>
      <c r="E24" s="70" t="s">
        <v>71</v>
      </c>
      <c r="F24" s="40" t="s">
        <v>107</v>
      </c>
      <c r="G24" s="113"/>
      <c r="H24" s="113"/>
      <c r="I24" s="113"/>
      <c r="J24" s="7">
        <f t="shared" si="0"/>
        <v>400</v>
      </c>
      <c r="K24" s="7">
        <f t="shared" si="1"/>
        <v>440</v>
      </c>
      <c r="L24" s="71">
        <v>40</v>
      </c>
      <c r="M24" s="7">
        <f t="shared" si="4"/>
        <v>44</v>
      </c>
      <c r="N24" s="50">
        <v>22</v>
      </c>
      <c r="O24" s="51">
        <f t="shared" si="5"/>
        <v>220</v>
      </c>
      <c r="P24" s="23" t="str">
        <f t="shared" si="6"/>
        <v>VYHOVUJE</v>
      </c>
      <c r="Q24" s="66"/>
      <c r="R24" s="67"/>
    </row>
    <row r="25" spans="2:18" ht="15.75">
      <c r="B25" s="68">
        <v>19</v>
      </c>
      <c r="C25" s="39" t="s">
        <v>17</v>
      </c>
      <c r="D25" s="69">
        <v>50</v>
      </c>
      <c r="E25" s="70" t="s">
        <v>71</v>
      </c>
      <c r="F25" s="40" t="s">
        <v>89</v>
      </c>
      <c r="G25" s="113"/>
      <c r="H25" s="113"/>
      <c r="I25" s="113"/>
      <c r="J25" s="7">
        <f t="shared" si="0"/>
        <v>500</v>
      </c>
      <c r="K25" s="7">
        <f t="shared" si="1"/>
        <v>550</v>
      </c>
      <c r="L25" s="71">
        <v>10</v>
      </c>
      <c r="M25" s="7">
        <f t="shared" si="4"/>
        <v>11</v>
      </c>
      <c r="N25" s="48">
        <v>10</v>
      </c>
      <c r="O25" s="52">
        <f t="shared" si="5"/>
        <v>500</v>
      </c>
      <c r="P25" s="53" t="str">
        <f t="shared" si="6"/>
        <v>VYHOVUJE</v>
      </c>
      <c r="Q25" s="66"/>
      <c r="R25" s="67"/>
    </row>
    <row r="26" spans="2:18" ht="33.75" customHeight="1">
      <c r="B26" s="68">
        <v>20</v>
      </c>
      <c r="C26" s="39" t="s">
        <v>100</v>
      </c>
      <c r="D26" s="69">
        <v>10</v>
      </c>
      <c r="E26" s="70" t="s">
        <v>72</v>
      </c>
      <c r="F26" s="40" t="s">
        <v>108</v>
      </c>
      <c r="G26" s="113"/>
      <c r="H26" s="113"/>
      <c r="I26" s="113"/>
      <c r="J26" s="7">
        <f t="shared" si="0"/>
        <v>370</v>
      </c>
      <c r="K26" s="7">
        <f t="shared" si="1"/>
        <v>407</v>
      </c>
      <c r="L26" s="71">
        <v>37</v>
      </c>
      <c r="M26" s="7">
        <f t="shared" si="4"/>
        <v>40.7</v>
      </c>
      <c r="N26" s="50">
        <v>22</v>
      </c>
      <c r="O26" s="51">
        <f t="shared" si="5"/>
        <v>220</v>
      </c>
      <c r="P26" s="23" t="str">
        <f t="shared" si="6"/>
        <v>VYHOVUJE</v>
      </c>
      <c r="Q26" s="66"/>
      <c r="R26" s="67"/>
    </row>
    <row r="27" spans="2:18" ht="25.5">
      <c r="B27" s="68">
        <v>21</v>
      </c>
      <c r="C27" s="39" t="s">
        <v>101</v>
      </c>
      <c r="D27" s="69">
        <v>5</v>
      </c>
      <c r="E27" s="70" t="s">
        <v>72</v>
      </c>
      <c r="F27" s="40" t="s">
        <v>109</v>
      </c>
      <c r="G27" s="113"/>
      <c r="H27" s="113"/>
      <c r="I27" s="113"/>
      <c r="J27" s="7">
        <f t="shared" si="0"/>
        <v>145</v>
      </c>
      <c r="K27" s="7">
        <f t="shared" si="1"/>
        <v>159.5</v>
      </c>
      <c r="L27" s="71">
        <v>29</v>
      </c>
      <c r="M27" s="7">
        <f t="shared" si="4"/>
        <v>31.900000000000002</v>
      </c>
      <c r="N27" s="48">
        <v>25</v>
      </c>
      <c r="O27" s="51">
        <f t="shared" si="5"/>
        <v>125</v>
      </c>
      <c r="P27" s="53" t="str">
        <f t="shared" si="6"/>
        <v>VYHOVUJE</v>
      </c>
      <c r="Q27" s="66"/>
      <c r="R27" s="67"/>
    </row>
    <row r="28" spans="2:18" ht="25.5">
      <c r="B28" s="68">
        <v>22</v>
      </c>
      <c r="C28" s="39" t="s">
        <v>110</v>
      </c>
      <c r="D28" s="69">
        <v>5</v>
      </c>
      <c r="E28" s="70" t="s">
        <v>72</v>
      </c>
      <c r="F28" s="40" t="s">
        <v>111</v>
      </c>
      <c r="G28" s="113"/>
      <c r="H28" s="113"/>
      <c r="I28" s="113"/>
      <c r="J28" s="7">
        <f t="shared" si="0"/>
        <v>190</v>
      </c>
      <c r="K28" s="7">
        <f t="shared" si="1"/>
        <v>209.00000000000003</v>
      </c>
      <c r="L28" s="71">
        <v>38</v>
      </c>
      <c r="M28" s="7">
        <f t="shared" si="4"/>
        <v>41.800000000000004</v>
      </c>
      <c r="N28" s="50">
        <v>34</v>
      </c>
      <c r="O28" s="52">
        <f t="shared" si="5"/>
        <v>170</v>
      </c>
      <c r="P28" s="23" t="str">
        <f t="shared" si="6"/>
        <v>VYHOVUJE</v>
      </c>
      <c r="Q28" s="66"/>
      <c r="R28" s="67"/>
    </row>
    <row r="29" spans="2:18" ht="30">
      <c r="B29" s="68">
        <v>23</v>
      </c>
      <c r="C29" s="39" t="s">
        <v>293</v>
      </c>
      <c r="D29" s="69">
        <v>10</v>
      </c>
      <c r="E29" s="70" t="s">
        <v>71</v>
      </c>
      <c r="F29" s="40" t="s">
        <v>90</v>
      </c>
      <c r="G29" s="113"/>
      <c r="H29" s="113"/>
      <c r="I29" s="113"/>
      <c r="J29" s="7">
        <f t="shared" si="0"/>
        <v>280</v>
      </c>
      <c r="K29" s="7">
        <f t="shared" si="1"/>
        <v>308.00000000000006</v>
      </c>
      <c r="L29" s="71">
        <v>28</v>
      </c>
      <c r="M29" s="7">
        <f t="shared" si="4"/>
        <v>30.800000000000004</v>
      </c>
      <c r="N29" s="48">
        <v>19</v>
      </c>
      <c r="O29" s="52">
        <f t="shared" si="5"/>
        <v>190</v>
      </c>
      <c r="P29" s="53" t="str">
        <f t="shared" si="6"/>
        <v>VYHOVUJE</v>
      </c>
      <c r="Q29" s="66"/>
      <c r="R29" s="67"/>
    </row>
    <row r="30" spans="2:18" ht="15.75">
      <c r="B30" s="68">
        <v>24</v>
      </c>
      <c r="C30" s="39" t="s">
        <v>125</v>
      </c>
      <c r="D30" s="69">
        <v>2</v>
      </c>
      <c r="E30" s="70" t="s">
        <v>71</v>
      </c>
      <c r="F30" s="40" t="s">
        <v>91</v>
      </c>
      <c r="G30" s="113"/>
      <c r="H30" s="113"/>
      <c r="I30" s="113"/>
      <c r="J30" s="7">
        <f t="shared" si="0"/>
        <v>90</v>
      </c>
      <c r="K30" s="7">
        <f t="shared" si="1"/>
        <v>99.00000000000001</v>
      </c>
      <c r="L30" s="71">
        <v>45</v>
      </c>
      <c r="M30" s="7">
        <f t="shared" si="4"/>
        <v>49.50000000000001</v>
      </c>
      <c r="N30" s="50">
        <v>43.2</v>
      </c>
      <c r="O30" s="51">
        <f t="shared" si="5"/>
        <v>86.4</v>
      </c>
      <c r="P30" s="23" t="str">
        <f t="shared" si="6"/>
        <v>VYHOVUJE</v>
      </c>
      <c r="Q30" s="66"/>
      <c r="R30" s="67"/>
    </row>
    <row r="31" spans="2:18" ht="15.75">
      <c r="B31" s="68">
        <v>25</v>
      </c>
      <c r="C31" s="72" t="s">
        <v>92</v>
      </c>
      <c r="D31" s="69">
        <v>50</v>
      </c>
      <c r="E31" s="41" t="s">
        <v>71</v>
      </c>
      <c r="F31" s="40" t="s">
        <v>113</v>
      </c>
      <c r="G31" s="113"/>
      <c r="H31" s="113"/>
      <c r="I31" s="113"/>
      <c r="J31" s="7">
        <f t="shared" si="0"/>
        <v>175</v>
      </c>
      <c r="K31" s="7">
        <f t="shared" si="1"/>
        <v>192.50000000000003</v>
      </c>
      <c r="L31" s="74">
        <v>3.5</v>
      </c>
      <c r="M31" s="7">
        <f t="shared" si="4"/>
        <v>3.8500000000000005</v>
      </c>
      <c r="N31" s="48">
        <v>2.2</v>
      </c>
      <c r="O31" s="51">
        <f t="shared" si="5"/>
        <v>110.00000000000001</v>
      </c>
      <c r="P31" s="53" t="str">
        <f t="shared" si="6"/>
        <v>VYHOVUJE</v>
      </c>
      <c r="Q31" s="66"/>
      <c r="R31" s="67"/>
    </row>
    <row r="32" spans="2:18" ht="15.75">
      <c r="B32" s="68">
        <v>26</v>
      </c>
      <c r="C32" s="72" t="s">
        <v>95</v>
      </c>
      <c r="D32" s="69">
        <v>50</v>
      </c>
      <c r="E32" s="41" t="s">
        <v>71</v>
      </c>
      <c r="F32" s="40" t="s">
        <v>113</v>
      </c>
      <c r="G32" s="113"/>
      <c r="H32" s="113"/>
      <c r="I32" s="113"/>
      <c r="J32" s="7">
        <f t="shared" si="0"/>
        <v>175</v>
      </c>
      <c r="K32" s="7">
        <f t="shared" si="1"/>
        <v>192.50000000000003</v>
      </c>
      <c r="L32" s="74">
        <v>3.5</v>
      </c>
      <c r="M32" s="7">
        <f t="shared" si="4"/>
        <v>3.8500000000000005</v>
      </c>
      <c r="N32" s="50">
        <v>2.2</v>
      </c>
      <c r="O32" s="52">
        <f t="shared" si="5"/>
        <v>110.00000000000001</v>
      </c>
      <c r="P32" s="23" t="str">
        <f t="shared" si="6"/>
        <v>VYHOVUJE</v>
      </c>
      <c r="Q32" s="66"/>
      <c r="R32" s="67"/>
    </row>
    <row r="33" spans="2:18" ht="15.75">
      <c r="B33" s="68">
        <v>27</v>
      </c>
      <c r="C33" s="72" t="s">
        <v>93</v>
      </c>
      <c r="D33" s="69">
        <v>50</v>
      </c>
      <c r="E33" s="41" t="s">
        <v>71</v>
      </c>
      <c r="F33" s="40" t="s">
        <v>113</v>
      </c>
      <c r="G33" s="113"/>
      <c r="H33" s="113"/>
      <c r="I33" s="113"/>
      <c r="J33" s="7">
        <f t="shared" si="0"/>
        <v>175</v>
      </c>
      <c r="K33" s="7">
        <f t="shared" si="1"/>
        <v>192.50000000000003</v>
      </c>
      <c r="L33" s="74">
        <v>3.5</v>
      </c>
      <c r="M33" s="7">
        <f t="shared" si="4"/>
        <v>3.8500000000000005</v>
      </c>
      <c r="N33" s="48">
        <v>2.2</v>
      </c>
      <c r="O33" s="51">
        <f t="shared" si="5"/>
        <v>110.00000000000001</v>
      </c>
      <c r="P33" s="53" t="str">
        <f t="shared" si="6"/>
        <v>VYHOVUJE</v>
      </c>
      <c r="Q33" s="66"/>
      <c r="R33" s="67"/>
    </row>
    <row r="34" spans="2:18" ht="15.75">
      <c r="B34" s="68">
        <v>28</v>
      </c>
      <c r="C34" s="72" t="s">
        <v>94</v>
      </c>
      <c r="D34" s="69">
        <v>50</v>
      </c>
      <c r="E34" s="41" t="s">
        <v>71</v>
      </c>
      <c r="F34" s="40" t="s">
        <v>113</v>
      </c>
      <c r="G34" s="113"/>
      <c r="H34" s="113"/>
      <c r="I34" s="113"/>
      <c r="J34" s="7">
        <f t="shared" si="0"/>
        <v>175</v>
      </c>
      <c r="K34" s="7">
        <f t="shared" si="1"/>
        <v>192.50000000000003</v>
      </c>
      <c r="L34" s="74">
        <v>3.5</v>
      </c>
      <c r="M34" s="7">
        <f t="shared" si="4"/>
        <v>3.8500000000000005</v>
      </c>
      <c r="N34" s="50">
        <v>2.2</v>
      </c>
      <c r="O34" s="51">
        <f t="shared" si="5"/>
        <v>110.00000000000001</v>
      </c>
      <c r="P34" s="23" t="str">
        <f t="shared" si="6"/>
        <v>VYHOVUJE</v>
      </c>
      <c r="Q34" s="66"/>
      <c r="R34" s="67"/>
    </row>
    <row r="35" spans="2:18" ht="15.75">
      <c r="B35" s="68">
        <v>29</v>
      </c>
      <c r="C35" s="72" t="s">
        <v>96</v>
      </c>
      <c r="D35" s="69">
        <v>10</v>
      </c>
      <c r="E35" s="41" t="s">
        <v>71</v>
      </c>
      <c r="F35" s="40" t="s">
        <v>114</v>
      </c>
      <c r="G35" s="113"/>
      <c r="H35" s="113"/>
      <c r="I35" s="113"/>
      <c r="J35" s="7">
        <f t="shared" si="0"/>
        <v>70</v>
      </c>
      <c r="K35" s="7">
        <f t="shared" si="1"/>
        <v>77.00000000000001</v>
      </c>
      <c r="L35" s="74">
        <v>7</v>
      </c>
      <c r="M35" s="7">
        <f t="shared" si="4"/>
        <v>7.700000000000001</v>
      </c>
      <c r="N35" s="48">
        <v>3.2</v>
      </c>
      <c r="O35" s="52">
        <f t="shared" si="5"/>
        <v>32</v>
      </c>
      <c r="P35" s="53" t="str">
        <f t="shared" si="6"/>
        <v>VYHOVUJE</v>
      </c>
      <c r="Q35" s="66"/>
      <c r="R35" s="67"/>
    </row>
    <row r="36" spans="2:18" ht="15.75">
      <c r="B36" s="68">
        <v>30</v>
      </c>
      <c r="C36" s="72" t="s">
        <v>97</v>
      </c>
      <c r="D36" s="69">
        <v>10</v>
      </c>
      <c r="E36" s="41" t="s">
        <v>71</v>
      </c>
      <c r="F36" s="40" t="s">
        <v>114</v>
      </c>
      <c r="G36" s="113"/>
      <c r="H36" s="113"/>
      <c r="I36" s="113"/>
      <c r="J36" s="7">
        <f t="shared" si="0"/>
        <v>70</v>
      </c>
      <c r="K36" s="7">
        <f t="shared" si="1"/>
        <v>77.00000000000001</v>
      </c>
      <c r="L36" s="74">
        <v>7</v>
      </c>
      <c r="M36" s="7">
        <f t="shared" si="4"/>
        <v>7.700000000000001</v>
      </c>
      <c r="N36" s="50">
        <v>3.2</v>
      </c>
      <c r="O36" s="51">
        <f t="shared" si="5"/>
        <v>32</v>
      </c>
      <c r="P36" s="23" t="str">
        <f t="shared" si="6"/>
        <v>VYHOVUJE</v>
      </c>
      <c r="Q36" s="66"/>
      <c r="R36" s="67"/>
    </row>
    <row r="37" spans="2:18" ht="30">
      <c r="B37" s="68">
        <v>31</v>
      </c>
      <c r="C37" s="39" t="s">
        <v>116</v>
      </c>
      <c r="D37" s="69">
        <v>10</v>
      </c>
      <c r="E37" s="70" t="s">
        <v>71</v>
      </c>
      <c r="F37" s="40" t="s">
        <v>115</v>
      </c>
      <c r="G37" s="113"/>
      <c r="H37" s="113"/>
      <c r="I37" s="113"/>
      <c r="J37" s="7">
        <f t="shared" si="0"/>
        <v>200</v>
      </c>
      <c r="K37" s="7">
        <f t="shared" si="1"/>
        <v>220</v>
      </c>
      <c r="L37" s="74">
        <v>20</v>
      </c>
      <c r="M37" s="7">
        <f t="shared" si="4"/>
        <v>22</v>
      </c>
      <c r="N37" s="48">
        <v>14</v>
      </c>
      <c r="O37" s="51">
        <f t="shared" si="5"/>
        <v>140</v>
      </c>
      <c r="P37" s="53" t="str">
        <f t="shared" si="6"/>
        <v>VYHOVUJE</v>
      </c>
      <c r="Q37" s="66"/>
      <c r="R37" s="67"/>
    </row>
    <row r="38" spans="2:18" ht="15.75">
      <c r="B38" s="68">
        <v>32</v>
      </c>
      <c r="C38" s="39" t="s">
        <v>117</v>
      </c>
      <c r="D38" s="69">
        <v>10</v>
      </c>
      <c r="E38" s="70" t="s">
        <v>71</v>
      </c>
      <c r="F38" s="40" t="s">
        <v>115</v>
      </c>
      <c r="G38" s="113"/>
      <c r="H38" s="113"/>
      <c r="I38" s="113"/>
      <c r="J38" s="7">
        <f t="shared" si="0"/>
        <v>200</v>
      </c>
      <c r="K38" s="7">
        <f t="shared" si="1"/>
        <v>220</v>
      </c>
      <c r="L38" s="74">
        <v>20</v>
      </c>
      <c r="M38" s="7">
        <f t="shared" si="4"/>
        <v>22</v>
      </c>
      <c r="N38" s="50">
        <v>14</v>
      </c>
      <c r="O38" s="52">
        <f t="shared" si="5"/>
        <v>140</v>
      </c>
      <c r="P38" s="23" t="str">
        <f t="shared" si="6"/>
        <v>VYHOVUJE</v>
      </c>
      <c r="Q38" s="66"/>
      <c r="R38" s="67"/>
    </row>
    <row r="39" spans="2:18" ht="15.75">
      <c r="B39" s="68">
        <v>33</v>
      </c>
      <c r="C39" s="39" t="s">
        <v>118</v>
      </c>
      <c r="D39" s="69">
        <v>10</v>
      </c>
      <c r="E39" s="70" t="s">
        <v>71</v>
      </c>
      <c r="F39" s="40" t="s">
        <v>115</v>
      </c>
      <c r="G39" s="113"/>
      <c r="H39" s="113"/>
      <c r="I39" s="113"/>
      <c r="J39" s="7">
        <f aca="true" t="shared" si="7" ref="J39:J70">D39*L39</f>
        <v>200</v>
      </c>
      <c r="K39" s="7">
        <f aca="true" t="shared" si="8" ref="K39:K70">D39*M39</f>
        <v>220</v>
      </c>
      <c r="L39" s="74">
        <v>20</v>
      </c>
      <c r="M39" s="7">
        <f t="shared" si="4"/>
        <v>22</v>
      </c>
      <c r="N39" s="48">
        <v>14</v>
      </c>
      <c r="O39" s="52">
        <f t="shared" si="5"/>
        <v>140</v>
      </c>
      <c r="P39" s="53" t="str">
        <f t="shared" si="6"/>
        <v>VYHOVUJE</v>
      </c>
      <c r="Q39" s="66"/>
      <c r="R39" s="67"/>
    </row>
    <row r="40" spans="2:18" ht="15.75">
      <c r="B40" s="68">
        <v>34</v>
      </c>
      <c r="C40" s="39" t="s">
        <v>127</v>
      </c>
      <c r="D40" s="69">
        <v>20</v>
      </c>
      <c r="E40" s="70" t="s">
        <v>71</v>
      </c>
      <c r="F40" s="40" t="s">
        <v>126</v>
      </c>
      <c r="G40" s="113"/>
      <c r="H40" s="113"/>
      <c r="I40" s="113"/>
      <c r="J40" s="7">
        <f t="shared" si="7"/>
        <v>440</v>
      </c>
      <c r="K40" s="7">
        <f t="shared" si="8"/>
        <v>484.00000000000006</v>
      </c>
      <c r="L40" s="74">
        <v>22</v>
      </c>
      <c r="M40" s="7">
        <f t="shared" si="4"/>
        <v>24.200000000000003</v>
      </c>
      <c r="N40" s="50">
        <v>14</v>
      </c>
      <c r="O40" s="51">
        <f t="shared" si="5"/>
        <v>280</v>
      </c>
      <c r="P40" s="23" t="str">
        <f t="shared" si="6"/>
        <v>VYHOVUJE</v>
      </c>
      <c r="Q40" s="66"/>
      <c r="R40" s="67"/>
    </row>
    <row r="41" spans="2:18" ht="15.75">
      <c r="B41" s="68">
        <v>35</v>
      </c>
      <c r="C41" s="39" t="s">
        <v>128</v>
      </c>
      <c r="D41" s="69">
        <v>20</v>
      </c>
      <c r="E41" s="70" t="s">
        <v>71</v>
      </c>
      <c r="F41" s="40" t="s">
        <v>126</v>
      </c>
      <c r="G41" s="113"/>
      <c r="H41" s="113"/>
      <c r="I41" s="113"/>
      <c r="J41" s="7">
        <f t="shared" si="7"/>
        <v>440</v>
      </c>
      <c r="K41" s="7">
        <f t="shared" si="8"/>
        <v>484.00000000000006</v>
      </c>
      <c r="L41" s="74">
        <v>22</v>
      </c>
      <c r="M41" s="7">
        <f t="shared" si="4"/>
        <v>24.200000000000003</v>
      </c>
      <c r="N41" s="48">
        <v>14</v>
      </c>
      <c r="O41" s="51">
        <f t="shared" si="5"/>
        <v>280</v>
      </c>
      <c r="P41" s="53" t="str">
        <f t="shared" si="6"/>
        <v>VYHOVUJE</v>
      </c>
      <c r="Q41" s="66"/>
      <c r="R41" s="67"/>
    </row>
    <row r="42" spans="2:18" ht="15.75">
      <c r="B42" s="68">
        <v>36</v>
      </c>
      <c r="C42" s="39" t="s">
        <v>283</v>
      </c>
      <c r="D42" s="69">
        <v>50</v>
      </c>
      <c r="E42" s="70" t="s">
        <v>72</v>
      </c>
      <c r="F42" s="40" t="s">
        <v>119</v>
      </c>
      <c r="G42" s="113"/>
      <c r="H42" s="113"/>
      <c r="I42" s="113"/>
      <c r="J42" s="7">
        <f t="shared" si="7"/>
        <v>3000</v>
      </c>
      <c r="K42" s="7">
        <f t="shared" si="8"/>
        <v>3300</v>
      </c>
      <c r="L42" s="74">
        <v>60</v>
      </c>
      <c r="M42" s="7">
        <f t="shared" si="4"/>
        <v>66</v>
      </c>
      <c r="N42" s="50">
        <v>44</v>
      </c>
      <c r="O42" s="52">
        <f t="shared" si="5"/>
        <v>2200</v>
      </c>
      <c r="P42" s="23" t="str">
        <f t="shared" si="6"/>
        <v>VYHOVUJE</v>
      </c>
      <c r="Q42" s="66"/>
      <c r="R42" s="67"/>
    </row>
    <row r="43" spans="2:18" ht="25.5">
      <c r="B43" s="68">
        <v>37</v>
      </c>
      <c r="C43" s="39" t="s">
        <v>284</v>
      </c>
      <c r="D43" s="69">
        <v>10</v>
      </c>
      <c r="E43" s="70" t="s">
        <v>72</v>
      </c>
      <c r="F43" s="40" t="s">
        <v>120</v>
      </c>
      <c r="G43" s="113"/>
      <c r="H43" s="113"/>
      <c r="I43" s="113"/>
      <c r="J43" s="7">
        <f t="shared" si="7"/>
        <v>280</v>
      </c>
      <c r="K43" s="7">
        <f t="shared" si="8"/>
        <v>308.00000000000006</v>
      </c>
      <c r="L43" s="74">
        <v>28</v>
      </c>
      <c r="M43" s="7">
        <f t="shared" si="4"/>
        <v>30.800000000000004</v>
      </c>
      <c r="N43" s="48">
        <v>28</v>
      </c>
      <c r="O43" s="51">
        <f t="shared" si="5"/>
        <v>280</v>
      </c>
      <c r="P43" s="53" t="str">
        <f t="shared" si="6"/>
        <v>VYHOVUJE</v>
      </c>
      <c r="Q43" s="66"/>
      <c r="R43" s="67"/>
    </row>
    <row r="44" spans="1:18" ht="38.25">
      <c r="A44" s="67"/>
      <c r="B44" s="68">
        <v>38</v>
      </c>
      <c r="C44" s="39" t="s">
        <v>285</v>
      </c>
      <c r="D44" s="69">
        <v>5</v>
      </c>
      <c r="E44" s="70" t="s">
        <v>72</v>
      </c>
      <c r="F44" s="40" t="s">
        <v>121</v>
      </c>
      <c r="G44" s="113"/>
      <c r="H44" s="113"/>
      <c r="I44" s="113"/>
      <c r="J44" s="7">
        <f t="shared" si="7"/>
        <v>295</v>
      </c>
      <c r="K44" s="7">
        <f t="shared" si="8"/>
        <v>324.5</v>
      </c>
      <c r="L44" s="74">
        <v>59</v>
      </c>
      <c r="M44" s="7">
        <f t="shared" si="4"/>
        <v>64.9</v>
      </c>
      <c r="N44" s="50">
        <v>47.2</v>
      </c>
      <c r="O44" s="51">
        <f t="shared" si="5"/>
        <v>236</v>
      </c>
      <c r="P44" s="23" t="str">
        <f t="shared" si="6"/>
        <v>VYHOVUJE</v>
      </c>
      <c r="Q44" s="66"/>
      <c r="R44" s="67"/>
    </row>
    <row r="45" spans="2:18" ht="26.25">
      <c r="B45" s="68">
        <v>39</v>
      </c>
      <c r="C45" s="39" t="s">
        <v>129</v>
      </c>
      <c r="D45" s="69">
        <v>50</v>
      </c>
      <c r="E45" s="70" t="s">
        <v>72</v>
      </c>
      <c r="F45" s="42" t="s">
        <v>122</v>
      </c>
      <c r="G45" s="113"/>
      <c r="H45" s="113"/>
      <c r="I45" s="113"/>
      <c r="J45" s="7">
        <f t="shared" si="7"/>
        <v>1850</v>
      </c>
      <c r="K45" s="7">
        <f t="shared" si="8"/>
        <v>2035.0000000000002</v>
      </c>
      <c r="L45" s="74">
        <v>37</v>
      </c>
      <c r="M45" s="7">
        <f t="shared" si="4"/>
        <v>40.7</v>
      </c>
      <c r="N45" s="48">
        <v>19</v>
      </c>
      <c r="O45" s="52">
        <f t="shared" si="5"/>
        <v>950</v>
      </c>
      <c r="P45" s="53" t="str">
        <f t="shared" si="6"/>
        <v>VYHOVUJE</v>
      </c>
      <c r="Q45" s="66"/>
      <c r="R45" s="67"/>
    </row>
    <row r="46" spans="2:18" ht="25.5">
      <c r="B46" s="68">
        <v>40</v>
      </c>
      <c r="C46" s="39" t="s">
        <v>130</v>
      </c>
      <c r="D46" s="69">
        <v>2</v>
      </c>
      <c r="E46" s="70" t="s">
        <v>72</v>
      </c>
      <c r="F46" s="40" t="s">
        <v>161</v>
      </c>
      <c r="G46" s="113"/>
      <c r="H46" s="113"/>
      <c r="I46" s="113"/>
      <c r="J46" s="7">
        <f t="shared" si="7"/>
        <v>400</v>
      </c>
      <c r="K46" s="7">
        <f t="shared" si="8"/>
        <v>440.00000000000006</v>
      </c>
      <c r="L46" s="74">
        <v>200</v>
      </c>
      <c r="M46" s="7">
        <f t="shared" si="4"/>
        <v>220.00000000000003</v>
      </c>
      <c r="N46" s="50">
        <v>90</v>
      </c>
      <c r="O46" s="51">
        <f t="shared" si="5"/>
        <v>180</v>
      </c>
      <c r="P46" s="23" t="str">
        <f t="shared" si="6"/>
        <v>VYHOVUJE</v>
      </c>
      <c r="Q46" s="66"/>
      <c r="R46" s="67"/>
    </row>
    <row r="47" spans="2:18" ht="27.75" customHeight="1">
      <c r="B47" s="68">
        <v>41</v>
      </c>
      <c r="C47" s="39" t="s">
        <v>131</v>
      </c>
      <c r="D47" s="69">
        <v>2</v>
      </c>
      <c r="E47" s="70" t="s">
        <v>72</v>
      </c>
      <c r="F47" s="40" t="s">
        <v>162</v>
      </c>
      <c r="G47" s="113"/>
      <c r="H47" s="113"/>
      <c r="I47" s="113"/>
      <c r="J47" s="7">
        <f t="shared" si="7"/>
        <v>500</v>
      </c>
      <c r="K47" s="7">
        <f t="shared" si="8"/>
        <v>550</v>
      </c>
      <c r="L47" s="74">
        <v>250</v>
      </c>
      <c r="M47" s="7">
        <f t="shared" si="4"/>
        <v>275</v>
      </c>
      <c r="N47" s="48">
        <v>80</v>
      </c>
      <c r="O47" s="51">
        <f t="shared" si="5"/>
        <v>160</v>
      </c>
      <c r="P47" s="53" t="str">
        <f t="shared" si="6"/>
        <v>VYHOVUJE</v>
      </c>
      <c r="Q47" s="66"/>
      <c r="R47" s="67"/>
    </row>
    <row r="48" spans="2:18" ht="25.5">
      <c r="B48" s="68">
        <v>42</v>
      </c>
      <c r="C48" s="39" t="s">
        <v>133</v>
      </c>
      <c r="D48" s="69">
        <v>2</v>
      </c>
      <c r="E48" s="70" t="s">
        <v>72</v>
      </c>
      <c r="F48" s="40" t="s">
        <v>132</v>
      </c>
      <c r="G48" s="113"/>
      <c r="H48" s="113"/>
      <c r="I48" s="113"/>
      <c r="J48" s="7">
        <f t="shared" si="7"/>
        <v>540</v>
      </c>
      <c r="K48" s="7">
        <f t="shared" si="8"/>
        <v>594</v>
      </c>
      <c r="L48" s="74">
        <v>270</v>
      </c>
      <c r="M48" s="7">
        <f t="shared" si="4"/>
        <v>297</v>
      </c>
      <c r="N48" s="50">
        <v>100</v>
      </c>
      <c r="O48" s="52">
        <f t="shared" si="5"/>
        <v>200</v>
      </c>
      <c r="P48" s="23" t="str">
        <f t="shared" si="6"/>
        <v>VYHOVUJE</v>
      </c>
      <c r="Q48" s="66"/>
      <c r="R48" s="67"/>
    </row>
    <row r="49" spans="2:18" ht="25.5">
      <c r="B49" s="68">
        <v>43</v>
      </c>
      <c r="C49" s="39" t="s">
        <v>300</v>
      </c>
      <c r="D49" s="69">
        <v>2</v>
      </c>
      <c r="E49" s="70" t="s">
        <v>72</v>
      </c>
      <c r="F49" s="40" t="s">
        <v>134</v>
      </c>
      <c r="G49" s="113"/>
      <c r="H49" s="113"/>
      <c r="I49" s="113"/>
      <c r="J49" s="7">
        <f t="shared" si="7"/>
        <v>440</v>
      </c>
      <c r="K49" s="7">
        <f t="shared" si="8"/>
        <v>484.00000000000006</v>
      </c>
      <c r="L49" s="75">
        <v>220</v>
      </c>
      <c r="M49" s="7">
        <f t="shared" si="4"/>
        <v>242.00000000000003</v>
      </c>
      <c r="N49" s="48">
        <v>66</v>
      </c>
      <c r="O49" s="52">
        <f t="shared" si="5"/>
        <v>132</v>
      </c>
      <c r="P49" s="53" t="str">
        <f t="shared" si="6"/>
        <v>VYHOVUJE</v>
      </c>
      <c r="Q49" s="66"/>
      <c r="R49" s="67"/>
    </row>
    <row r="50" spans="2:18" ht="25.5">
      <c r="B50" s="68">
        <v>44</v>
      </c>
      <c r="C50" s="39" t="s">
        <v>301</v>
      </c>
      <c r="D50" s="69">
        <v>2</v>
      </c>
      <c r="E50" s="70" t="s">
        <v>72</v>
      </c>
      <c r="F50" s="40" t="s">
        <v>135</v>
      </c>
      <c r="G50" s="113"/>
      <c r="H50" s="113"/>
      <c r="I50" s="113"/>
      <c r="J50" s="7">
        <f t="shared" si="7"/>
        <v>540</v>
      </c>
      <c r="K50" s="7">
        <f t="shared" si="8"/>
        <v>594</v>
      </c>
      <c r="L50" s="75">
        <v>270</v>
      </c>
      <c r="M50" s="7">
        <f t="shared" si="4"/>
        <v>297</v>
      </c>
      <c r="N50" s="50">
        <v>57.6</v>
      </c>
      <c r="O50" s="51">
        <f t="shared" si="5"/>
        <v>115.2</v>
      </c>
      <c r="P50" s="23" t="str">
        <f t="shared" si="6"/>
        <v>VYHOVUJE</v>
      </c>
      <c r="Q50" s="66"/>
      <c r="R50" s="67"/>
    </row>
    <row r="51" spans="2:18" ht="25.5">
      <c r="B51" s="68">
        <v>45</v>
      </c>
      <c r="C51" s="39" t="s">
        <v>137</v>
      </c>
      <c r="D51" s="69">
        <v>10</v>
      </c>
      <c r="E51" s="70" t="s">
        <v>72</v>
      </c>
      <c r="F51" s="40" t="s">
        <v>146</v>
      </c>
      <c r="G51" s="113"/>
      <c r="H51" s="113"/>
      <c r="I51" s="113"/>
      <c r="J51" s="7">
        <f t="shared" si="7"/>
        <v>250</v>
      </c>
      <c r="K51" s="7">
        <f t="shared" si="8"/>
        <v>275.00000000000006</v>
      </c>
      <c r="L51" s="74">
        <v>25</v>
      </c>
      <c r="M51" s="7">
        <f t="shared" si="4"/>
        <v>27.500000000000004</v>
      </c>
      <c r="N51" s="48">
        <v>13.656</v>
      </c>
      <c r="O51" s="51">
        <f t="shared" si="5"/>
        <v>136.56</v>
      </c>
      <c r="P51" s="53" t="str">
        <f t="shared" si="6"/>
        <v>VYHOVUJE</v>
      </c>
      <c r="Q51" s="66"/>
      <c r="R51" s="67"/>
    </row>
    <row r="52" spans="2:18" ht="25.5">
      <c r="B52" s="68">
        <v>46</v>
      </c>
      <c r="C52" s="39" t="s">
        <v>138</v>
      </c>
      <c r="D52" s="69">
        <v>10</v>
      </c>
      <c r="E52" s="70" t="s">
        <v>72</v>
      </c>
      <c r="F52" s="40" t="s">
        <v>145</v>
      </c>
      <c r="G52" s="113"/>
      <c r="H52" s="113"/>
      <c r="I52" s="113"/>
      <c r="J52" s="7">
        <f t="shared" si="7"/>
        <v>140</v>
      </c>
      <c r="K52" s="7">
        <f t="shared" si="8"/>
        <v>154.00000000000003</v>
      </c>
      <c r="L52" s="74">
        <v>14</v>
      </c>
      <c r="M52" s="7">
        <f t="shared" si="4"/>
        <v>15.400000000000002</v>
      </c>
      <c r="N52" s="50">
        <v>15.200000000000001</v>
      </c>
      <c r="O52" s="52">
        <f t="shared" si="5"/>
        <v>152</v>
      </c>
      <c r="P52" s="23" t="str">
        <f t="shared" si="6"/>
        <v>VYHOVUJE</v>
      </c>
      <c r="Q52" s="66"/>
      <c r="R52" s="67"/>
    </row>
    <row r="53" spans="2:18" ht="25.5">
      <c r="B53" s="68">
        <v>47</v>
      </c>
      <c r="C53" s="39" t="s">
        <v>139</v>
      </c>
      <c r="D53" s="69">
        <v>12</v>
      </c>
      <c r="E53" s="70" t="s">
        <v>71</v>
      </c>
      <c r="F53" s="40" t="s">
        <v>143</v>
      </c>
      <c r="G53" s="113"/>
      <c r="H53" s="113"/>
      <c r="I53" s="113"/>
      <c r="J53" s="7">
        <f t="shared" si="7"/>
        <v>156</v>
      </c>
      <c r="K53" s="7">
        <f t="shared" si="8"/>
        <v>171.60000000000002</v>
      </c>
      <c r="L53" s="74">
        <v>13</v>
      </c>
      <c r="M53" s="7">
        <f t="shared" si="4"/>
        <v>14.3</v>
      </c>
      <c r="N53" s="48">
        <v>11.200000000000001</v>
      </c>
      <c r="O53" s="51">
        <f t="shared" si="5"/>
        <v>134.4</v>
      </c>
      <c r="P53" s="53" t="str">
        <f t="shared" si="6"/>
        <v>VYHOVUJE</v>
      </c>
      <c r="Q53" s="66"/>
      <c r="R53" s="67"/>
    </row>
    <row r="54" spans="2:18" ht="25.5">
      <c r="B54" s="68">
        <v>48</v>
      </c>
      <c r="C54" s="39" t="s">
        <v>140</v>
      </c>
      <c r="D54" s="69">
        <v>12</v>
      </c>
      <c r="E54" s="70" t="s">
        <v>71</v>
      </c>
      <c r="F54" s="40" t="s">
        <v>143</v>
      </c>
      <c r="G54" s="113"/>
      <c r="H54" s="113"/>
      <c r="I54" s="113"/>
      <c r="J54" s="7">
        <f t="shared" si="7"/>
        <v>156</v>
      </c>
      <c r="K54" s="7">
        <f t="shared" si="8"/>
        <v>171.60000000000002</v>
      </c>
      <c r="L54" s="74">
        <v>13</v>
      </c>
      <c r="M54" s="7">
        <f t="shared" si="4"/>
        <v>14.3</v>
      </c>
      <c r="N54" s="50">
        <v>11.200000000000001</v>
      </c>
      <c r="O54" s="51">
        <f t="shared" si="5"/>
        <v>134.4</v>
      </c>
      <c r="P54" s="23" t="str">
        <f t="shared" si="6"/>
        <v>VYHOVUJE</v>
      </c>
      <c r="Q54" s="66"/>
      <c r="R54" s="67"/>
    </row>
    <row r="55" spans="2:18" ht="25.5">
      <c r="B55" s="68">
        <v>49</v>
      </c>
      <c r="C55" s="39" t="s">
        <v>141</v>
      </c>
      <c r="D55" s="69">
        <v>12</v>
      </c>
      <c r="E55" s="70" t="s">
        <v>71</v>
      </c>
      <c r="F55" s="40" t="s">
        <v>143</v>
      </c>
      <c r="G55" s="113"/>
      <c r="H55" s="113"/>
      <c r="I55" s="113"/>
      <c r="J55" s="7">
        <f t="shared" si="7"/>
        <v>156</v>
      </c>
      <c r="K55" s="7">
        <f t="shared" si="8"/>
        <v>171.60000000000002</v>
      </c>
      <c r="L55" s="74">
        <v>13</v>
      </c>
      <c r="M55" s="7">
        <f t="shared" si="4"/>
        <v>14.3</v>
      </c>
      <c r="N55" s="48">
        <v>11.200000000000001</v>
      </c>
      <c r="O55" s="52">
        <f t="shared" si="5"/>
        <v>134.4</v>
      </c>
      <c r="P55" s="53" t="str">
        <f t="shared" si="6"/>
        <v>VYHOVUJE</v>
      </c>
      <c r="Q55" s="66"/>
      <c r="R55" s="67"/>
    </row>
    <row r="56" spans="2:18" ht="25.5">
      <c r="B56" s="68">
        <v>50</v>
      </c>
      <c r="C56" s="39" t="s">
        <v>142</v>
      </c>
      <c r="D56" s="69">
        <v>12</v>
      </c>
      <c r="E56" s="70" t="s">
        <v>71</v>
      </c>
      <c r="F56" s="40" t="s">
        <v>143</v>
      </c>
      <c r="G56" s="113"/>
      <c r="H56" s="113"/>
      <c r="I56" s="113"/>
      <c r="J56" s="7">
        <f t="shared" si="7"/>
        <v>156</v>
      </c>
      <c r="K56" s="7">
        <f t="shared" si="8"/>
        <v>171.60000000000002</v>
      </c>
      <c r="L56" s="74">
        <v>13</v>
      </c>
      <c r="M56" s="7">
        <f t="shared" si="4"/>
        <v>14.3</v>
      </c>
      <c r="N56" s="50">
        <v>11.200000000000001</v>
      </c>
      <c r="O56" s="51">
        <f t="shared" si="5"/>
        <v>134.4</v>
      </c>
      <c r="P56" s="23" t="str">
        <f t="shared" si="6"/>
        <v>VYHOVUJE</v>
      </c>
      <c r="Q56" s="66"/>
      <c r="R56" s="67"/>
    </row>
    <row r="57" spans="2:18" ht="15.75">
      <c r="B57" s="68">
        <v>51</v>
      </c>
      <c r="C57" s="39" t="s">
        <v>147</v>
      </c>
      <c r="D57" s="69">
        <v>60</v>
      </c>
      <c r="E57" s="70" t="s">
        <v>71</v>
      </c>
      <c r="F57" s="40" t="s">
        <v>144</v>
      </c>
      <c r="G57" s="113"/>
      <c r="H57" s="113"/>
      <c r="I57" s="113"/>
      <c r="J57" s="7">
        <f t="shared" si="7"/>
        <v>660</v>
      </c>
      <c r="K57" s="7">
        <f t="shared" si="8"/>
        <v>726.0000000000001</v>
      </c>
      <c r="L57" s="74">
        <v>11</v>
      </c>
      <c r="M57" s="7">
        <f t="shared" si="4"/>
        <v>12.100000000000001</v>
      </c>
      <c r="N57" s="48">
        <v>8</v>
      </c>
      <c r="O57" s="51">
        <f t="shared" si="5"/>
        <v>480</v>
      </c>
      <c r="P57" s="53" t="str">
        <f t="shared" si="6"/>
        <v>VYHOVUJE</v>
      </c>
      <c r="Q57" s="66"/>
      <c r="R57" s="67"/>
    </row>
    <row r="58" spans="2:18" ht="25.5">
      <c r="B58" s="68">
        <v>52</v>
      </c>
      <c r="C58" s="39" t="s">
        <v>151</v>
      </c>
      <c r="D58" s="69">
        <v>10</v>
      </c>
      <c r="E58" s="70" t="s">
        <v>72</v>
      </c>
      <c r="F58" s="40" t="s">
        <v>150</v>
      </c>
      <c r="G58" s="113"/>
      <c r="H58" s="113"/>
      <c r="I58" s="113"/>
      <c r="J58" s="7">
        <f t="shared" si="7"/>
        <v>300</v>
      </c>
      <c r="K58" s="7">
        <f t="shared" si="8"/>
        <v>330</v>
      </c>
      <c r="L58" s="74">
        <v>30</v>
      </c>
      <c r="M58" s="7">
        <f t="shared" si="4"/>
        <v>33</v>
      </c>
      <c r="N58" s="50">
        <v>20</v>
      </c>
      <c r="O58" s="52">
        <f t="shared" si="5"/>
        <v>200</v>
      </c>
      <c r="P58" s="23" t="str">
        <f t="shared" si="6"/>
        <v>VYHOVUJE</v>
      </c>
      <c r="Q58" s="66"/>
      <c r="R58" s="67"/>
    </row>
    <row r="59" spans="2:18" ht="30">
      <c r="B59" s="68">
        <v>53</v>
      </c>
      <c r="C59" s="39" t="s">
        <v>155</v>
      </c>
      <c r="D59" s="69">
        <v>10</v>
      </c>
      <c r="E59" s="70" t="s">
        <v>72</v>
      </c>
      <c r="F59" s="40" t="s">
        <v>153</v>
      </c>
      <c r="G59" s="113"/>
      <c r="H59" s="113"/>
      <c r="I59" s="113"/>
      <c r="J59" s="7">
        <f t="shared" si="7"/>
        <v>410</v>
      </c>
      <c r="K59" s="7">
        <f t="shared" si="8"/>
        <v>451</v>
      </c>
      <c r="L59" s="74">
        <v>41</v>
      </c>
      <c r="M59" s="7">
        <f t="shared" si="4"/>
        <v>45.1</v>
      </c>
      <c r="N59" s="48">
        <v>35</v>
      </c>
      <c r="O59" s="52">
        <f t="shared" si="5"/>
        <v>350</v>
      </c>
      <c r="P59" s="53" t="str">
        <f t="shared" si="6"/>
        <v>VYHOVUJE</v>
      </c>
      <c r="Q59" s="66"/>
      <c r="R59" s="67"/>
    </row>
    <row r="60" spans="2:18" ht="25.5">
      <c r="B60" s="68">
        <v>54</v>
      </c>
      <c r="C60" s="39" t="s">
        <v>154</v>
      </c>
      <c r="D60" s="69">
        <v>10</v>
      </c>
      <c r="E60" s="70" t="s">
        <v>72</v>
      </c>
      <c r="F60" s="40" t="s">
        <v>152</v>
      </c>
      <c r="G60" s="113"/>
      <c r="H60" s="113"/>
      <c r="I60" s="113"/>
      <c r="J60" s="7">
        <f t="shared" si="7"/>
        <v>240</v>
      </c>
      <c r="K60" s="7">
        <f t="shared" si="8"/>
        <v>264</v>
      </c>
      <c r="L60" s="74">
        <v>24</v>
      </c>
      <c r="M60" s="7">
        <f t="shared" si="4"/>
        <v>26.400000000000002</v>
      </c>
      <c r="N60" s="50">
        <v>18</v>
      </c>
      <c r="O60" s="51">
        <f t="shared" si="5"/>
        <v>180</v>
      </c>
      <c r="P60" s="23" t="str">
        <f t="shared" si="6"/>
        <v>VYHOVUJE</v>
      </c>
      <c r="Q60" s="66"/>
      <c r="R60" s="67"/>
    </row>
    <row r="61" spans="2:18" ht="25.5">
      <c r="B61" s="68">
        <v>55</v>
      </c>
      <c r="C61" s="39" t="s">
        <v>148</v>
      </c>
      <c r="D61" s="69">
        <v>20</v>
      </c>
      <c r="E61" s="70" t="s">
        <v>72</v>
      </c>
      <c r="F61" s="40" t="s">
        <v>149</v>
      </c>
      <c r="G61" s="113"/>
      <c r="H61" s="113"/>
      <c r="I61" s="113"/>
      <c r="J61" s="7">
        <f t="shared" si="7"/>
        <v>580</v>
      </c>
      <c r="K61" s="7">
        <f t="shared" si="8"/>
        <v>638</v>
      </c>
      <c r="L61" s="74">
        <v>29</v>
      </c>
      <c r="M61" s="7">
        <f t="shared" si="4"/>
        <v>31.900000000000002</v>
      </c>
      <c r="N61" s="48">
        <v>24</v>
      </c>
      <c r="O61" s="51">
        <f t="shared" si="5"/>
        <v>480</v>
      </c>
      <c r="P61" s="53" t="str">
        <f t="shared" si="6"/>
        <v>VYHOVUJE</v>
      </c>
      <c r="Q61" s="66"/>
      <c r="R61" s="67"/>
    </row>
    <row r="62" spans="2:18" ht="15.75">
      <c r="B62" s="68">
        <v>56</v>
      </c>
      <c r="C62" s="39" t="s">
        <v>21</v>
      </c>
      <c r="D62" s="69">
        <v>20</v>
      </c>
      <c r="E62" s="70" t="s">
        <v>71</v>
      </c>
      <c r="F62" s="40" t="s">
        <v>73</v>
      </c>
      <c r="G62" s="113"/>
      <c r="H62" s="113"/>
      <c r="I62" s="113"/>
      <c r="J62" s="7">
        <f t="shared" si="7"/>
        <v>140</v>
      </c>
      <c r="K62" s="7">
        <f t="shared" si="8"/>
        <v>154.00000000000003</v>
      </c>
      <c r="L62" s="74">
        <v>7</v>
      </c>
      <c r="M62" s="7">
        <f t="shared" si="4"/>
        <v>7.700000000000001</v>
      </c>
      <c r="N62" s="50">
        <v>5.28</v>
      </c>
      <c r="O62" s="52">
        <f t="shared" si="5"/>
        <v>105.60000000000001</v>
      </c>
      <c r="P62" s="23" t="str">
        <f t="shared" si="6"/>
        <v>VYHOVUJE</v>
      </c>
      <c r="Q62" s="66"/>
      <c r="R62" s="67"/>
    </row>
    <row r="63" spans="2:18" ht="15.75">
      <c r="B63" s="68">
        <v>57</v>
      </c>
      <c r="C63" s="39" t="s">
        <v>22</v>
      </c>
      <c r="D63" s="69">
        <v>50</v>
      </c>
      <c r="E63" s="70" t="s">
        <v>71</v>
      </c>
      <c r="F63" s="40" t="s">
        <v>74</v>
      </c>
      <c r="G63" s="113"/>
      <c r="H63" s="113"/>
      <c r="I63" s="113"/>
      <c r="J63" s="7">
        <f t="shared" si="7"/>
        <v>650</v>
      </c>
      <c r="K63" s="7">
        <f t="shared" si="8"/>
        <v>715</v>
      </c>
      <c r="L63" s="74">
        <v>13</v>
      </c>
      <c r="M63" s="7">
        <f t="shared" si="4"/>
        <v>14.3</v>
      </c>
      <c r="N63" s="48">
        <v>10.56</v>
      </c>
      <c r="O63" s="51">
        <f t="shared" si="5"/>
        <v>528</v>
      </c>
      <c r="P63" s="53" t="str">
        <f t="shared" si="6"/>
        <v>VYHOVUJE</v>
      </c>
      <c r="Q63" s="66"/>
      <c r="R63" s="67"/>
    </row>
    <row r="64" spans="2:18" ht="25.5">
      <c r="B64" s="68">
        <v>58</v>
      </c>
      <c r="C64" s="39" t="s">
        <v>156</v>
      </c>
      <c r="D64" s="69">
        <v>5</v>
      </c>
      <c r="E64" s="70" t="s">
        <v>71</v>
      </c>
      <c r="F64" s="40" t="s">
        <v>157</v>
      </c>
      <c r="G64" s="113"/>
      <c r="H64" s="113"/>
      <c r="I64" s="113"/>
      <c r="J64" s="7">
        <f t="shared" si="7"/>
        <v>675</v>
      </c>
      <c r="K64" s="7">
        <f t="shared" si="8"/>
        <v>742.5</v>
      </c>
      <c r="L64" s="74">
        <v>135</v>
      </c>
      <c r="M64" s="7">
        <f t="shared" si="4"/>
        <v>148.5</v>
      </c>
      <c r="N64" s="50">
        <v>80</v>
      </c>
      <c r="O64" s="51">
        <f t="shared" si="5"/>
        <v>400</v>
      </c>
      <c r="P64" s="23" t="str">
        <f t="shared" si="6"/>
        <v>VYHOVUJE</v>
      </c>
      <c r="Q64" s="66"/>
      <c r="R64" s="67"/>
    </row>
    <row r="65" spans="2:18" ht="15.75">
      <c r="B65" s="68">
        <v>59</v>
      </c>
      <c r="C65" s="39" t="s">
        <v>23</v>
      </c>
      <c r="D65" s="69">
        <v>40</v>
      </c>
      <c r="E65" s="70" t="s">
        <v>71</v>
      </c>
      <c r="F65" s="40" t="s">
        <v>158</v>
      </c>
      <c r="G65" s="113"/>
      <c r="H65" s="113"/>
      <c r="I65" s="113"/>
      <c r="J65" s="7">
        <f t="shared" si="7"/>
        <v>200</v>
      </c>
      <c r="K65" s="7">
        <f t="shared" si="8"/>
        <v>220</v>
      </c>
      <c r="L65" s="74">
        <v>5</v>
      </c>
      <c r="M65" s="7">
        <f t="shared" si="4"/>
        <v>5.5</v>
      </c>
      <c r="N65" s="48">
        <v>4</v>
      </c>
      <c r="O65" s="52">
        <f t="shared" si="5"/>
        <v>160</v>
      </c>
      <c r="P65" s="53" t="str">
        <f t="shared" si="6"/>
        <v>VYHOVUJE</v>
      </c>
      <c r="Q65" s="66"/>
      <c r="R65" s="67"/>
    </row>
    <row r="66" spans="2:18" ht="15.75">
      <c r="B66" s="68">
        <v>60</v>
      </c>
      <c r="C66" s="39" t="s">
        <v>24</v>
      </c>
      <c r="D66" s="69">
        <v>20</v>
      </c>
      <c r="E66" s="70" t="s">
        <v>71</v>
      </c>
      <c r="F66" s="40" t="s">
        <v>158</v>
      </c>
      <c r="G66" s="113"/>
      <c r="H66" s="113"/>
      <c r="I66" s="113"/>
      <c r="J66" s="7">
        <f t="shared" si="7"/>
        <v>200</v>
      </c>
      <c r="K66" s="7">
        <f t="shared" si="8"/>
        <v>220</v>
      </c>
      <c r="L66" s="74">
        <v>10</v>
      </c>
      <c r="M66" s="7">
        <f t="shared" si="4"/>
        <v>11</v>
      </c>
      <c r="N66" s="50">
        <v>9</v>
      </c>
      <c r="O66" s="51">
        <f t="shared" si="5"/>
        <v>180</v>
      </c>
      <c r="P66" s="23" t="str">
        <f t="shared" si="6"/>
        <v>VYHOVUJE</v>
      </c>
      <c r="Q66" s="66"/>
      <c r="R66" s="67"/>
    </row>
    <row r="67" spans="2:18" ht="25.5">
      <c r="B67" s="68">
        <v>61</v>
      </c>
      <c r="C67" s="39" t="s">
        <v>25</v>
      </c>
      <c r="D67" s="69">
        <v>10</v>
      </c>
      <c r="E67" s="70" t="s">
        <v>71</v>
      </c>
      <c r="F67" s="40" t="s">
        <v>159</v>
      </c>
      <c r="G67" s="113"/>
      <c r="H67" s="113"/>
      <c r="I67" s="113"/>
      <c r="J67" s="7">
        <f t="shared" si="7"/>
        <v>200</v>
      </c>
      <c r="K67" s="7">
        <f t="shared" si="8"/>
        <v>220</v>
      </c>
      <c r="L67" s="74">
        <v>20</v>
      </c>
      <c r="M67" s="7">
        <f t="shared" si="4"/>
        <v>22</v>
      </c>
      <c r="N67" s="48">
        <v>14</v>
      </c>
      <c r="O67" s="51">
        <f t="shared" si="5"/>
        <v>140</v>
      </c>
      <c r="P67" s="53" t="str">
        <f t="shared" si="6"/>
        <v>VYHOVUJE</v>
      </c>
      <c r="Q67" s="66"/>
      <c r="R67" s="67"/>
    </row>
    <row r="68" spans="2:18" ht="25.5">
      <c r="B68" s="68">
        <v>62</v>
      </c>
      <c r="C68" s="39" t="s">
        <v>26</v>
      </c>
      <c r="D68" s="69">
        <v>10</v>
      </c>
      <c r="E68" s="70" t="s">
        <v>71</v>
      </c>
      <c r="F68" s="40" t="s">
        <v>160</v>
      </c>
      <c r="G68" s="113"/>
      <c r="H68" s="113"/>
      <c r="I68" s="113"/>
      <c r="J68" s="7">
        <f t="shared" si="7"/>
        <v>350</v>
      </c>
      <c r="K68" s="7">
        <f t="shared" si="8"/>
        <v>385</v>
      </c>
      <c r="L68" s="74">
        <v>35</v>
      </c>
      <c r="M68" s="7">
        <f t="shared" si="4"/>
        <v>38.5</v>
      </c>
      <c r="N68" s="50">
        <v>24</v>
      </c>
      <c r="O68" s="52">
        <f t="shared" si="5"/>
        <v>240</v>
      </c>
      <c r="P68" s="23" t="str">
        <f t="shared" si="6"/>
        <v>VYHOVUJE</v>
      </c>
      <c r="Q68" s="66"/>
      <c r="R68" s="67"/>
    </row>
    <row r="69" spans="2:18" ht="102">
      <c r="B69" s="68">
        <v>63</v>
      </c>
      <c r="C69" s="39" t="s">
        <v>163</v>
      </c>
      <c r="D69" s="69">
        <v>5</v>
      </c>
      <c r="E69" s="70" t="s">
        <v>72</v>
      </c>
      <c r="F69" s="40" t="s">
        <v>170</v>
      </c>
      <c r="G69" s="113"/>
      <c r="H69" s="113"/>
      <c r="I69" s="113"/>
      <c r="J69" s="7">
        <f t="shared" si="7"/>
        <v>775</v>
      </c>
      <c r="K69" s="7">
        <f t="shared" si="8"/>
        <v>852.5</v>
      </c>
      <c r="L69" s="74">
        <v>155</v>
      </c>
      <c r="M69" s="7">
        <f t="shared" si="4"/>
        <v>170.5</v>
      </c>
      <c r="N69" s="48">
        <v>120</v>
      </c>
      <c r="O69" s="52">
        <f t="shared" si="5"/>
        <v>600</v>
      </c>
      <c r="P69" s="53" t="str">
        <f t="shared" si="6"/>
        <v>VYHOVUJE</v>
      </c>
      <c r="Q69" s="66"/>
      <c r="R69" s="67"/>
    </row>
    <row r="70" spans="2:18" ht="76.5">
      <c r="B70" s="68">
        <v>64</v>
      </c>
      <c r="C70" s="39" t="s">
        <v>164</v>
      </c>
      <c r="D70" s="69">
        <v>5</v>
      </c>
      <c r="E70" s="70" t="s">
        <v>72</v>
      </c>
      <c r="F70" s="40" t="s">
        <v>169</v>
      </c>
      <c r="G70" s="113"/>
      <c r="H70" s="113"/>
      <c r="I70" s="113"/>
      <c r="J70" s="7">
        <f t="shared" si="7"/>
        <v>700</v>
      </c>
      <c r="K70" s="7">
        <f t="shared" si="8"/>
        <v>770</v>
      </c>
      <c r="L70" s="74">
        <v>140</v>
      </c>
      <c r="M70" s="7">
        <f t="shared" si="4"/>
        <v>154</v>
      </c>
      <c r="N70" s="50">
        <v>115</v>
      </c>
      <c r="O70" s="51">
        <f t="shared" si="5"/>
        <v>575</v>
      </c>
      <c r="P70" s="23" t="str">
        <f t="shared" si="6"/>
        <v>VYHOVUJE</v>
      </c>
      <c r="Q70" s="66"/>
      <c r="R70" s="67"/>
    </row>
    <row r="71" spans="2:18" ht="76.5">
      <c r="B71" s="68">
        <v>65</v>
      </c>
      <c r="C71" s="39" t="s">
        <v>165</v>
      </c>
      <c r="D71" s="69">
        <v>50</v>
      </c>
      <c r="E71" s="70" t="s">
        <v>72</v>
      </c>
      <c r="F71" s="40" t="s">
        <v>167</v>
      </c>
      <c r="G71" s="113"/>
      <c r="H71" s="113"/>
      <c r="I71" s="113"/>
      <c r="J71" s="7">
        <f aca="true" t="shared" si="9" ref="J71:J102">D71*L71</f>
        <v>4250</v>
      </c>
      <c r="K71" s="7">
        <f aca="true" t="shared" si="10" ref="K71:K102">D71*M71</f>
        <v>4675.000000000001</v>
      </c>
      <c r="L71" s="74">
        <v>85</v>
      </c>
      <c r="M71" s="7">
        <f t="shared" si="4"/>
        <v>93.50000000000001</v>
      </c>
      <c r="N71" s="48">
        <v>59</v>
      </c>
      <c r="O71" s="51">
        <f t="shared" si="5"/>
        <v>2950</v>
      </c>
      <c r="P71" s="53" t="str">
        <f t="shared" si="6"/>
        <v>VYHOVUJE</v>
      </c>
      <c r="Q71" s="66"/>
      <c r="R71" s="67"/>
    </row>
    <row r="72" spans="2:18" ht="76.5">
      <c r="B72" s="68">
        <v>66</v>
      </c>
      <c r="C72" s="39" t="s">
        <v>166</v>
      </c>
      <c r="D72" s="69">
        <v>240</v>
      </c>
      <c r="E72" s="70" t="s">
        <v>72</v>
      </c>
      <c r="F72" s="40" t="s">
        <v>168</v>
      </c>
      <c r="G72" s="113"/>
      <c r="H72" s="113"/>
      <c r="I72" s="113"/>
      <c r="J72" s="7">
        <f t="shared" si="9"/>
        <v>18000</v>
      </c>
      <c r="K72" s="7">
        <f t="shared" si="10"/>
        <v>19800</v>
      </c>
      <c r="L72" s="74">
        <v>75</v>
      </c>
      <c r="M72" s="7">
        <f aca="true" t="shared" si="11" ref="M72:M135">L72*1.1</f>
        <v>82.5</v>
      </c>
      <c r="N72" s="50">
        <v>54.5</v>
      </c>
      <c r="O72" s="52">
        <f t="shared" si="5"/>
        <v>13080</v>
      </c>
      <c r="P72" s="23" t="str">
        <f t="shared" si="6"/>
        <v>VYHOVUJE</v>
      </c>
      <c r="Q72" s="66"/>
      <c r="R72" s="67"/>
    </row>
    <row r="73" spans="2:18" ht="15.75">
      <c r="B73" s="68">
        <v>67</v>
      </c>
      <c r="C73" s="39" t="s">
        <v>172</v>
      </c>
      <c r="D73" s="69">
        <v>5</v>
      </c>
      <c r="E73" s="70" t="s">
        <v>72</v>
      </c>
      <c r="F73" s="40" t="s">
        <v>171</v>
      </c>
      <c r="G73" s="113"/>
      <c r="H73" s="113"/>
      <c r="I73" s="113"/>
      <c r="J73" s="7">
        <f t="shared" si="9"/>
        <v>800</v>
      </c>
      <c r="K73" s="7">
        <f t="shared" si="10"/>
        <v>880</v>
      </c>
      <c r="L73" s="74">
        <v>160</v>
      </c>
      <c r="M73" s="7">
        <f t="shared" si="11"/>
        <v>176</v>
      </c>
      <c r="N73" s="48">
        <v>35</v>
      </c>
      <c r="O73" s="51">
        <f t="shared" si="5"/>
        <v>175</v>
      </c>
      <c r="P73" s="53" t="str">
        <f t="shared" si="6"/>
        <v>VYHOVUJE</v>
      </c>
      <c r="Q73" s="66"/>
      <c r="R73" s="67"/>
    </row>
    <row r="74" spans="2:18" ht="15.75">
      <c r="B74" s="68">
        <v>68</v>
      </c>
      <c r="C74" s="39" t="s">
        <v>173</v>
      </c>
      <c r="D74" s="69">
        <v>2</v>
      </c>
      <c r="E74" s="70" t="s">
        <v>72</v>
      </c>
      <c r="F74" s="40" t="s">
        <v>175</v>
      </c>
      <c r="G74" s="113"/>
      <c r="H74" s="113"/>
      <c r="I74" s="113"/>
      <c r="J74" s="7">
        <f t="shared" si="9"/>
        <v>420</v>
      </c>
      <c r="K74" s="7">
        <f t="shared" si="10"/>
        <v>462.00000000000006</v>
      </c>
      <c r="L74" s="74">
        <v>210</v>
      </c>
      <c r="M74" s="7">
        <f t="shared" si="11"/>
        <v>231.00000000000003</v>
      </c>
      <c r="N74" s="50">
        <v>125</v>
      </c>
      <c r="O74" s="51">
        <f t="shared" si="5"/>
        <v>250</v>
      </c>
      <c r="P74" s="23" t="str">
        <f t="shared" si="6"/>
        <v>VYHOVUJE</v>
      </c>
      <c r="Q74" s="66"/>
      <c r="R74" s="67"/>
    </row>
    <row r="75" spans="2:18" ht="15.75">
      <c r="B75" s="68">
        <v>69</v>
      </c>
      <c r="C75" s="39" t="s">
        <v>174</v>
      </c>
      <c r="D75" s="69">
        <v>2</v>
      </c>
      <c r="E75" s="70" t="s">
        <v>72</v>
      </c>
      <c r="F75" s="40" t="s">
        <v>175</v>
      </c>
      <c r="G75" s="113"/>
      <c r="H75" s="113"/>
      <c r="I75" s="113"/>
      <c r="J75" s="7">
        <f t="shared" si="9"/>
        <v>500</v>
      </c>
      <c r="K75" s="7">
        <f t="shared" si="10"/>
        <v>550</v>
      </c>
      <c r="L75" s="74">
        <v>250</v>
      </c>
      <c r="M75" s="7">
        <f t="shared" si="11"/>
        <v>275</v>
      </c>
      <c r="N75" s="48">
        <v>175</v>
      </c>
      <c r="O75" s="52">
        <f t="shared" si="5"/>
        <v>350</v>
      </c>
      <c r="P75" s="53" t="str">
        <f t="shared" si="6"/>
        <v>VYHOVUJE</v>
      </c>
      <c r="Q75" s="66"/>
      <c r="R75" s="67"/>
    </row>
    <row r="76" spans="2:18" ht="15.75">
      <c r="B76" s="68">
        <v>70</v>
      </c>
      <c r="C76" s="39" t="s">
        <v>27</v>
      </c>
      <c r="D76" s="69">
        <v>5</v>
      </c>
      <c r="E76" s="70" t="s">
        <v>75</v>
      </c>
      <c r="F76" s="40" t="s">
        <v>176</v>
      </c>
      <c r="G76" s="113"/>
      <c r="H76" s="113"/>
      <c r="I76" s="113"/>
      <c r="J76" s="7">
        <f t="shared" si="9"/>
        <v>125</v>
      </c>
      <c r="K76" s="7">
        <f t="shared" si="10"/>
        <v>137.50000000000003</v>
      </c>
      <c r="L76" s="74">
        <v>25</v>
      </c>
      <c r="M76" s="7">
        <f t="shared" si="11"/>
        <v>27.500000000000004</v>
      </c>
      <c r="N76" s="50">
        <v>20</v>
      </c>
      <c r="O76" s="51">
        <f t="shared" si="5"/>
        <v>100</v>
      </c>
      <c r="P76" s="23" t="str">
        <f t="shared" si="6"/>
        <v>VYHOVUJE</v>
      </c>
      <c r="Q76" s="66"/>
      <c r="R76" s="67"/>
    </row>
    <row r="77" spans="2:18" ht="15.75">
      <c r="B77" s="68">
        <v>71</v>
      </c>
      <c r="C77" s="39" t="s">
        <v>177</v>
      </c>
      <c r="D77" s="69">
        <v>1</v>
      </c>
      <c r="E77" s="70" t="s">
        <v>72</v>
      </c>
      <c r="F77" s="40" t="s">
        <v>178</v>
      </c>
      <c r="G77" s="113"/>
      <c r="H77" s="113"/>
      <c r="I77" s="113"/>
      <c r="J77" s="7">
        <f t="shared" si="9"/>
        <v>120</v>
      </c>
      <c r="K77" s="7">
        <f t="shared" si="10"/>
        <v>132</v>
      </c>
      <c r="L77" s="74">
        <v>120</v>
      </c>
      <c r="M77" s="7">
        <f t="shared" si="11"/>
        <v>132</v>
      </c>
      <c r="N77" s="48">
        <v>95</v>
      </c>
      <c r="O77" s="51">
        <f t="shared" si="5"/>
        <v>95</v>
      </c>
      <c r="P77" s="53" t="str">
        <f t="shared" si="6"/>
        <v>VYHOVUJE</v>
      </c>
      <c r="Q77" s="66"/>
      <c r="R77" s="67"/>
    </row>
    <row r="78" spans="2:18" ht="30">
      <c r="B78" s="68">
        <v>72</v>
      </c>
      <c r="C78" s="39" t="s">
        <v>295</v>
      </c>
      <c r="D78" s="69">
        <v>2</v>
      </c>
      <c r="E78" s="70" t="s">
        <v>72</v>
      </c>
      <c r="F78" s="40" t="s">
        <v>299</v>
      </c>
      <c r="G78" s="113"/>
      <c r="H78" s="113"/>
      <c r="I78" s="113"/>
      <c r="J78" s="7">
        <f t="shared" si="9"/>
        <v>120</v>
      </c>
      <c r="K78" s="7">
        <f t="shared" si="10"/>
        <v>132</v>
      </c>
      <c r="L78" s="74">
        <v>60</v>
      </c>
      <c r="M78" s="7">
        <f t="shared" si="11"/>
        <v>66</v>
      </c>
      <c r="N78" s="50">
        <v>50</v>
      </c>
      <c r="O78" s="52">
        <f t="shared" si="5"/>
        <v>100</v>
      </c>
      <c r="P78" s="23" t="str">
        <f t="shared" si="6"/>
        <v>VYHOVUJE</v>
      </c>
      <c r="Q78" s="66"/>
      <c r="R78" s="67"/>
    </row>
    <row r="79" spans="2:18" ht="15.75">
      <c r="B79" s="68">
        <v>73</v>
      </c>
      <c r="C79" s="39" t="s">
        <v>296</v>
      </c>
      <c r="D79" s="69">
        <v>2</v>
      </c>
      <c r="E79" s="70" t="s">
        <v>72</v>
      </c>
      <c r="F79" s="40" t="s">
        <v>298</v>
      </c>
      <c r="G79" s="113"/>
      <c r="H79" s="113"/>
      <c r="I79" s="113"/>
      <c r="J79" s="7">
        <f t="shared" si="9"/>
        <v>120</v>
      </c>
      <c r="K79" s="7">
        <f t="shared" si="10"/>
        <v>132</v>
      </c>
      <c r="L79" s="74">
        <v>60</v>
      </c>
      <c r="M79" s="7">
        <f t="shared" si="11"/>
        <v>66</v>
      </c>
      <c r="N79" s="48">
        <v>50</v>
      </c>
      <c r="O79" s="52">
        <f t="shared" si="5"/>
        <v>100</v>
      </c>
      <c r="P79" s="53" t="str">
        <f t="shared" si="6"/>
        <v>VYHOVUJE</v>
      </c>
      <c r="Q79" s="66"/>
      <c r="R79" s="67"/>
    </row>
    <row r="80" spans="2:18" ht="15.75">
      <c r="B80" s="68">
        <v>74</v>
      </c>
      <c r="C80" s="39" t="s">
        <v>294</v>
      </c>
      <c r="D80" s="69">
        <v>2</v>
      </c>
      <c r="E80" s="70" t="s">
        <v>72</v>
      </c>
      <c r="F80" s="40" t="s">
        <v>297</v>
      </c>
      <c r="G80" s="113"/>
      <c r="H80" s="113"/>
      <c r="I80" s="113"/>
      <c r="J80" s="7">
        <f t="shared" si="9"/>
        <v>120</v>
      </c>
      <c r="K80" s="7">
        <f t="shared" si="10"/>
        <v>132</v>
      </c>
      <c r="L80" s="74">
        <v>60</v>
      </c>
      <c r="M80" s="7">
        <f t="shared" si="11"/>
        <v>66</v>
      </c>
      <c r="N80" s="50">
        <v>50</v>
      </c>
      <c r="O80" s="51">
        <f t="shared" si="5"/>
        <v>100</v>
      </c>
      <c r="P80" s="23" t="str">
        <f t="shared" si="6"/>
        <v>VYHOVUJE</v>
      </c>
      <c r="Q80" s="66"/>
      <c r="R80" s="67"/>
    </row>
    <row r="81" spans="2:18" ht="15.75">
      <c r="B81" s="68">
        <v>75</v>
      </c>
      <c r="C81" s="39" t="s">
        <v>180</v>
      </c>
      <c r="D81" s="69">
        <v>5</v>
      </c>
      <c r="E81" s="70" t="s">
        <v>72</v>
      </c>
      <c r="F81" s="40" t="s">
        <v>179</v>
      </c>
      <c r="G81" s="113"/>
      <c r="H81" s="113"/>
      <c r="I81" s="113"/>
      <c r="J81" s="7">
        <f t="shared" si="9"/>
        <v>300</v>
      </c>
      <c r="K81" s="7">
        <f t="shared" si="10"/>
        <v>330</v>
      </c>
      <c r="L81" s="74">
        <v>60</v>
      </c>
      <c r="M81" s="7">
        <f t="shared" si="11"/>
        <v>66</v>
      </c>
      <c r="N81" s="48">
        <v>50</v>
      </c>
      <c r="O81" s="51">
        <f t="shared" si="5"/>
        <v>250</v>
      </c>
      <c r="P81" s="53" t="str">
        <f t="shared" si="6"/>
        <v>VYHOVUJE</v>
      </c>
      <c r="Q81" s="66"/>
      <c r="R81" s="67"/>
    </row>
    <row r="82" spans="2:18" ht="25.5">
      <c r="B82" s="68">
        <v>76</v>
      </c>
      <c r="C82" s="43" t="s">
        <v>28</v>
      </c>
      <c r="D82" s="69">
        <v>10</v>
      </c>
      <c r="E82" s="70" t="s">
        <v>72</v>
      </c>
      <c r="F82" s="40" t="s">
        <v>181</v>
      </c>
      <c r="G82" s="113"/>
      <c r="H82" s="113"/>
      <c r="I82" s="113"/>
      <c r="J82" s="7">
        <f t="shared" si="9"/>
        <v>400</v>
      </c>
      <c r="K82" s="7">
        <f t="shared" si="10"/>
        <v>440</v>
      </c>
      <c r="L82" s="74">
        <v>40</v>
      </c>
      <c r="M82" s="7">
        <f t="shared" si="11"/>
        <v>44</v>
      </c>
      <c r="N82" s="50">
        <v>29</v>
      </c>
      <c r="O82" s="52">
        <f t="shared" si="5"/>
        <v>290</v>
      </c>
      <c r="P82" s="23" t="str">
        <f t="shared" si="6"/>
        <v>VYHOVUJE</v>
      </c>
      <c r="Q82" s="66"/>
      <c r="R82" s="67"/>
    </row>
    <row r="83" spans="2:18" ht="25.5">
      <c r="B83" s="68">
        <v>77</v>
      </c>
      <c r="C83" s="43" t="s">
        <v>29</v>
      </c>
      <c r="D83" s="69">
        <v>10</v>
      </c>
      <c r="E83" s="70" t="s">
        <v>72</v>
      </c>
      <c r="F83" s="40" t="s">
        <v>181</v>
      </c>
      <c r="G83" s="113"/>
      <c r="H83" s="113"/>
      <c r="I83" s="113"/>
      <c r="J83" s="7">
        <f t="shared" si="9"/>
        <v>750</v>
      </c>
      <c r="K83" s="7">
        <f t="shared" si="10"/>
        <v>825</v>
      </c>
      <c r="L83" s="74">
        <v>75</v>
      </c>
      <c r="M83" s="7">
        <f t="shared" si="11"/>
        <v>82.5</v>
      </c>
      <c r="N83" s="48">
        <v>55</v>
      </c>
      <c r="O83" s="51">
        <f aca="true" t="shared" si="12" ref="O83:O146">D83*N83</f>
        <v>550</v>
      </c>
      <c r="P83" s="53" t="str">
        <f aca="true" t="shared" si="13" ref="P83:P146">IF(ISNUMBER(N83),IF(N83&gt;M83,"NEVYHOVUJE","VYHOVUJE")," ")</f>
        <v>VYHOVUJE</v>
      </c>
      <c r="Q83" s="66"/>
      <c r="R83" s="67"/>
    </row>
    <row r="84" spans="2:18" ht="15.75">
      <c r="B84" s="68">
        <v>78</v>
      </c>
      <c r="C84" s="39" t="s">
        <v>182</v>
      </c>
      <c r="D84" s="69">
        <v>500</v>
      </c>
      <c r="E84" s="70" t="s">
        <v>71</v>
      </c>
      <c r="F84" s="40" t="s">
        <v>183</v>
      </c>
      <c r="G84" s="113"/>
      <c r="H84" s="113"/>
      <c r="I84" s="113"/>
      <c r="J84" s="7">
        <f t="shared" si="9"/>
        <v>800</v>
      </c>
      <c r="K84" s="7">
        <f t="shared" si="10"/>
        <v>880.0000000000001</v>
      </c>
      <c r="L84" s="74">
        <v>1.6</v>
      </c>
      <c r="M84" s="7">
        <f t="shared" si="11"/>
        <v>1.7600000000000002</v>
      </c>
      <c r="N84" s="50">
        <v>1.4</v>
      </c>
      <c r="O84" s="51">
        <f t="shared" si="12"/>
        <v>700</v>
      </c>
      <c r="P84" s="23" t="str">
        <f t="shared" si="13"/>
        <v>VYHOVUJE</v>
      </c>
      <c r="Q84" s="66"/>
      <c r="R84" s="67"/>
    </row>
    <row r="85" spans="2:18" ht="15.75">
      <c r="B85" s="68">
        <v>79</v>
      </c>
      <c r="C85" s="43" t="s">
        <v>30</v>
      </c>
      <c r="D85" s="69">
        <v>250</v>
      </c>
      <c r="E85" s="70" t="s">
        <v>71</v>
      </c>
      <c r="F85" s="40" t="s">
        <v>184</v>
      </c>
      <c r="G85" s="113"/>
      <c r="H85" s="113"/>
      <c r="I85" s="113"/>
      <c r="J85" s="7">
        <f t="shared" si="9"/>
        <v>875</v>
      </c>
      <c r="K85" s="7">
        <f t="shared" si="10"/>
        <v>962.5000000000001</v>
      </c>
      <c r="L85" s="74">
        <v>3.5</v>
      </c>
      <c r="M85" s="7">
        <f t="shared" si="11"/>
        <v>3.8500000000000005</v>
      </c>
      <c r="N85" s="48">
        <v>3.4</v>
      </c>
      <c r="O85" s="52">
        <f t="shared" si="12"/>
        <v>850</v>
      </c>
      <c r="P85" s="53" t="str">
        <f t="shared" si="13"/>
        <v>VYHOVUJE</v>
      </c>
      <c r="Q85" s="66"/>
      <c r="R85" s="67"/>
    </row>
    <row r="86" spans="2:18" ht="76.5">
      <c r="B86" s="68">
        <v>80</v>
      </c>
      <c r="C86" s="39" t="s">
        <v>186</v>
      </c>
      <c r="D86" s="69">
        <v>2</v>
      </c>
      <c r="E86" s="70" t="s">
        <v>72</v>
      </c>
      <c r="F86" s="40" t="s">
        <v>185</v>
      </c>
      <c r="G86" s="113"/>
      <c r="H86" s="113"/>
      <c r="I86" s="113"/>
      <c r="J86" s="7">
        <f t="shared" si="9"/>
        <v>64</v>
      </c>
      <c r="K86" s="7">
        <f t="shared" si="10"/>
        <v>70.4</v>
      </c>
      <c r="L86" s="74">
        <v>32</v>
      </c>
      <c r="M86" s="7">
        <f t="shared" si="11"/>
        <v>35.2</v>
      </c>
      <c r="N86" s="50">
        <v>32</v>
      </c>
      <c r="O86" s="51">
        <f t="shared" si="12"/>
        <v>64</v>
      </c>
      <c r="P86" s="23" t="str">
        <f t="shared" si="13"/>
        <v>VYHOVUJE</v>
      </c>
      <c r="Q86" s="66"/>
      <c r="R86" s="67"/>
    </row>
    <row r="87" spans="2:18" ht="15.75">
      <c r="B87" s="68">
        <v>81</v>
      </c>
      <c r="C87" s="39" t="s">
        <v>31</v>
      </c>
      <c r="D87" s="69">
        <v>12</v>
      </c>
      <c r="E87" s="70" t="s">
        <v>71</v>
      </c>
      <c r="F87" s="40" t="s">
        <v>187</v>
      </c>
      <c r="G87" s="113"/>
      <c r="H87" s="113"/>
      <c r="I87" s="113"/>
      <c r="J87" s="7">
        <f t="shared" si="9"/>
        <v>120</v>
      </c>
      <c r="K87" s="7">
        <f t="shared" si="10"/>
        <v>132</v>
      </c>
      <c r="L87" s="74">
        <v>10</v>
      </c>
      <c r="M87" s="7">
        <f t="shared" si="11"/>
        <v>11</v>
      </c>
      <c r="N87" s="48">
        <v>10</v>
      </c>
      <c r="O87" s="51">
        <f t="shared" si="12"/>
        <v>120</v>
      </c>
      <c r="P87" s="53" t="str">
        <f t="shared" si="13"/>
        <v>VYHOVUJE</v>
      </c>
      <c r="Q87" s="66"/>
      <c r="R87" s="67"/>
    </row>
    <row r="88" spans="2:18" ht="15.75">
      <c r="B88" s="68">
        <v>82</v>
      </c>
      <c r="C88" s="39" t="s">
        <v>32</v>
      </c>
      <c r="D88" s="69">
        <v>12</v>
      </c>
      <c r="E88" s="70" t="s">
        <v>71</v>
      </c>
      <c r="F88" s="40" t="s">
        <v>187</v>
      </c>
      <c r="G88" s="113"/>
      <c r="H88" s="113"/>
      <c r="I88" s="113"/>
      <c r="J88" s="7">
        <f t="shared" si="9"/>
        <v>192</v>
      </c>
      <c r="K88" s="7">
        <f t="shared" si="10"/>
        <v>211.20000000000002</v>
      </c>
      <c r="L88" s="74">
        <v>16</v>
      </c>
      <c r="M88" s="7">
        <f t="shared" si="11"/>
        <v>17.6</v>
      </c>
      <c r="N88" s="50">
        <v>15</v>
      </c>
      <c r="O88" s="52">
        <f t="shared" si="12"/>
        <v>180</v>
      </c>
      <c r="P88" s="23" t="str">
        <f t="shared" si="13"/>
        <v>VYHOVUJE</v>
      </c>
      <c r="Q88" s="66"/>
      <c r="R88" s="67"/>
    </row>
    <row r="89" spans="2:18" ht="25.5">
      <c r="B89" s="68">
        <v>83</v>
      </c>
      <c r="C89" s="39" t="s">
        <v>33</v>
      </c>
      <c r="D89" s="69">
        <v>5</v>
      </c>
      <c r="E89" s="70" t="s">
        <v>71</v>
      </c>
      <c r="F89" s="40" t="s">
        <v>188</v>
      </c>
      <c r="G89" s="113"/>
      <c r="H89" s="113"/>
      <c r="I89" s="113"/>
      <c r="J89" s="7">
        <f t="shared" si="9"/>
        <v>90</v>
      </c>
      <c r="K89" s="7">
        <f t="shared" si="10"/>
        <v>99</v>
      </c>
      <c r="L89" s="74">
        <v>18</v>
      </c>
      <c r="M89" s="7">
        <f t="shared" si="11"/>
        <v>19.8</v>
      </c>
      <c r="N89" s="48">
        <v>18</v>
      </c>
      <c r="O89" s="52">
        <f t="shared" si="12"/>
        <v>90</v>
      </c>
      <c r="P89" s="53" t="str">
        <f t="shared" si="13"/>
        <v>VYHOVUJE</v>
      </c>
      <c r="Q89" s="66"/>
      <c r="R89" s="67"/>
    </row>
    <row r="90" spans="2:18" ht="25.5">
      <c r="B90" s="68">
        <v>84</v>
      </c>
      <c r="C90" s="39" t="s">
        <v>34</v>
      </c>
      <c r="D90" s="69">
        <v>5</v>
      </c>
      <c r="E90" s="70" t="s">
        <v>71</v>
      </c>
      <c r="F90" s="40" t="s">
        <v>188</v>
      </c>
      <c r="G90" s="113"/>
      <c r="H90" s="113"/>
      <c r="I90" s="113"/>
      <c r="J90" s="7">
        <f t="shared" si="9"/>
        <v>100</v>
      </c>
      <c r="K90" s="7">
        <f t="shared" si="10"/>
        <v>110</v>
      </c>
      <c r="L90" s="74">
        <v>20</v>
      </c>
      <c r="M90" s="7">
        <f t="shared" si="11"/>
        <v>22</v>
      </c>
      <c r="N90" s="50">
        <v>20</v>
      </c>
      <c r="O90" s="51">
        <f t="shared" si="12"/>
        <v>100</v>
      </c>
      <c r="P90" s="23" t="str">
        <f t="shared" si="13"/>
        <v>VYHOVUJE</v>
      </c>
      <c r="Q90" s="66"/>
      <c r="R90" s="67"/>
    </row>
    <row r="91" spans="2:18" ht="25.5">
      <c r="B91" s="68">
        <v>85</v>
      </c>
      <c r="C91" s="39" t="s">
        <v>35</v>
      </c>
      <c r="D91" s="69">
        <v>10</v>
      </c>
      <c r="E91" s="70" t="s">
        <v>71</v>
      </c>
      <c r="F91" s="40" t="s">
        <v>189</v>
      </c>
      <c r="G91" s="113"/>
      <c r="H91" s="113"/>
      <c r="I91" s="113"/>
      <c r="J91" s="7">
        <f t="shared" si="9"/>
        <v>180</v>
      </c>
      <c r="K91" s="7">
        <f t="shared" si="10"/>
        <v>198</v>
      </c>
      <c r="L91" s="74">
        <v>18</v>
      </c>
      <c r="M91" s="7">
        <f t="shared" si="11"/>
        <v>19.8</v>
      </c>
      <c r="N91" s="48">
        <v>18.400000000000002</v>
      </c>
      <c r="O91" s="51">
        <f t="shared" si="12"/>
        <v>184.00000000000003</v>
      </c>
      <c r="P91" s="53" t="str">
        <f t="shared" si="13"/>
        <v>VYHOVUJE</v>
      </c>
      <c r="Q91" s="66"/>
      <c r="R91" s="67"/>
    </row>
    <row r="92" spans="2:18" ht="38.25">
      <c r="B92" s="68">
        <v>86</v>
      </c>
      <c r="C92" s="39" t="s">
        <v>36</v>
      </c>
      <c r="D92" s="69">
        <v>5</v>
      </c>
      <c r="E92" s="70" t="s">
        <v>71</v>
      </c>
      <c r="F92" s="40" t="s">
        <v>190</v>
      </c>
      <c r="G92" s="113"/>
      <c r="H92" s="113"/>
      <c r="I92" s="113"/>
      <c r="J92" s="7">
        <f t="shared" si="9"/>
        <v>140</v>
      </c>
      <c r="K92" s="7">
        <f t="shared" si="10"/>
        <v>154.00000000000003</v>
      </c>
      <c r="L92" s="74">
        <v>28</v>
      </c>
      <c r="M92" s="7">
        <f t="shared" si="11"/>
        <v>30.800000000000004</v>
      </c>
      <c r="N92" s="50">
        <v>24</v>
      </c>
      <c r="O92" s="52">
        <f t="shared" si="12"/>
        <v>120</v>
      </c>
      <c r="P92" s="23" t="str">
        <f t="shared" si="13"/>
        <v>VYHOVUJE</v>
      </c>
      <c r="Q92" s="66"/>
      <c r="R92" s="67"/>
    </row>
    <row r="93" spans="2:18" ht="38.25">
      <c r="B93" s="68">
        <v>87</v>
      </c>
      <c r="C93" s="39" t="s">
        <v>37</v>
      </c>
      <c r="D93" s="69">
        <v>5</v>
      </c>
      <c r="E93" s="70" t="s">
        <v>71</v>
      </c>
      <c r="F93" s="40" t="s">
        <v>190</v>
      </c>
      <c r="G93" s="113"/>
      <c r="H93" s="113"/>
      <c r="I93" s="113"/>
      <c r="J93" s="7">
        <f t="shared" si="9"/>
        <v>185</v>
      </c>
      <c r="K93" s="7">
        <f t="shared" si="10"/>
        <v>203.5</v>
      </c>
      <c r="L93" s="74">
        <v>37</v>
      </c>
      <c r="M93" s="7">
        <f t="shared" si="11"/>
        <v>40.7</v>
      </c>
      <c r="N93" s="48">
        <v>28</v>
      </c>
      <c r="O93" s="51">
        <f t="shared" si="12"/>
        <v>140</v>
      </c>
      <c r="P93" s="53" t="str">
        <f t="shared" si="13"/>
        <v>VYHOVUJE</v>
      </c>
      <c r="Q93" s="66"/>
      <c r="R93" s="67"/>
    </row>
    <row r="94" spans="2:18" ht="25.5">
      <c r="B94" s="68">
        <v>88</v>
      </c>
      <c r="C94" s="39" t="s">
        <v>38</v>
      </c>
      <c r="D94" s="69">
        <v>50</v>
      </c>
      <c r="E94" s="70" t="s">
        <v>71</v>
      </c>
      <c r="F94" s="40" t="s">
        <v>191</v>
      </c>
      <c r="G94" s="113"/>
      <c r="H94" s="113"/>
      <c r="I94" s="113"/>
      <c r="J94" s="7">
        <f t="shared" si="9"/>
        <v>1200</v>
      </c>
      <c r="K94" s="7">
        <f t="shared" si="10"/>
        <v>1320</v>
      </c>
      <c r="L94" s="74">
        <v>24</v>
      </c>
      <c r="M94" s="7">
        <f t="shared" si="11"/>
        <v>26.400000000000002</v>
      </c>
      <c r="N94" s="50">
        <v>9</v>
      </c>
      <c r="O94" s="51">
        <f t="shared" si="12"/>
        <v>450</v>
      </c>
      <c r="P94" s="23" t="str">
        <f t="shared" si="13"/>
        <v>VYHOVUJE</v>
      </c>
      <c r="Q94" s="66"/>
      <c r="R94" s="67"/>
    </row>
    <row r="95" spans="2:18" ht="38.25">
      <c r="B95" s="68">
        <v>89</v>
      </c>
      <c r="C95" s="39" t="s">
        <v>303</v>
      </c>
      <c r="D95" s="69">
        <v>5</v>
      </c>
      <c r="E95" s="70" t="s">
        <v>71</v>
      </c>
      <c r="F95" s="44" t="s">
        <v>302</v>
      </c>
      <c r="G95" s="113"/>
      <c r="H95" s="113"/>
      <c r="I95" s="113"/>
      <c r="J95" s="7">
        <f t="shared" si="9"/>
        <v>200</v>
      </c>
      <c r="K95" s="7">
        <f t="shared" si="10"/>
        <v>220</v>
      </c>
      <c r="L95" s="74">
        <v>40</v>
      </c>
      <c r="M95" s="7">
        <f t="shared" si="11"/>
        <v>44</v>
      </c>
      <c r="N95" s="48">
        <v>38</v>
      </c>
      <c r="O95" s="52">
        <f t="shared" si="12"/>
        <v>190</v>
      </c>
      <c r="P95" s="53" t="str">
        <f t="shared" si="13"/>
        <v>VYHOVUJE</v>
      </c>
      <c r="Q95" s="66"/>
      <c r="R95" s="67"/>
    </row>
    <row r="96" spans="2:18" ht="15.75">
      <c r="B96" s="68">
        <v>90</v>
      </c>
      <c r="C96" s="39" t="s">
        <v>39</v>
      </c>
      <c r="D96" s="69">
        <v>60</v>
      </c>
      <c r="E96" s="70" t="s">
        <v>71</v>
      </c>
      <c r="F96" s="40" t="s">
        <v>192</v>
      </c>
      <c r="G96" s="113"/>
      <c r="H96" s="113"/>
      <c r="I96" s="113"/>
      <c r="J96" s="7">
        <f t="shared" si="9"/>
        <v>120</v>
      </c>
      <c r="K96" s="7">
        <f t="shared" si="10"/>
        <v>132</v>
      </c>
      <c r="L96" s="74">
        <v>2</v>
      </c>
      <c r="M96" s="7">
        <f t="shared" si="11"/>
        <v>2.2</v>
      </c>
      <c r="N96" s="50">
        <v>2</v>
      </c>
      <c r="O96" s="51">
        <f t="shared" si="12"/>
        <v>120</v>
      </c>
      <c r="P96" s="23" t="str">
        <f t="shared" si="13"/>
        <v>VYHOVUJE</v>
      </c>
      <c r="Q96" s="66"/>
      <c r="R96" s="67"/>
    </row>
    <row r="97" spans="1:18" ht="25.5">
      <c r="A97" s="67"/>
      <c r="B97" s="68">
        <v>91</v>
      </c>
      <c r="C97" s="39" t="s">
        <v>40</v>
      </c>
      <c r="D97" s="69">
        <v>50</v>
      </c>
      <c r="E97" s="70" t="s">
        <v>71</v>
      </c>
      <c r="F97" s="40" t="s">
        <v>193</v>
      </c>
      <c r="G97" s="113"/>
      <c r="H97" s="113"/>
      <c r="I97" s="113"/>
      <c r="J97" s="7">
        <f t="shared" si="9"/>
        <v>1400</v>
      </c>
      <c r="K97" s="7">
        <f t="shared" si="10"/>
        <v>1540.0000000000002</v>
      </c>
      <c r="L97" s="74">
        <v>28</v>
      </c>
      <c r="M97" s="7">
        <f t="shared" si="11"/>
        <v>30.800000000000004</v>
      </c>
      <c r="N97" s="48">
        <v>12</v>
      </c>
      <c r="O97" s="51">
        <f t="shared" si="12"/>
        <v>600</v>
      </c>
      <c r="P97" s="53" t="str">
        <f t="shared" si="13"/>
        <v>VYHOVUJE</v>
      </c>
      <c r="Q97" s="66"/>
      <c r="R97" s="67"/>
    </row>
    <row r="98" spans="2:18" ht="15.75">
      <c r="B98" s="68">
        <v>92</v>
      </c>
      <c r="C98" s="43" t="s">
        <v>41</v>
      </c>
      <c r="D98" s="69">
        <v>5</v>
      </c>
      <c r="E98" s="76" t="s">
        <v>76</v>
      </c>
      <c r="F98" s="45" t="s">
        <v>194</v>
      </c>
      <c r="G98" s="113"/>
      <c r="H98" s="113"/>
      <c r="I98" s="113"/>
      <c r="J98" s="7">
        <f t="shared" si="9"/>
        <v>165</v>
      </c>
      <c r="K98" s="7">
        <f t="shared" si="10"/>
        <v>181.50000000000003</v>
      </c>
      <c r="L98" s="74">
        <v>33</v>
      </c>
      <c r="M98" s="7">
        <f t="shared" si="11"/>
        <v>36.300000000000004</v>
      </c>
      <c r="N98" s="50">
        <v>24</v>
      </c>
      <c r="O98" s="52">
        <f t="shared" si="12"/>
        <v>120</v>
      </c>
      <c r="P98" s="23" t="str">
        <f t="shared" si="13"/>
        <v>VYHOVUJE</v>
      </c>
      <c r="Q98" s="66"/>
      <c r="R98" s="67"/>
    </row>
    <row r="99" spans="2:18" ht="38.25">
      <c r="B99" s="68">
        <v>93</v>
      </c>
      <c r="C99" s="39" t="s">
        <v>42</v>
      </c>
      <c r="D99" s="69">
        <v>120</v>
      </c>
      <c r="E99" s="70" t="s">
        <v>71</v>
      </c>
      <c r="F99" s="77" t="s">
        <v>207</v>
      </c>
      <c r="G99" s="113"/>
      <c r="H99" s="113"/>
      <c r="I99" s="113"/>
      <c r="J99" s="7">
        <f t="shared" si="9"/>
        <v>840</v>
      </c>
      <c r="K99" s="7">
        <f t="shared" si="10"/>
        <v>924.0000000000001</v>
      </c>
      <c r="L99" s="74">
        <v>7</v>
      </c>
      <c r="M99" s="7">
        <f t="shared" si="11"/>
        <v>7.700000000000001</v>
      </c>
      <c r="N99" s="48">
        <v>4.8</v>
      </c>
      <c r="O99" s="52">
        <f t="shared" si="12"/>
        <v>576</v>
      </c>
      <c r="P99" s="53" t="str">
        <f t="shared" si="13"/>
        <v>VYHOVUJE</v>
      </c>
      <c r="Q99" s="66"/>
      <c r="R99" s="67"/>
    </row>
    <row r="100" spans="2:18" ht="25.5">
      <c r="B100" s="68">
        <v>94</v>
      </c>
      <c r="C100" s="39" t="s">
        <v>195</v>
      </c>
      <c r="D100" s="69">
        <v>40</v>
      </c>
      <c r="E100" s="70" t="s">
        <v>71</v>
      </c>
      <c r="F100" s="40" t="s">
        <v>196</v>
      </c>
      <c r="G100" s="113"/>
      <c r="H100" s="113"/>
      <c r="I100" s="113"/>
      <c r="J100" s="7">
        <f t="shared" si="9"/>
        <v>360</v>
      </c>
      <c r="K100" s="7">
        <f t="shared" si="10"/>
        <v>396</v>
      </c>
      <c r="L100" s="74">
        <v>9</v>
      </c>
      <c r="M100" s="7">
        <f t="shared" si="11"/>
        <v>9.9</v>
      </c>
      <c r="N100" s="50">
        <v>7</v>
      </c>
      <c r="O100" s="51">
        <f t="shared" si="12"/>
        <v>280</v>
      </c>
      <c r="P100" s="23" t="str">
        <f t="shared" si="13"/>
        <v>VYHOVUJE</v>
      </c>
      <c r="Q100" s="66"/>
      <c r="R100" s="67"/>
    </row>
    <row r="101" spans="2:18" ht="25.5">
      <c r="B101" s="68">
        <v>95</v>
      </c>
      <c r="C101" s="39" t="s">
        <v>197</v>
      </c>
      <c r="D101" s="69">
        <v>20</v>
      </c>
      <c r="E101" s="70" t="s">
        <v>71</v>
      </c>
      <c r="F101" s="40" t="s">
        <v>196</v>
      </c>
      <c r="G101" s="113"/>
      <c r="H101" s="113"/>
      <c r="I101" s="113"/>
      <c r="J101" s="7">
        <f t="shared" si="9"/>
        <v>180</v>
      </c>
      <c r="K101" s="7">
        <f t="shared" si="10"/>
        <v>198</v>
      </c>
      <c r="L101" s="74">
        <v>9</v>
      </c>
      <c r="M101" s="7">
        <f t="shared" si="11"/>
        <v>9.9</v>
      </c>
      <c r="N101" s="48">
        <v>7</v>
      </c>
      <c r="O101" s="51">
        <f t="shared" si="12"/>
        <v>140</v>
      </c>
      <c r="P101" s="53" t="str">
        <f t="shared" si="13"/>
        <v>VYHOVUJE</v>
      </c>
      <c r="Q101" s="66"/>
      <c r="R101" s="67"/>
    </row>
    <row r="102" spans="2:18" ht="15.75">
      <c r="B102" s="68">
        <v>96</v>
      </c>
      <c r="C102" s="39" t="s">
        <v>198</v>
      </c>
      <c r="D102" s="69">
        <v>20</v>
      </c>
      <c r="E102" s="70" t="s">
        <v>85</v>
      </c>
      <c r="F102" s="40" t="s">
        <v>208</v>
      </c>
      <c r="G102" s="113"/>
      <c r="H102" s="113"/>
      <c r="I102" s="113"/>
      <c r="J102" s="7">
        <f t="shared" si="9"/>
        <v>160</v>
      </c>
      <c r="K102" s="7">
        <f t="shared" si="10"/>
        <v>176</v>
      </c>
      <c r="L102" s="74">
        <v>8</v>
      </c>
      <c r="M102" s="7">
        <f t="shared" si="11"/>
        <v>8.8</v>
      </c>
      <c r="N102" s="50">
        <v>6</v>
      </c>
      <c r="O102" s="52">
        <f t="shared" si="12"/>
        <v>120</v>
      </c>
      <c r="P102" s="23" t="str">
        <f t="shared" si="13"/>
        <v>VYHOVUJE</v>
      </c>
      <c r="Q102" s="66"/>
      <c r="R102" s="67"/>
    </row>
    <row r="103" spans="1:18" ht="41.25" customHeight="1">
      <c r="A103" s="67"/>
      <c r="B103" s="68">
        <v>97</v>
      </c>
      <c r="C103" s="39" t="s">
        <v>199</v>
      </c>
      <c r="D103" s="69">
        <v>10</v>
      </c>
      <c r="E103" s="70" t="s">
        <v>71</v>
      </c>
      <c r="F103" s="40" t="s">
        <v>200</v>
      </c>
      <c r="G103" s="113"/>
      <c r="H103" s="113"/>
      <c r="I103" s="113"/>
      <c r="J103" s="7">
        <f aca="true" t="shared" si="14" ref="J103:J134">D103*L103</f>
        <v>90</v>
      </c>
      <c r="K103" s="7">
        <f aca="true" t="shared" si="15" ref="K103:K134">D103*M103</f>
        <v>99</v>
      </c>
      <c r="L103" s="74">
        <v>9</v>
      </c>
      <c r="M103" s="7">
        <f t="shared" si="11"/>
        <v>9.9</v>
      </c>
      <c r="N103" s="48">
        <v>4</v>
      </c>
      <c r="O103" s="51">
        <f t="shared" si="12"/>
        <v>40</v>
      </c>
      <c r="P103" s="53" t="str">
        <f t="shared" si="13"/>
        <v>VYHOVUJE</v>
      </c>
      <c r="Q103" s="66"/>
      <c r="R103" s="67"/>
    </row>
    <row r="104" spans="2:18" ht="25.5">
      <c r="B104" s="68">
        <v>98</v>
      </c>
      <c r="C104" s="39" t="s">
        <v>201</v>
      </c>
      <c r="D104" s="69">
        <v>20</v>
      </c>
      <c r="E104" s="70" t="s">
        <v>71</v>
      </c>
      <c r="F104" s="40" t="s">
        <v>203</v>
      </c>
      <c r="G104" s="113"/>
      <c r="H104" s="113"/>
      <c r="I104" s="113"/>
      <c r="J104" s="7">
        <f t="shared" si="14"/>
        <v>180</v>
      </c>
      <c r="K104" s="7">
        <f t="shared" si="15"/>
        <v>198</v>
      </c>
      <c r="L104" s="74">
        <v>9</v>
      </c>
      <c r="M104" s="7">
        <f t="shared" si="11"/>
        <v>9.9</v>
      </c>
      <c r="N104" s="50">
        <v>9</v>
      </c>
      <c r="O104" s="51">
        <f t="shared" si="12"/>
        <v>180</v>
      </c>
      <c r="P104" s="23" t="str">
        <f t="shared" si="13"/>
        <v>VYHOVUJE</v>
      </c>
      <c r="Q104" s="66"/>
      <c r="R104" s="67"/>
    </row>
    <row r="105" spans="2:18" ht="38.25">
      <c r="B105" s="68">
        <v>99</v>
      </c>
      <c r="C105" s="39" t="s">
        <v>202</v>
      </c>
      <c r="D105" s="69">
        <v>2</v>
      </c>
      <c r="E105" s="70" t="s">
        <v>76</v>
      </c>
      <c r="F105" s="40" t="s">
        <v>204</v>
      </c>
      <c r="G105" s="113"/>
      <c r="H105" s="113"/>
      <c r="I105" s="113"/>
      <c r="J105" s="7">
        <f t="shared" si="14"/>
        <v>74</v>
      </c>
      <c r="K105" s="7">
        <f t="shared" si="15"/>
        <v>81.4</v>
      </c>
      <c r="L105" s="74">
        <v>37</v>
      </c>
      <c r="M105" s="7">
        <f t="shared" si="11"/>
        <v>40.7</v>
      </c>
      <c r="N105" s="48">
        <v>35</v>
      </c>
      <c r="O105" s="52">
        <f t="shared" si="12"/>
        <v>70</v>
      </c>
      <c r="P105" s="53" t="str">
        <f t="shared" si="13"/>
        <v>VYHOVUJE</v>
      </c>
      <c r="Q105" s="66"/>
      <c r="R105" s="67"/>
    </row>
    <row r="106" spans="2:18" ht="25.5">
      <c r="B106" s="68">
        <v>100</v>
      </c>
      <c r="C106" s="39" t="s">
        <v>209</v>
      </c>
      <c r="D106" s="69">
        <v>30</v>
      </c>
      <c r="E106" s="70" t="s">
        <v>71</v>
      </c>
      <c r="F106" s="40" t="s">
        <v>205</v>
      </c>
      <c r="G106" s="113"/>
      <c r="H106" s="113"/>
      <c r="I106" s="113"/>
      <c r="J106" s="7">
        <f t="shared" si="14"/>
        <v>360</v>
      </c>
      <c r="K106" s="7">
        <f t="shared" si="15"/>
        <v>396.00000000000006</v>
      </c>
      <c r="L106" s="74">
        <v>12</v>
      </c>
      <c r="M106" s="7">
        <f t="shared" si="11"/>
        <v>13.200000000000001</v>
      </c>
      <c r="N106" s="50">
        <v>9</v>
      </c>
      <c r="O106" s="51">
        <f t="shared" si="12"/>
        <v>270</v>
      </c>
      <c r="P106" s="23" t="str">
        <f t="shared" si="13"/>
        <v>VYHOVUJE</v>
      </c>
      <c r="Q106" s="66"/>
      <c r="R106" s="67"/>
    </row>
    <row r="107" spans="2:18" ht="25.5">
      <c r="B107" s="68">
        <v>101</v>
      </c>
      <c r="C107" s="39" t="s">
        <v>210</v>
      </c>
      <c r="D107" s="69">
        <v>10</v>
      </c>
      <c r="E107" s="70" t="s">
        <v>71</v>
      </c>
      <c r="F107" s="40" t="s">
        <v>205</v>
      </c>
      <c r="G107" s="113"/>
      <c r="H107" s="113"/>
      <c r="I107" s="113"/>
      <c r="J107" s="7">
        <f t="shared" si="14"/>
        <v>120</v>
      </c>
      <c r="K107" s="7">
        <f t="shared" si="15"/>
        <v>132</v>
      </c>
      <c r="L107" s="74">
        <v>12</v>
      </c>
      <c r="M107" s="7">
        <f t="shared" si="11"/>
        <v>13.200000000000001</v>
      </c>
      <c r="N107" s="48">
        <v>8</v>
      </c>
      <c r="O107" s="51">
        <f t="shared" si="12"/>
        <v>80</v>
      </c>
      <c r="P107" s="53" t="str">
        <f t="shared" si="13"/>
        <v>VYHOVUJE</v>
      </c>
      <c r="Q107" s="66"/>
      <c r="R107" s="67"/>
    </row>
    <row r="108" spans="2:18" ht="25.5">
      <c r="B108" s="68">
        <v>102</v>
      </c>
      <c r="C108" s="39" t="s">
        <v>211</v>
      </c>
      <c r="D108" s="69">
        <v>30</v>
      </c>
      <c r="E108" s="70" t="s">
        <v>71</v>
      </c>
      <c r="F108" s="40" t="s">
        <v>205</v>
      </c>
      <c r="G108" s="113"/>
      <c r="H108" s="113"/>
      <c r="I108" s="113"/>
      <c r="J108" s="7">
        <f t="shared" si="14"/>
        <v>360</v>
      </c>
      <c r="K108" s="7">
        <f t="shared" si="15"/>
        <v>396.00000000000006</v>
      </c>
      <c r="L108" s="74">
        <v>12</v>
      </c>
      <c r="M108" s="7">
        <f t="shared" si="11"/>
        <v>13.200000000000001</v>
      </c>
      <c r="N108" s="50">
        <v>8</v>
      </c>
      <c r="O108" s="52">
        <f t="shared" si="12"/>
        <v>240</v>
      </c>
      <c r="P108" s="23" t="str">
        <f t="shared" si="13"/>
        <v>VYHOVUJE</v>
      </c>
      <c r="Q108" s="66"/>
      <c r="R108" s="67"/>
    </row>
    <row r="109" spans="2:18" ht="25.5">
      <c r="B109" s="68">
        <v>103</v>
      </c>
      <c r="C109" s="39" t="s">
        <v>212</v>
      </c>
      <c r="D109" s="69">
        <v>100</v>
      </c>
      <c r="E109" s="70" t="s">
        <v>71</v>
      </c>
      <c r="F109" s="40" t="s">
        <v>205</v>
      </c>
      <c r="G109" s="113"/>
      <c r="H109" s="113"/>
      <c r="I109" s="113"/>
      <c r="J109" s="7">
        <f t="shared" si="14"/>
        <v>1200</v>
      </c>
      <c r="K109" s="7">
        <f t="shared" si="15"/>
        <v>1320</v>
      </c>
      <c r="L109" s="74">
        <v>12</v>
      </c>
      <c r="M109" s="7">
        <f t="shared" si="11"/>
        <v>13.200000000000001</v>
      </c>
      <c r="N109" s="48">
        <v>8</v>
      </c>
      <c r="O109" s="52">
        <f t="shared" si="12"/>
        <v>800</v>
      </c>
      <c r="P109" s="53" t="str">
        <f t="shared" si="13"/>
        <v>VYHOVUJE</v>
      </c>
      <c r="Q109" s="66"/>
      <c r="R109" s="67"/>
    </row>
    <row r="110" spans="2:18" ht="38.25">
      <c r="B110" s="68">
        <v>104</v>
      </c>
      <c r="C110" s="39" t="s">
        <v>213</v>
      </c>
      <c r="D110" s="69">
        <v>20</v>
      </c>
      <c r="E110" s="70" t="s">
        <v>76</v>
      </c>
      <c r="F110" s="40" t="s">
        <v>206</v>
      </c>
      <c r="G110" s="113"/>
      <c r="H110" s="113"/>
      <c r="I110" s="113"/>
      <c r="J110" s="7">
        <f t="shared" si="14"/>
        <v>920</v>
      </c>
      <c r="K110" s="7">
        <f t="shared" si="15"/>
        <v>1012</v>
      </c>
      <c r="L110" s="74">
        <v>46</v>
      </c>
      <c r="M110" s="7">
        <f t="shared" si="11"/>
        <v>50.6</v>
      </c>
      <c r="N110" s="50">
        <v>34</v>
      </c>
      <c r="O110" s="51">
        <f t="shared" si="12"/>
        <v>680</v>
      </c>
      <c r="P110" s="23" t="str">
        <f t="shared" si="13"/>
        <v>VYHOVUJE</v>
      </c>
      <c r="Q110" s="66"/>
      <c r="R110" s="67"/>
    </row>
    <row r="111" spans="2:18" ht="25.5">
      <c r="B111" s="68">
        <v>105</v>
      </c>
      <c r="C111" s="39" t="s">
        <v>214</v>
      </c>
      <c r="D111" s="69">
        <v>10</v>
      </c>
      <c r="E111" s="70" t="s">
        <v>85</v>
      </c>
      <c r="F111" s="40" t="s">
        <v>219</v>
      </c>
      <c r="G111" s="113"/>
      <c r="H111" s="113"/>
      <c r="I111" s="113"/>
      <c r="J111" s="7">
        <f t="shared" si="14"/>
        <v>90</v>
      </c>
      <c r="K111" s="7">
        <f t="shared" si="15"/>
        <v>99</v>
      </c>
      <c r="L111" s="74">
        <v>9</v>
      </c>
      <c r="M111" s="7">
        <f t="shared" si="11"/>
        <v>9.9</v>
      </c>
      <c r="N111" s="48">
        <v>8</v>
      </c>
      <c r="O111" s="51">
        <f t="shared" si="12"/>
        <v>80</v>
      </c>
      <c r="P111" s="53" t="str">
        <f t="shared" si="13"/>
        <v>VYHOVUJE</v>
      </c>
      <c r="Q111" s="66"/>
      <c r="R111" s="67"/>
    </row>
    <row r="112" spans="2:18" ht="25.5">
      <c r="B112" s="68">
        <v>106</v>
      </c>
      <c r="C112" s="39" t="s">
        <v>215</v>
      </c>
      <c r="D112" s="69">
        <v>10</v>
      </c>
      <c r="E112" s="70" t="s">
        <v>85</v>
      </c>
      <c r="F112" s="40" t="s">
        <v>219</v>
      </c>
      <c r="G112" s="113"/>
      <c r="H112" s="113"/>
      <c r="I112" s="113"/>
      <c r="J112" s="7">
        <f t="shared" si="14"/>
        <v>90</v>
      </c>
      <c r="K112" s="7">
        <f t="shared" si="15"/>
        <v>99</v>
      </c>
      <c r="L112" s="74">
        <v>9</v>
      </c>
      <c r="M112" s="7">
        <f t="shared" si="11"/>
        <v>9.9</v>
      </c>
      <c r="N112" s="50">
        <v>8</v>
      </c>
      <c r="O112" s="52">
        <f t="shared" si="12"/>
        <v>80</v>
      </c>
      <c r="P112" s="23" t="str">
        <f t="shared" si="13"/>
        <v>VYHOVUJE</v>
      </c>
      <c r="Q112" s="66"/>
      <c r="R112" s="67"/>
    </row>
    <row r="113" spans="2:18" ht="25.5">
      <c r="B113" s="68">
        <v>107</v>
      </c>
      <c r="C113" s="39" t="s">
        <v>216</v>
      </c>
      <c r="D113" s="69">
        <v>10</v>
      </c>
      <c r="E113" s="70" t="s">
        <v>85</v>
      </c>
      <c r="F113" s="40" t="s">
        <v>219</v>
      </c>
      <c r="G113" s="113"/>
      <c r="H113" s="113"/>
      <c r="I113" s="113"/>
      <c r="J113" s="7">
        <f t="shared" si="14"/>
        <v>90</v>
      </c>
      <c r="K113" s="7">
        <f t="shared" si="15"/>
        <v>99</v>
      </c>
      <c r="L113" s="74">
        <v>9</v>
      </c>
      <c r="M113" s="7">
        <f t="shared" si="11"/>
        <v>9.9</v>
      </c>
      <c r="N113" s="48">
        <v>8</v>
      </c>
      <c r="O113" s="51">
        <f t="shared" si="12"/>
        <v>80</v>
      </c>
      <c r="P113" s="53" t="str">
        <f t="shared" si="13"/>
        <v>VYHOVUJE</v>
      </c>
      <c r="Q113" s="66"/>
      <c r="R113" s="67"/>
    </row>
    <row r="114" spans="2:18" ht="25.5">
      <c r="B114" s="68">
        <v>108</v>
      </c>
      <c r="C114" s="39" t="s">
        <v>217</v>
      </c>
      <c r="D114" s="69">
        <v>10</v>
      </c>
      <c r="E114" s="70" t="s">
        <v>85</v>
      </c>
      <c r="F114" s="40" t="s">
        <v>219</v>
      </c>
      <c r="G114" s="113"/>
      <c r="H114" s="113"/>
      <c r="I114" s="113"/>
      <c r="J114" s="7">
        <f t="shared" si="14"/>
        <v>90</v>
      </c>
      <c r="K114" s="7">
        <f t="shared" si="15"/>
        <v>99</v>
      </c>
      <c r="L114" s="74">
        <v>9</v>
      </c>
      <c r="M114" s="7">
        <f t="shared" si="11"/>
        <v>9.9</v>
      </c>
      <c r="N114" s="50">
        <v>8</v>
      </c>
      <c r="O114" s="51">
        <f t="shared" si="12"/>
        <v>80</v>
      </c>
      <c r="P114" s="23" t="str">
        <f t="shared" si="13"/>
        <v>VYHOVUJE</v>
      </c>
      <c r="Q114" s="66"/>
      <c r="R114" s="67"/>
    </row>
    <row r="115" spans="2:18" ht="25.5">
      <c r="B115" s="68">
        <v>109</v>
      </c>
      <c r="C115" s="39" t="s">
        <v>218</v>
      </c>
      <c r="D115" s="69">
        <v>20</v>
      </c>
      <c r="E115" s="70" t="s">
        <v>76</v>
      </c>
      <c r="F115" s="40" t="s">
        <v>220</v>
      </c>
      <c r="G115" s="113"/>
      <c r="H115" s="113"/>
      <c r="I115" s="113"/>
      <c r="J115" s="7">
        <f t="shared" si="14"/>
        <v>760</v>
      </c>
      <c r="K115" s="7">
        <f t="shared" si="15"/>
        <v>836.0000000000001</v>
      </c>
      <c r="L115" s="74">
        <v>38</v>
      </c>
      <c r="M115" s="7">
        <f t="shared" si="11"/>
        <v>41.800000000000004</v>
      </c>
      <c r="N115" s="48">
        <v>29</v>
      </c>
      <c r="O115" s="52">
        <f t="shared" si="12"/>
        <v>580</v>
      </c>
      <c r="P115" s="53" t="str">
        <f t="shared" si="13"/>
        <v>VYHOVUJE</v>
      </c>
      <c r="Q115" s="66"/>
      <c r="R115" s="67"/>
    </row>
    <row r="116" spans="2:18" ht="25.5">
      <c r="B116" s="68">
        <v>110</v>
      </c>
      <c r="C116" s="39" t="s">
        <v>223</v>
      </c>
      <c r="D116" s="69">
        <v>10</v>
      </c>
      <c r="E116" s="70" t="s">
        <v>76</v>
      </c>
      <c r="F116" s="40" t="s">
        <v>221</v>
      </c>
      <c r="G116" s="113"/>
      <c r="H116" s="113"/>
      <c r="I116" s="113"/>
      <c r="J116" s="7">
        <f t="shared" si="14"/>
        <v>460</v>
      </c>
      <c r="K116" s="7">
        <f t="shared" si="15"/>
        <v>506</v>
      </c>
      <c r="L116" s="74">
        <v>46</v>
      </c>
      <c r="M116" s="7">
        <f t="shared" si="11"/>
        <v>50.6</v>
      </c>
      <c r="N116" s="50">
        <v>37</v>
      </c>
      <c r="O116" s="51">
        <f t="shared" si="12"/>
        <v>370</v>
      </c>
      <c r="P116" s="23" t="str">
        <f t="shared" si="13"/>
        <v>VYHOVUJE</v>
      </c>
      <c r="Q116" s="66"/>
      <c r="R116" s="67"/>
    </row>
    <row r="117" spans="2:18" ht="25.5">
      <c r="B117" s="68">
        <v>111</v>
      </c>
      <c r="C117" s="39" t="s">
        <v>222</v>
      </c>
      <c r="D117" s="69">
        <v>2</v>
      </c>
      <c r="E117" s="70" t="s">
        <v>76</v>
      </c>
      <c r="F117" s="40" t="s">
        <v>77</v>
      </c>
      <c r="G117" s="113"/>
      <c r="H117" s="113"/>
      <c r="I117" s="113"/>
      <c r="J117" s="7">
        <f t="shared" si="14"/>
        <v>98</v>
      </c>
      <c r="K117" s="7">
        <f t="shared" si="15"/>
        <v>107.80000000000001</v>
      </c>
      <c r="L117" s="74">
        <v>49</v>
      </c>
      <c r="M117" s="7">
        <f t="shared" si="11"/>
        <v>53.900000000000006</v>
      </c>
      <c r="N117" s="48">
        <v>50</v>
      </c>
      <c r="O117" s="51">
        <f t="shared" si="12"/>
        <v>100</v>
      </c>
      <c r="P117" s="53" t="str">
        <f t="shared" si="13"/>
        <v>VYHOVUJE</v>
      </c>
      <c r="Q117" s="66"/>
      <c r="R117" s="67"/>
    </row>
    <row r="118" spans="2:18" ht="15.75">
      <c r="B118" s="68">
        <v>112</v>
      </c>
      <c r="C118" s="39" t="s">
        <v>43</v>
      </c>
      <c r="D118" s="69">
        <v>5</v>
      </c>
      <c r="E118" s="70" t="s">
        <v>71</v>
      </c>
      <c r="F118" s="78" t="s">
        <v>224</v>
      </c>
      <c r="G118" s="113"/>
      <c r="H118" s="113"/>
      <c r="I118" s="113"/>
      <c r="J118" s="7">
        <f t="shared" si="14"/>
        <v>675</v>
      </c>
      <c r="K118" s="7">
        <f t="shared" si="15"/>
        <v>742.5</v>
      </c>
      <c r="L118" s="74">
        <v>135</v>
      </c>
      <c r="M118" s="7">
        <f t="shared" si="11"/>
        <v>148.5</v>
      </c>
      <c r="N118" s="50">
        <v>43.2</v>
      </c>
      <c r="O118" s="52">
        <f t="shared" si="12"/>
        <v>216</v>
      </c>
      <c r="P118" s="23" t="str">
        <f t="shared" si="13"/>
        <v>VYHOVUJE</v>
      </c>
      <c r="Q118" s="66"/>
      <c r="R118" s="67"/>
    </row>
    <row r="119" spans="2:18" ht="25.5">
      <c r="B119" s="68">
        <v>113</v>
      </c>
      <c r="C119" s="39" t="s">
        <v>44</v>
      </c>
      <c r="D119" s="69">
        <v>10</v>
      </c>
      <c r="E119" s="70" t="s">
        <v>71</v>
      </c>
      <c r="F119" s="40" t="s">
        <v>225</v>
      </c>
      <c r="G119" s="113"/>
      <c r="H119" s="113"/>
      <c r="I119" s="113"/>
      <c r="J119" s="7">
        <f t="shared" si="14"/>
        <v>300</v>
      </c>
      <c r="K119" s="7">
        <f t="shared" si="15"/>
        <v>330</v>
      </c>
      <c r="L119" s="74">
        <v>30</v>
      </c>
      <c r="M119" s="7">
        <f t="shared" si="11"/>
        <v>33</v>
      </c>
      <c r="N119" s="48">
        <v>24</v>
      </c>
      <c r="O119" s="52">
        <f t="shared" si="12"/>
        <v>240</v>
      </c>
      <c r="P119" s="53" t="str">
        <f t="shared" si="13"/>
        <v>VYHOVUJE</v>
      </c>
      <c r="Q119" s="66"/>
      <c r="R119" s="67"/>
    </row>
    <row r="120" spans="2:18" ht="15.75">
      <c r="B120" s="68">
        <v>114</v>
      </c>
      <c r="C120" s="39" t="s">
        <v>45</v>
      </c>
      <c r="D120" s="69">
        <v>2</v>
      </c>
      <c r="E120" s="70" t="s">
        <v>71</v>
      </c>
      <c r="F120" s="78" t="s">
        <v>226</v>
      </c>
      <c r="G120" s="113"/>
      <c r="H120" s="113"/>
      <c r="I120" s="113"/>
      <c r="J120" s="7">
        <f t="shared" si="14"/>
        <v>240</v>
      </c>
      <c r="K120" s="7">
        <f t="shared" si="15"/>
        <v>264</v>
      </c>
      <c r="L120" s="74">
        <v>120</v>
      </c>
      <c r="M120" s="7">
        <f t="shared" si="11"/>
        <v>132</v>
      </c>
      <c r="N120" s="50">
        <v>110</v>
      </c>
      <c r="O120" s="51">
        <f t="shared" si="12"/>
        <v>220</v>
      </c>
      <c r="P120" s="23" t="str">
        <f t="shared" si="13"/>
        <v>VYHOVUJE</v>
      </c>
      <c r="Q120" s="66"/>
      <c r="R120" s="67"/>
    </row>
    <row r="121" spans="2:18" ht="15.75">
      <c r="B121" s="68">
        <v>115</v>
      </c>
      <c r="C121" s="39" t="s">
        <v>46</v>
      </c>
      <c r="D121" s="69">
        <v>2</v>
      </c>
      <c r="E121" s="70" t="s">
        <v>71</v>
      </c>
      <c r="F121" s="78" t="s">
        <v>227</v>
      </c>
      <c r="G121" s="113"/>
      <c r="H121" s="113"/>
      <c r="I121" s="113"/>
      <c r="J121" s="7">
        <f t="shared" si="14"/>
        <v>540</v>
      </c>
      <c r="K121" s="7">
        <f t="shared" si="15"/>
        <v>594</v>
      </c>
      <c r="L121" s="74">
        <v>270</v>
      </c>
      <c r="M121" s="7">
        <f t="shared" si="11"/>
        <v>297</v>
      </c>
      <c r="N121" s="48">
        <v>150</v>
      </c>
      <c r="O121" s="51">
        <f t="shared" si="12"/>
        <v>300</v>
      </c>
      <c r="P121" s="53" t="str">
        <f t="shared" si="13"/>
        <v>VYHOVUJE</v>
      </c>
      <c r="Q121" s="66"/>
      <c r="R121" s="67"/>
    </row>
    <row r="122" spans="2:18" ht="15.75">
      <c r="B122" s="68">
        <v>116</v>
      </c>
      <c r="C122" s="39" t="s">
        <v>20</v>
      </c>
      <c r="D122" s="69">
        <v>3</v>
      </c>
      <c r="E122" s="70" t="s">
        <v>71</v>
      </c>
      <c r="F122" s="40" t="s">
        <v>136</v>
      </c>
      <c r="G122" s="113"/>
      <c r="H122" s="113"/>
      <c r="I122" s="113"/>
      <c r="J122" s="7">
        <f t="shared" si="14"/>
        <v>120</v>
      </c>
      <c r="K122" s="7">
        <f t="shared" si="15"/>
        <v>132</v>
      </c>
      <c r="L122" s="74">
        <v>40</v>
      </c>
      <c r="M122" s="7">
        <f t="shared" si="11"/>
        <v>44</v>
      </c>
      <c r="N122" s="50">
        <v>26.400000000000002</v>
      </c>
      <c r="O122" s="52">
        <f t="shared" si="12"/>
        <v>79.2</v>
      </c>
      <c r="P122" s="23" t="str">
        <f t="shared" si="13"/>
        <v>VYHOVUJE</v>
      </c>
      <c r="Q122" s="66"/>
      <c r="R122" s="67"/>
    </row>
    <row r="123" spans="2:18" ht="15.75">
      <c r="B123" s="68">
        <v>117</v>
      </c>
      <c r="C123" s="39" t="s">
        <v>47</v>
      </c>
      <c r="D123" s="69">
        <v>5</v>
      </c>
      <c r="E123" s="70" t="s">
        <v>71</v>
      </c>
      <c r="F123" s="40" t="s">
        <v>228</v>
      </c>
      <c r="G123" s="113"/>
      <c r="H123" s="113"/>
      <c r="I123" s="113"/>
      <c r="J123" s="7">
        <f t="shared" si="14"/>
        <v>135</v>
      </c>
      <c r="K123" s="7">
        <f t="shared" si="15"/>
        <v>148.5</v>
      </c>
      <c r="L123" s="74">
        <v>27</v>
      </c>
      <c r="M123" s="7">
        <f t="shared" si="11"/>
        <v>29.700000000000003</v>
      </c>
      <c r="N123" s="48">
        <v>24</v>
      </c>
      <c r="O123" s="51">
        <f t="shared" si="12"/>
        <v>120</v>
      </c>
      <c r="P123" s="53" t="str">
        <f t="shared" si="13"/>
        <v>VYHOVUJE</v>
      </c>
      <c r="Q123" s="66"/>
      <c r="R123" s="67"/>
    </row>
    <row r="124" spans="2:18" ht="15.75">
      <c r="B124" s="68">
        <v>118</v>
      </c>
      <c r="C124" s="39" t="s">
        <v>48</v>
      </c>
      <c r="D124" s="69">
        <v>2</v>
      </c>
      <c r="E124" s="70" t="s">
        <v>71</v>
      </c>
      <c r="F124" s="78" t="s">
        <v>229</v>
      </c>
      <c r="G124" s="113"/>
      <c r="H124" s="113"/>
      <c r="I124" s="113"/>
      <c r="J124" s="7">
        <f t="shared" si="14"/>
        <v>130</v>
      </c>
      <c r="K124" s="7">
        <f t="shared" si="15"/>
        <v>143</v>
      </c>
      <c r="L124" s="74">
        <v>65</v>
      </c>
      <c r="M124" s="7">
        <f t="shared" si="11"/>
        <v>71.5</v>
      </c>
      <c r="N124" s="50">
        <v>45</v>
      </c>
      <c r="O124" s="51">
        <f t="shared" si="12"/>
        <v>90</v>
      </c>
      <c r="P124" s="23" t="str">
        <f t="shared" si="13"/>
        <v>VYHOVUJE</v>
      </c>
      <c r="Q124" s="66"/>
      <c r="R124" s="67"/>
    </row>
    <row r="125" spans="2:18" ht="25.5">
      <c r="B125" s="68">
        <v>119</v>
      </c>
      <c r="C125" s="39" t="s">
        <v>231</v>
      </c>
      <c r="D125" s="69">
        <v>2</v>
      </c>
      <c r="E125" s="70" t="s">
        <v>72</v>
      </c>
      <c r="F125" s="79" t="s">
        <v>230</v>
      </c>
      <c r="G125" s="113"/>
      <c r="H125" s="113"/>
      <c r="I125" s="113"/>
      <c r="J125" s="7">
        <f t="shared" si="14"/>
        <v>440</v>
      </c>
      <c r="K125" s="7">
        <f t="shared" si="15"/>
        <v>484.00000000000006</v>
      </c>
      <c r="L125" s="74">
        <v>220</v>
      </c>
      <c r="M125" s="7">
        <f t="shared" si="11"/>
        <v>242.00000000000003</v>
      </c>
      <c r="N125" s="48">
        <v>105</v>
      </c>
      <c r="O125" s="52">
        <f t="shared" si="12"/>
        <v>210</v>
      </c>
      <c r="P125" s="53" t="str">
        <f t="shared" si="13"/>
        <v>VYHOVUJE</v>
      </c>
      <c r="Q125" s="66"/>
      <c r="R125" s="67"/>
    </row>
    <row r="126" spans="2:18" ht="15.75">
      <c r="B126" s="68">
        <v>120</v>
      </c>
      <c r="C126" s="39" t="s">
        <v>49</v>
      </c>
      <c r="D126" s="69">
        <v>1</v>
      </c>
      <c r="E126" s="70" t="s">
        <v>72</v>
      </c>
      <c r="F126" s="40" t="s">
        <v>232</v>
      </c>
      <c r="G126" s="113"/>
      <c r="H126" s="113"/>
      <c r="I126" s="113"/>
      <c r="J126" s="7">
        <f t="shared" si="14"/>
        <v>1100</v>
      </c>
      <c r="K126" s="7">
        <f t="shared" si="15"/>
        <v>1210</v>
      </c>
      <c r="L126" s="74">
        <v>1100</v>
      </c>
      <c r="M126" s="7">
        <f t="shared" si="11"/>
        <v>1210</v>
      </c>
      <c r="N126" s="50">
        <v>920</v>
      </c>
      <c r="O126" s="51">
        <f t="shared" si="12"/>
        <v>920</v>
      </c>
      <c r="P126" s="23" t="str">
        <f t="shared" si="13"/>
        <v>VYHOVUJE</v>
      </c>
      <c r="Q126" s="66"/>
      <c r="R126" s="67"/>
    </row>
    <row r="127" spans="2:18" ht="51">
      <c r="B127" s="68">
        <v>121</v>
      </c>
      <c r="C127" s="39" t="s">
        <v>50</v>
      </c>
      <c r="D127" s="69">
        <v>2</v>
      </c>
      <c r="E127" s="70" t="s">
        <v>71</v>
      </c>
      <c r="F127" s="40" t="s">
        <v>234</v>
      </c>
      <c r="G127" s="113"/>
      <c r="H127" s="113"/>
      <c r="I127" s="113"/>
      <c r="J127" s="7">
        <f t="shared" si="14"/>
        <v>380</v>
      </c>
      <c r="K127" s="7">
        <f t="shared" si="15"/>
        <v>418.00000000000006</v>
      </c>
      <c r="L127" s="74">
        <v>190</v>
      </c>
      <c r="M127" s="7">
        <f t="shared" si="11"/>
        <v>209.00000000000003</v>
      </c>
      <c r="N127" s="48">
        <v>135</v>
      </c>
      <c r="O127" s="51">
        <f t="shared" si="12"/>
        <v>270</v>
      </c>
      <c r="P127" s="53" t="str">
        <f t="shared" si="13"/>
        <v>VYHOVUJE</v>
      </c>
      <c r="Q127" s="66"/>
      <c r="R127" s="67"/>
    </row>
    <row r="128" spans="2:18" ht="15.75">
      <c r="B128" s="68">
        <v>122</v>
      </c>
      <c r="C128" s="39" t="s">
        <v>51</v>
      </c>
      <c r="D128" s="69">
        <v>5</v>
      </c>
      <c r="E128" s="70" t="s">
        <v>71</v>
      </c>
      <c r="F128" s="40" t="s">
        <v>233</v>
      </c>
      <c r="G128" s="113"/>
      <c r="H128" s="113"/>
      <c r="I128" s="113"/>
      <c r="J128" s="7">
        <f t="shared" si="14"/>
        <v>700</v>
      </c>
      <c r="K128" s="7">
        <f t="shared" si="15"/>
        <v>770</v>
      </c>
      <c r="L128" s="74">
        <v>140</v>
      </c>
      <c r="M128" s="7">
        <f t="shared" si="11"/>
        <v>154</v>
      </c>
      <c r="N128" s="50">
        <v>105</v>
      </c>
      <c r="O128" s="52">
        <f t="shared" si="12"/>
        <v>525</v>
      </c>
      <c r="P128" s="23" t="str">
        <f t="shared" si="13"/>
        <v>VYHOVUJE</v>
      </c>
      <c r="Q128" s="66"/>
      <c r="R128" s="67"/>
    </row>
    <row r="129" spans="2:18" ht="25.5">
      <c r="B129" s="68">
        <v>123</v>
      </c>
      <c r="C129" s="39" t="s">
        <v>258</v>
      </c>
      <c r="D129" s="69">
        <v>10</v>
      </c>
      <c r="E129" s="70" t="s">
        <v>72</v>
      </c>
      <c r="F129" s="40" t="s">
        <v>257</v>
      </c>
      <c r="G129" s="113"/>
      <c r="H129" s="113"/>
      <c r="I129" s="113"/>
      <c r="J129" s="7">
        <f t="shared" si="14"/>
        <v>280</v>
      </c>
      <c r="K129" s="7">
        <f t="shared" si="15"/>
        <v>308.00000000000006</v>
      </c>
      <c r="L129" s="74">
        <v>28</v>
      </c>
      <c r="M129" s="7">
        <f t="shared" si="11"/>
        <v>30.800000000000004</v>
      </c>
      <c r="N129" s="48">
        <v>8</v>
      </c>
      <c r="O129" s="52">
        <f t="shared" si="12"/>
        <v>80</v>
      </c>
      <c r="P129" s="53" t="str">
        <f t="shared" si="13"/>
        <v>VYHOVUJE</v>
      </c>
      <c r="Q129" s="66"/>
      <c r="R129" s="67"/>
    </row>
    <row r="130" spans="2:18" ht="25.5">
      <c r="B130" s="68">
        <v>124</v>
      </c>
      <c r="C130" s="39" t="s">
        <v>52</v>
      </c>
      <c r="D130" s="69">
        <v>5</v>
      </c>
      <c r="E130" s="70" t="s">
        <v>71</v>
      </c>
      <c r="F130" s="40" t="s">
        <v>235</v>
      </c>
      <c r="G130" s="113"/>
      <c r="H130" s="113"/>
      <c r="I130" s="113"/>
      <c r="J130" s="7">
        <f t="shared" si="14"/>
        <v>400</v>
      </c>
      <c r="K130" s="7">
        <f t="shared" si="15"/>
        <v>440</v>
      </c>
      <c r="L130" s="74">
        <v>80</v>
      </c>
      <c r="M130" s="7">
        <f t="shared" si="11"/>
        <v>88</v>
      </c>
      <c r="N130" s="50">
        <v>79.2</v>
      </c>
      <c r="O130" s="51">
        <f t="shared" si="12"/>
        <v>396</v>
      </c>
      <c r="P130" s="23" t="str">
        <f t="shared" si="13"/>
        <v>VYHOVUJE</v>
      </c>
      <c r="Q130" s="66"/>
      <c r="R130" s="67"/>
    </row>
    <row r="131" spans="2:18" ht="51">
      <c r="B131" s="68">
        <v>125</v>
      </c>
      <c r="C131" s="39" t="s">
        <v>53</v>
      </c>
      <c r="D131" s="69">
        <v>2</v>
      </c>
      <c r="E131" s="70" t="s">
        <v>72</v>
      </c>
      <c r="F131" s="40" t="s">
        <v>236</v>
      </c>
      <c r="G131" s="113"/>
      <c r="H131" s="113"/>
      <c r="I131" s="113"/>
      <c r="J131" s="7">
        <f t="shared" si="14"/>
        <v>140</v>
      </c>
      <c r="K131" s="7">
        <f t="shared" si="15"/>
        <v>154</v>
      </c>
      <c r="L131" s="74">
        <v>70</v>
      </c>
      <c r="M131" s="7">
        <f t="shared" si="11"/>
        <v>77</v>
      </c>
      <c r="N131" s="48">
        <v>69</v>
      </c>
      <c r="O131" s="51">
        <f t="shared" si="12"/>
        <v>138</v>
      </c>
      <c r="P131" s="53" t="str">
        <f t="shared" si="13"/>
        <v>VYHOVUJE</v>
      </c>
      <c r="Q131" s="66"/>
      <c r="R131" s="67"/>
    </row>
    <row r="132" spans="2:18" ht="25.5">
      <c r="B132" s="68">
        <v>126</v>
      </c>
      <c r="C132" s="39" t="s">
        <v>54</v>
      </c>
      <c r="D132" s="69">
        <v>2</v>
      </c>
      <c r="E132" s="70" t="s">
        <v>71</v>
      </c>
      <c r="F132" s="40" t="s">
        <v>237</v>
      </c>
      <c r="G132" s="113"/>
      <c r="H132" s="113"/>
      <c r="I132" s="113"/>
      <c r="J132" s="7">
        <f t="shared" si="14"/>
        <v>200</v>
      </c>
      <c r="K132" s="7">
        <f t="shared" si="15"/>
        <v>220.00000000000003</v>
      </c>
      <c r="L132" s="74">
        <v>100</v>
      </c>
      <c r="M132" s="7">
        <f t="shared" si="11"/>
        <v>110.00000000000001</v>
      </c>
      <c r="N132" s="50">
        <v>80</v>
      </c>
      <c r="O132" s="52">
        <f t="shared" si="12"/>
        <v>160</v>
      </c>
      <c r="P132" s="23" t="str">
        <f t="shared" si="13"/>
        <v>VYHOVUJE</v>
      </c>
      <c r="Q132" s="66"/>
      <c r="R132" s="67"/>
    </row>
    <row r="133" spans="2:18" ht="15.75">
      <c r="B133" s="68">
        <v>127</v>
      </c>
      <c r="C133" s="39" t="s">
        <v>55</v>
      </c>
      <c r="D133" s="69">
        <v>5</v>
      </c>
      <c r="E133" s="70" t="s">
        <v>71</v>
      </c>
      <c r="F133" s="40" t="s">
        <v>238</v>
      </c>
      <c r="G133" s="113"/>
      <c r="H133" s="113"/>
      <c r="I133" s="113"/>
      <c r="J133" s="7">
        <f t="shared" si="14"/>
        <v>475</v>
      </c>
      <c r="K133" s="7">
        <f t="shared" si="15"/>
        <v>522.5000000000001</v>
      </c>
      <c r="L133" s="74">
        <v>95</v>
      </c>
      <c r="M133" s="7">
        <f t="shared" si="11"/>
        <v>104.50000000000001</v>
      </c>
      <c r="N133" s="48">
        <v>70</v>
      </c>
      <c r="O133" s="51">
        <f t="shared" si="12"/>
        <v>350</v>
      </c>
      <c r="P133" s="53" t="str">
        <f t="shared" si="13"/>
        <v>VYHOVUJE</v>
      </c>
      <c r="Q133" s="66"/>
      <c r="R133" s="67"/>
    </row>
    <row r="134" spans="2:18" ht="25.5">
      <c r="B134" s="68">
        <v>128</v>
      </c>
      <c r="C134" s="39" t="s">
        <v>56</v>
      </c>
      <c r="D134" s="69">
        <v>5</v>
      </c>
      <c r="E134" s="70" t="s">
        <v>71</v>
      </c>
      <c r="F134" s="40" t="s">
        <v>239</v>
      </c>
      <c r="G134" s="113"/>
      <c r="H134" s="113"/>
      <c r="I134" s="113"/>
      <c r="J134" s="7">
        <f t="shared" si="14"/>
        <v>250</v>
      </c>
      <c r="K134" s="7">
        <f t="shared" si="15"/>
        <v>275.00000000000006</v>
      </c>
      <c r="L134" s="74">
        <v>50</v>
      </c>
      <c r="M134" s="7">
        <f t="shared" si="11"/>
        <v>55.00000000000001</v>
      </c>
      <c r="N134" s="50">
        <v>21</v>
      </c>
      <c r="O134" s="51">
        <f t="shared" si="12"/>
        <v>105</v>
      </c>
      <c r="P134" s="23" t="str">
        <f t="shared" si="13"/>
        <v>VYHOVUJE</v>
      </c>
      <c r="Q134" s="66"/>
      <c r="R134" s="67"/>
    </row>
    <row r="135" spans="2:18" ht="15.75">
      <c r="B135" s="68">
        <v>129</v>
      </c>
      <c r="C135" s="39" t="s">
        <v>240</v>
      </c>
      <c r="D135" s="69">
        <v>10</v>
      </c>
      <c r="E135" s="70" t="s">
        <v>72</v>
      </c>
      <c r="F135" s="40" t="s">
        <v>281</v>
      </c>
      <c r="G135" s="113"/>
      <c r="H135" s="113"/>
      <c r="I135" s="113"/>
      <c r="J135" s="7">
        <f aca="true" t="shared" si="16" ref="J135:J165">D135*L135</f>
        <v>60</v>
      </c>
      <c r="K135" s="7">
        <f aca="true" t="shared" si="17" ref="K135:K165">D135*M135</f>
        <v>66</v>
      </c>
      <c r="L135" s="74">
        <v>6</v>
      </c>
      <c r="M135" s="7">
        <f t="shared" si="11"/>
        <v>6.6000000000000005</v>
      </c>
      <c r="N135" s="48">
        <v>6.4</v>
      </c>
      <c r="O135" s="52">
        <f t="shared" si="12"/>
        <v>64</v>
      </c>
      <c r="P135" s="53" t="str">
        <f t="shared" si="13"/>
        <v>VYHOVUJE</v>
      </c>
      <c r="Q135" s="66"/>
      <c r="R135" s="67"/>
    </row>
    <row r="136" spans="2:18" ht="15.75">
      <c r="B136" s="68">
        <v>130</v>
      </c>
      <c r="C136" s="39" t="s">
        <v>241</v>
      </c>
      <c r="D136" s="69">
        <v>10</v>
      </c>
      <c r="E136" s="70" t="s">
        <v>72</v>
      </c>
      <c r="F136" s="40" t="s">
        <v>280</v>
      </c>
      <c r="G136" s="113"/>
      <c r="H136" s="113"/>
      <c r="I136" s="113"/>
      <c r="J136" s="7">
        <f t="shared" si="16"/>
        <v>40</v>
      </c>
      <c r="K136" s="7">
        <f t="shared" si="17"/>
        <v>44</v>
      </c>
      <c r="L136" s="74">
        <v>4</v>
      </c>
      <c r="M136" s="7">
        <f aca="true" t="shared" si="18" ref="M136:M165">L136*1.1</f>
        <v>4.4</v>
      </c>
      <c r="N136" s="50">
        <v>4.4</v>
      </c>
      <c r="O136" s="51">
        <f t="shared" si="12"/>
        <v>44</v>
      </c>
      <c r="P136" s="23" t="str">
        <f t="shared" si="13"/>
        <v>VYHOVUJE</v>
      </c>
      <c r="Q136" s="66"/>
      <c r="R136" s="67"/>
    </row>
    <row r="137" spans="2:18" ht="38.25">
      <c r="B137" s="68">
        <v>131</v>
      </c>
      <c r="C137" s="39" t="s">
        <v>57</v>
      </c>
      <c r="D137" s="69">
        <v>5</v>
      </c>
      <c r="E137" s="70" t="s">
        <v>71</v>
      </c>
      <c r="F137" s="40" t="s">
        <v>282</v>
      </c>
      <c r="G137" s="113"/>
      <c r="H137" s="113"/>
      <c r="I137" s="113"/>
      <c r="J137" s="7">
        <f t="shared" si="16"/>
        <v>500</v>
      </c>
      <c r="K137" s="7">
        <f t="shared" si="17"/>
        <v>550.0000000000001</v>
      </c>
      <c r="L137" s="74">
        <v>100</v>
      </c>
      <c r="M137" s="7">
        <f t="shared" si="18"/>
        <v>110.00000000000001</v>
      </c>
      <c r="N137" s="48">
        <v>65</v>
      </c>
      <c r="O137" s="51">
        <f t="shared" si="12"/>
        <v>325</v>
      </c>
      <c r="P137" s="53" t="str">
        <f t="shared" si="13"/>
        <v>VYHOVUJE</v>
      </c>
      <c r="Q137" s="66"/>
      <c r="R137" s="67"/>
    </row>
    <row r="138" spans="1:18" ht="15.75">
      <c r="A138" s="67"/>
      <c r="B138" s="68">
        <v>132</v>
      </c>
      <c r="C138" s="39" t="s">
        <v>58</v>
      </c>
      <c r="D138" s="69">
        <v>2</v>
      </c>
      <c r="E138" s="70" t="s">
        <v>71</v>
      </c>
      <c r="F138" s="40" t="s">
        <v>78</v>
      </c>
      <c r="G138" s="113"/>
      <c r="H138" s="113"/>
      <c r="I138" s="113"/>
      <c r="J138" s="7">
        <f t="shared" si="16"/>
        <v>200</v>
      </c>
      <c r="K138" s="7">
        <f t="shared" si="17"/>
        <v>220.00000000000003</v>
      </c>
      <c r="L138" s="74">
        <v>100</v>
      </c>
      <c r="M138" s="7">
        <f t="shared" si="18"/>
        <v>110.00000000000001</v>
      </c>
      <c r="N138" s="50">
        <v>56</v>
      </c>
      <c r="O138" s="52">
        <f t="shared" si="12"/>
        <v>112</v>
      </c>
      <c r="P138" s="23" t="str">
        <f t="shared" si="13"/>
        <v>VYHOVUJE</v>
      </c>
      <c r="Q138" s="66"/>
      <c r="R138" s="67"/>
    </row>
    <row r="139" spans="2:18" ht="25.5">
      <c r="B139" s="68">
        <v>133</v>
      </c>
      <c r="C139" s="39" t="s">
        <v>242</v>
      </c>
      <c r="D139" s="69">
        <v>2</v>
      </c>
      <c r="E139" s="70" t="s">
        <v>71</v>
      </c>
      <c r="F139" s="40" t="s">
        <v>243</v>
      </c>
      <c r="G139" s="113"/>
      <c r="H139" s="113"/>
      <c r="I139" s="113"/>
      <c r="J139" s="7">
        <f t="shared" si="16"/>
        <v>700</v>
      </c>
      <c r="K139" s="7">
        <f t="shared" si="17"/>
        <v>770.0000000000001</v>
      </c>
      <c r="L139" s="74">
        <v>350</v>
      </c>
      <c r="M139" s="7">
        <f t="shared" si="18"/>
        <v>385.00000000000006</v>
      </c>
      <c r="N139" s="48">
        <v>260</v>
      </c>
      <c r="O139" s="52">
        <f t="shared" si="12"/>
        <v>520</v>
      </c>
      <c r="P139" s="53" t="str">
        <f t="shared" si="13"/>
        <v>VYHOVUJE</v>
      </c>
      <c r="Q139" s="66"/>
      <c r="R139" s="67"/>
    </row>
    <row r="140" spans="1:18" ht="15.75">
      <c r="A140" s="67"/>
      <c r="B140" s="68">
        <v>134</v>
      </c>
      <c r="C140" s="39" t="s">
        <v>249</v>
      </c>
      <c r="D140" s="69">
        <v>100</v>
      </c>
      <c r="E140" s="70" t="s">
        <v>72</v>
      </c>
      <c r="F140" s="40" t="s">
        <v>244</v>
      </c>
      <c r="G140" s="113"/>
      <c r="H140" s="113"/>
      <c r="I140" s="113"/>
      <c r="J140" s="7">
        <f t="shared" si="16"/>
        <v>600</v>
      </c>
      <c r="K140" s="7">
        <f t="shared" si="17"/>
        <v>660</v>
      </c>
      <c r="L140" s="74">
        <v>6</v>
      </c>
      <c r="M140" s="7">
        <f t="shared" si="18"/>
        <v>6.6000000000000005</v>
      </c>
      <c r="N140" s="50">
        <v>6</v>
      </c>
      <c r="O140" s="51">
        <f t="shared" si="12"/>
        <v>600</v>
      </c>
      <c r="P140" s="23" t="str">
        <f t="shared" si="13"/>
        <v>VYHOVUJE</v>
      </c>
      <c r="Q140" s="66"/>
      <c r="R140" s="67"/>
    </row>
    <row r="141" spans="2:18" ht="15.75">
      <c r="B141" s="68">
        <v>135</v>
      </c>
      <c r="C141" s="39" t="s">
        <v>248</v>
      </c>
      <c r="D141" s="69">
        <v>10</v>
      </c>
      <c r="E141" s="70" t="s">
        <v>72</v>
      </c>
      <c r="F141" s="40" t="s">
        <v>245</v>
      </c>
      <c r="G141" s="113"/>
      <c r="H141" s="113"/>
      <c r="I141" s="113"/>
      <c r="J141" s="7">
        <f t="shared" si="16"/>
        <v>130</v>
      </c>
      <c r="K141" s="7">
        <f t="shared" si="17"/>
        <v>143</v>
      </c>
      <c r="L141" s="74">
        <v>13</v>
      </c>
      <c r="M141" s="7">
        <f t="shared" si="18"/>
        <v>14.3</v>
      </c>
      <c r="N141" s="48">
        <v>11</v>
      </c>
      <c r="O141" s="51">
        <f t="shared" si="12"/>
        <v>110</v>
      </c>
      <c r="P141" s="53" t="str">
        <f t="shared" si="13"/>
        <v>VYHOVUJE</v>
      </c>
      <c r="Q141" s="66"/>
      <c r="R141" s="67"/>
    </row>
    <row r="142" spans="2:18" ht="15.75">
      <c r="B142" s="68">
        <v>136</v>
      </c>
      <c r="C142" s="39" t="s">
        <v>250</v>
      </c>
      <c r="D142" s="69">
        <v>10</v>
      </c>
      <c r="E142" s="70" t="s">
        <v>72</v>
      </c>
      <c r="F142" s="40" t="s">
        <v>246</v>
      </c>
      <c r="G142" s="113"/>
      <c r="H142" s="113"/>
      <c r="I142" s="113"/>
      <c r="J142" s="7">
        <f t="shared" si="16"/>
        <v>160</v>
      </c>
      <c r="K142" s="7">
        <f t="shared" si="17"/>
        <v>176</v>
      </c>
      <c r="L142" s="74">
        <v>16</v>
      </c>
      <c r="M142" s="7">
        <f t="shared" si="18"/>
        <v>17.6</v>
      </c>
      <c r="N142" s="50">
        <v>10</v>
      </c>
      <c r="O142" s="52">
        <f t="shared" si="12"/>
        <v>100</v>
      </c>
      <c r="P142" s="23" t="str">
        <f t="shared" si="13"/>
        <v>VYHOVUJE</v>
      </c>
      <c r="Q142" s="66"/>
      <c r="R142" s="67"/>
    </row>
    <row r="143" spans="2:18" ht="15.75">
      <c r="B143" s="68">
        <v>137</v>
      </c>
      <c r="C143" s="39" t="s">
        <v>251</v>
      </c>
      <c r="D143" s="69">
        <v>10</v>
      </c>
      <c r="E143" s="70" t="s">
        <v>72</v>
      </c>
      <c r="F143" s="40" t="s">
        <v>247</v>
      </c>
      <c r="G143" s="113"/>
      <c r="H143" s="113"/>
      <c r="I143" s="113"/>
      <c r="J143" s="7">
        <f t="shared" si="16"/>
        <v>190</v>
      </c>
      <c r="K143" s="7">
        <f t="shared" si="17"/>
        <v>209.00000000000003</v>
      </c>
      <c r="L143" s="74">
        <v>19</v>
      </c>
      <c r="M143" s="7">
        <f t="shared" si="18"/>
        <v>20.900000000000002</v>
      </c>
      <c r="N143" s="48">
        <v>14</v>
      </c>
      <c r="O143" s="51">
        <f t="shared" si="12"/>
        <v>140</v>
      </c>
      <c r="P143" s="53" t="str">
        <f t="shared" si="13"/>
        <v>VYHOVUJE</v>
      </c>
      <c r="Q143" s="66"/>
      <c r="R143" s="67"/>
    </row>
    <row r="144" spans="1:18" ht="25.5">
      <c r="A144" s="67"/>
      <c r="B144" s="68">
        <v>138</v>
      </c>
      <c r="C144" s="39" t="s">
        <v>59</v>
      </c>
      <c r="D144" s="69">
        <v>10</v>
      </c>
      <c r="E144" s="70" t="s">
        <v>71</v>
      </c>
      <c r="F144" s="40" t="s">
        <v>252</v>
      </c>
      <c r="G144" s="113"/>
      <c r="H144" s="113"/>
      <c r="I144" s="113"/>
      <c r="J144" s="7">
        <f t="shared" si="16"/>
        <v>400</v>
      </c>
      <c r="K144" s="7">
        <f t="shared" si="17"/>
        <v>440</v>
      </c>
      <c r="L144" s="74">
        <v>40</v>
      </c>
      <c r="M144" s="7">
        <f t="shared" si="18"/>
        <v>44</v>
      </c>
      <c r="N144" s="50">
        <v>34.4</v>
      </c>
      <c r="O144" s="51">
        <f t="shared" si="12"/>
        <v>344</v>
      </c>
      <c r="P144" s="23" t="str">
        <f t="shared" si="13"/>
        <v>VYHOVUJE</v>
      </c>
      <c r="Q144" s="66"/>
      <c r="R144" s="67"/>
    </row>
    <row r="145" spans="1:18" ht="15.75">
      <c r="A145" s="67"/>
      <c r="B145" s="68">
        <v>139</v>
      </c>
      <c r="C145" s="39" t="s">
        <v>253</v>
      </c>
      <c r="D145" s="69">
        <v>5</v>
      </c>
      <c r="E145" s="70" t="s">
        <v>72</v>
      </c>
      <c r="F145" s="40" t="s">
        <v>254</v>
      </c>
      <c r="G145" s="113"/>
      <c r="H145" s="113"/>
      <c r="I145" s="113"/>
      <c r="J145" s="7">
        <f t="shared" si="16"/>
        <v>50</v>
      </c>
      <c r="K145" s="7">
        <f t="shared" si="17"/>
        <v>55</v>
      </c>
      <c r="L145" s="74">
        <v>10</v>
      </c>
      <c r="M145" s="7">
        <f t="shared" si="18"/>
        <v>11</v>
      </c>
      <c r="N145" s="48">
        <v>7.920000000000001</v>
      </c>
      <c r="O145" s="52">
        <f t="shared" si="12"/>
        <v>39.6</v>
      </c>
      <c r="P145" s="53" t="str">
        <f t="shared" si="13"/>
        <v>VYHOVUJE</v>
      </c>
      <c r="Q145" s="66"/>
      <c r="R145" s="67"/>
    </row>
    <row r="146" spans="2:18" ht="15.75">
      <c r="B146" s="68">
        <v>140</v>
      </c>
      <c r="C146" s="39" t="s">
        <v>256</v>
      </c>
      <c r="D146" s="69">
        <v>2</v>
      </c>
      <c r="E146" s="70" t="s">
        <v>72</v>
      </c>
      <c r="F146" s="40" t="s">
        <v>255</v>
      </c>
      <c r="G146" s="113"/>
      <c r="H146" s="113"/>
      <c r="I146" s="113"/>
      <c r="J146" s="7">
        <f t="shared" si="16"/>
        <v>44</v>
      </c>
      <c r="K146" s="7">
        <f t="shared" si="17"/>
        <v>48.400000000000006</v>
      </c>
      <c r="L146" s="74">
        <v>22</v>
      </c>
      <c r="M146" s="7">
        <f t="shared" si="18"/>
        <v>24.200000000000003</v>
      </c>
      <c r="N146" s="50">
        <v>21.200000000000003</v>
      </c>
      <c r="O146" s="51">
        <f t="shared" si="12"/>
        <v>42.400000000000006</v>
      </c>
      <c r="P146" s="23" t="str">
        <f t="shared" si="13"/>
        <v>VYHOVUJE</v>
      </c>
      <c r="Q146" s="66"/>
      <c r="R146" s="67"/>
    </row>
    <row r="147" spans="2:18" ht="38.25">
      <c r="B147" s="68">
        <v>141</v>
      </c>
      <c r="C147" s="39" t="s">
        <v>60</v>
      </c>
      <c r="D147" s="69">
        <v>1</v>
      </c>
      <c r="E147" s="70" t="s">
        <v>71</v>
      </c>
      <c r="F147" s="40" t="s">
        <v>260</v>
      </c>
      <c r="G147" s="113"/>
      <c r="H147" s="113"/>
      <c r="I147" s="113"/>
      <c r="J147" s="7">
        <f t="shared" si="16"/>
        <v>80</v>
      </c>
      <c r="K147" s="7">
        <f t="shared" si="17"/>
        <v>88</v>
      </c>
      <c r="L147" s="74">
        <v>80</v>
      </c>
      <c r="M147" s="7">
        <f t="shared" si="18"/>
        <v>88</v>
      </c>
      <c r="N147" s="48">
        <v>78.4</v>
      </c>
      <c r="O147" s="51">
        <f aca="true" t="shared" si="19" ref="O147:O165">D147*N147</f>
        <v>78.4</v>
      </c>
      <c r="P147" s="53" t="str">
        <f aca="true" t="shared" si="20" ref="P147:P165">IF(ISNUMBER(N147),IF(N147&gt;M147,"NEVYHOVUJE","VYHOVUJE")," ")</f>
        <v>VYHOVUJE</v>
      </c>
      <c r="Q147" s="66"/>
      <c r="R147" s="67"/>
    </row>
    <row r="148" spans="2:18" ht="63.75">
      <c r="B148" s="68">
        <v>142</v>
      </c>
      <c r="C148" s="39" t="s">
        <v>60</v>
      </c>
      <c r="D148" s="69">
        <v>1</v>
      </c>
      <c r="E148" s="70" t="s">
        <v>71</v>
      </c>
      <c r="F148" s="40" t="s">
        <v>259</v>
      </c>
      <c r="G148" s="113"/>
      <c r="H148" s="113"/>
      <c r="I148" s="113"/>
      <c r="J148" s="7">
        <f t="shared" si="16"/>
        <v>150</v>
      </c>
      <c r="K148" s="7">
        <f t="shared" si="17"/>
        <v>165</v>
      </c>
      <c r="L148" s="74">
        <v>150</v>
      </c>
      <c r="M148" s="7">
        <f t="shared" si="18"/>
        <v>165</v>
      </c>
      <c r="N148" s="50">
        <v>120</v>
      </c>
      <c r="O148" s="52">
        <f t="shared" si="19"/>
        <v>120</v>
      </c>
      <c r="P148" s="23" t="str">
        <f t="shared" si="20"/>
        <v>VYHOVUJE</v>
      </c>
      <c r="Q148" s="66"/>
      <c r="R148" s="67"/>
    </row>
    <row r="149" spans="2:18" ht="38.25">
      <c r="B149" s="68">
        <v>143</v>
      </c>
      <c r="C149" s="39" t="s">
        <v>61</v>
      </c>
      <c r="D149" s="69">
        <v>20</v>
      </c>
      <c r="E149" s="70" t="s">
        <v>71</v>
      </c>
      <c r="F149" s="40" t="s">
        <v>261</v>
      </c>
      <c r="G149" s="113"/>
      <c r="H149" s="113"/>
      <c r="I149" s="113"/>
      <c r="J149" s="7">
        <f t="shared" si="16"/>
        <v>1600</v>
      </c>
      <c r="K149" s="7">
        <f t="shared" si="17"/>
        <v>1760</v>
      </c>
      <c r="L149" s="74">
        <v>80</v>
      </c>
      <c r="M149" s="7">
        <f t="shared" si="18"/>
        <v>88</v>
      </c>
      <c r="N149" s="48">
        <v>40</v>
      </c>
      <c r="O149" s="52">
        <f t="shared" si="19"/>
        <v>800</v>
      </c>
      <c r="P149" s="53" t="str">
        <f t="shared" si="20"/>
        <v>VYHOVUJE</v>
      </c>
      <c r="Q149" s="66"/>
      <c r="R149" s="67"/>
    </row>
    <row r="150" spans="2:18" ht="15.75">
      <c r="B150" s="68">
        <v>144</v>
      </c>
      <c r="C150" s="39" t="s">
        <v>62</v>
      </c>
      <c r="D150" s="69">
        <v>2</v>
      </c>
      <c r="E150" s="70" t="s">
        <v>71</v>
      </c>
      <c r="F150" s="40" t="s">
        <v>265</v>
      </c>
      <c r="G150" s="113"/>
      <c r="H150" s="113"/>
      <c r="I150" s="113"/>
      <c r="J150" s="7">
        <f t="shared" si="16"/>
        <v>40</v>
      </c>
      <c r="K150" s="7">
        <f t="shared" si="17"/>
        <v>44</v>
      </c>
      <c r="L150" s="74">
        <v>20</v>
      </c>
      <c r="M150" s="7">
        <f t="shared" si="18"/>
        <v>22</v>
      </c>
      <c r="N150" s="50">
        <v>18.400000000000002</v>
      </c>
      <c r="O150" s="51">
        <f t="shared" si="19"/>
        <v>36.800000000000004</v>
      </c>
      <c r="P150" s="23" t="str">
        <f t="shared" si="20"/>
        <v>VYHOVUJE</v>
      </c>
      <c r="Q150" s="66"/>
      <c r="R150" s="67"/>
    </row>
    <row r="151" spans="2:18" ht="15.75">
      <c r="B151" s="68">
        <v>145</v>
      </c>
      <c r="C151" s="39" t="s">
        <v>262</v>
      </c>
      <c r="D151" s="69">
        <v>1</v>
      </c>
      <c r="E151" s="70" t="s">
        <v>72</v>
      </c>
      <c r="F151" s="40" t="s">
        <v>266</v>
      </c>
      <c r="G151" s="113"/>
      <c r="H151" s="113"/>
      <c r="I151" s="113"/>
      <c r="J151" s="7">
        <f t="shared" si="16"/>
        <v>5</v>
      </c>
      <c r="K151" s="7">
        <f t="shared" si="17"/>
        <v>5.5</v>
      </c>
      <c r="L151" s="74">
        <v>5</v>
      </c>
      <c r="M151" s="7">
        <f t="shared" si="18"/>
        <v>5.5</v>
      </c>
      <c r="N151" s="48">
        <v>4.24</v>
      </c>
      <c r="O151" s="51">
        <f t="shared" si="19"/>
        <v>4.24</v>
      </c>
      <c r="P151" s="53" t="str">
        <f t="shared" si="20"/>
        <v>VYHOVUJE</v>
      </c>
      <c r="Q151" s="66"/>
      <c r="R151" s="67"/>
    </row>
    <row r="152" spans="2:18" ht="15.75">
      <c r="B152" s="68">
        <v>146</v>
      </c>
      <c r="C152" s="39" t="s">
        <v>263</v>
      </c>
      <c r="D152" s="69">
        <v>1</v>
      </c>
      <c r="E152" s="70" t="s">
        <v>72</v>
      </c>
      <c r="F152" s="40" t="s">
        <v>266</v>
      </c>
      <c r="G152" s="113"/>
      <c r="H152" s="113"/>
      <c r="I152" s="113"/>
      <c r="J152" s="7">
        <f t="shared" si="16"/>
        <v>14</v>
      </c>
      <c r="K152" s="7">
        <f t="shared" si="17"/>
        <v>15.400000000000002</v>
      </c>
      <c r="L152" s="74">
        <v>14</v>
      </c>
      <c r="M152" s="7">
        <f t="shared" si="18"/>
        <v>15.400000000000002</v>
      </c>
      <c r="N152" s="50">
        <v>11.600000000000001</v>
      </c>
      <c r="O152" s="52">
        <f t="shared" si="19"/>
        <v>11.600000000000001</v>
      </c>
      <c r="P152" s="23" t="str">
        <f t="shared" si="20"/>
        <v>VYHOVUJE</v>
      </c>
      <c r="Q152" s="66"/>
      <c r="R152" s="67"/>
    </row>
    <row r="153" spans="2:18" ht="15.75">
      <c r="B153" s="68">
        <v>147</v>
      </c>
      <c r="C153" s="39" t="s">
        <v>264</v>
      </c>
      <c r="D153" s="69">
        <v>1</v>
      </c>
      <c r="E153" s="70" t="s">
        <v>72</v>
      </c>
      <c r="F153" s="40" t="s">
        <v>266</v>
      </c>
      <c r="G153" s="113"/>
      <c r="H153" s="113"/>
      <c r="I153" s="113"/>
      <c r="J153" s="7">
        <f t="shared" si="16"/>
        <v>28</v>
      </c>
      <c r="K153" s="7">
        <f t="shared" si="17"/>
        <v>30.800000000000004</v>
      </c>
      <c r="L153" s="74">
        <v>28</v>
      </c>
      <c r="M153" s="7">
        <f t="shared" si="18"/>
        <v>30.800000000000004</v>
      </c>
      <c r="N153" s="48">
        <v>24</v>
      </c>
      <c r="O153" s="51">
        <f t="shared" si="19"/>
        <v>24</v>
      </c>
      <c r="P153" s="53" t="str">
        <f t="shared" si="20"/>
        <v>VYHOVUJE</v>
      </c>
      <c r="Q153" s="66"/>
      <c r="R153" s="67"/>
    </row>
    <row r="154" spans="2:18" ht="15.75">
      <c r="B154" s="68">
        <v>148</v>
      </c>
      <c r="C154" s="39" t="s">
        <v>63</v>
      </c>
      <c r="D154" s="69">
        <v>10</v>
      </c>
      <c r="E154" s="70" t="s">
        <v>71</v>
      </c>
      <c r="F154" s="40" t="s">
        <v>267</v>
      </c>
      <c r="G154" s="113"/>
      <c r="H154" s="113"/>
      <c r="I154" s="113"/>
      <c r="J154" s="7">
        <f t="shared" si="16"/>
        <v>130</v>
      </c>
      <c r="K154" s="7">
        <f t="shared" si="17"/>
        <v>143</v>
      </c>
      <c r="L154" s="74">
        <v>13</v>
      </c>
      <c r="M154" s="7">
        <f t="shared" si="18"/>
        <v>14.3</v>
      </c>
      <c r="N154" s="50">
        <v>10.4</v>
      </c>
      <c r="O154" s="51">
        <f t="shared" si="19"/>
        <v>104</v>
      </c>
      <c r="P154" s="23" t="str">
        <f t="shared" si="20"/>
        <v>VYHOVUJE</v>
      </c>
      <c r="Q154" s="66"/>
      <c r="R154" s="67"/>
    </row>
    <row r="155" spans="2:18" ht="15.75">
      <c r="B155" s="68">
        <v>149</v>
      </c>
      <c r="C155" s="39" t="s">
        <v>64</v>
      </c>
      <c r="D155" s="69">
        <v>10</v>
      </c>
      <c r="E155" s="70" t="s">
        <v>71</v>
      </c>
      <c r="F155" s="40" t="s">
        <v>268</v>
      </c>
      <c r="G155" s="113"/>
      <c r="H155" s="113"/>
      <c r="I155" s="113"/>
      <c r="J155" s="7">
        <f t="shared" si="16"/>
        <v>150</v>
      </c>
      <c r="K155" s="7">
        <f t="shared" si="17"/>
        <v>165</v>
      </c>
      <c r="L155" s="74">
        <v>15</v>
      </c>
      <c r="M155" s="7">
        <f t="shared" si="18"/>
        <v>16.5</v>
      </c>
      <c r="N155" s="48">
        <v>15</v>
      </c>
      <c r="O155" s="52">
        <f t="shared" si="19"/>
        <v>150</v>
      </c>
      <c r="P155" s="53" t="str">
        <f t="shared" si="20"/>
        <v>VYHOVUJE</v>
      </c>
      <c r="Q155" s="66"/>
      <c r="R155" s="67"/>
    </row>
    <row r="156" spans="2:18" ht="39">
      <c r="B156" s="68">
        <v>150</v>
      </c>
      <c r="C156" s="39" t="s">
        <v>65</v>
      </c>
      <c r="D156" s="69">
        <v>10</v>
      </c>
      <c r="E156" s="70" t="s">
        <v>71</v>
      </c>
      <c r="F156" s="80" t="s">
        <v>271</v>
      </c>
      <c r="G156" s="113"/>
      <c r="H156" s="113"/>
      <c r="I156" s="113"/>
      <c r="J156" s="7">
        <f t="shared" si="16"/>
        <v>290</v>
      </c>
      <c r="K156" s="7">
        <f t="shared" si="17"/>
        <v>319</v>
      </c>
      <c r="L156" s="74">
        <v>29</v>
      </c>
      <c r="M156" s="7">
        <f t="shared" si="18"/>
        <v>31.900000000000002</v>
      </c>
      <c r="N156" s="50">
        <v>20</v>
      </c>
      <c r="O156" s="51">
        <f t="shared" si="19"/>
        <v>200</v>
      </c>
      <c r="P156" s="23" t="str">
        <f t="shared" si="20"/>
        <v>VYHOVUJE</v>
      </c>
      <c r="Q156" s="66"/>
      <c r="R156" s="67"/>
    </row>
    <row r="157" spans="2:18" ht="39">
      <c r="B157" s="68">
        <v>151</v>
      </c>
      <c r="C157" s="39" t="s">
        <v>66</v>
      </c>
      <c r="D157" s="69">
        <v>20</v>
      </c>
      <c r="E157" s="70" t="s">
        <v>71</v>
      </c>
      <c r="F157" s="80" t="s">
        <v>270</v>
      </c>
      <c r="G157" s="113"/>
      <c r="H157" s="113"/>
      <c r="I157" s="113"/>
      <c r="J157" s="7">
        <f t="shared" si="16"/>
        <v>900</v>
      </c>
      <c r="K157" s="7">
        <f t="shared" si="17"/>
        <v>990.0000000000001</v>
      </c>
      <c r="L157" s="74">
        <v>45</v>
      </c>
      <c r="M157" s="7">
        <f t="shared" si="18"/>
        <v>49.50000000000001</v>
      </c>
      <c r="N157" s="48">
        <v>22</v>
      </c>
      <c r="O157" s="51">
        <f t="shared" si="19"/>
        <v>440</v>
      </c>
      <c r="P157" s="53" t="str">
        <f t="shared" si="20"/>
        <v>VYHOVUJE</v>
      </c>
      <c r="Q157" s="66"/>
      <c r="R157" s="67"/>
    </row>
    <row r="158" spans="2:18" ht="26.25">
      <c r="B158" s="68">
        <v>152</v>
      </c>
      <c r="C158" s="39" t="s">
        <v>67</v>
      </c>
      <c r="D158" s="69">
        <v>2</v>
      </c>
      <c r="E158" s="70" t="s">
        <v>71</v>
      </c>
      <c r="F158" s="80" t="s">
        <v>269</v>
      </c>
      <c r="G158" s="113"/>
      <c r="H158" s="113"/>
      <c r="I158" s="113"/>
      <c r="J158" s="7">
        <f t="shared" si="16"/>
        <v>100</v>
      </c>
      <c r="K158" s="7">
        <f t="shared" si="17"/>
        <v>110.00000000000001</v>
      </c>
      <c r="L158" s="74">
        <v>50</v>
      </c>
      <c r="M158" s="7">
        <f t="shared" si="18"/>
        <v>55.00000000000001</v>
      </c>
      <c r="N158" s="50">
        <v>26</v>
      </c>
      <c r="O158" s="52">
        <f t="shared" si="19"/>
        <v>52</v>
      </c>
      <c r="P158" s="23" t="str">
        <f t="shared" si="20"/>
        <v>VYHOVUJE</v>
      </c>
      <c r="Q158" s="66"/>
      <c r="R158" s="67"/>
    </row>
    <row r="159" spans="2:18" ht="15.75">
      <c r="B159" s="68">
        <v>153</v>
      </c>
      <c r="C159" s="39" t="s">
        <v>68</v>
      </c>
      <c r="D159" s="69">
        <v>10</v>
      </c>
      <c r="E159" s="70" t="s">
        <v>71</v>
      </c>
      <c r="F159" s="40" t="s">
        <v>273</v>
      </c>
      <c r="G159" s="113"/>
      <c r="H159" s="113"/>
      <c r="I159" s="113"/>
      <c r="J159" s="7">
        <f t="shared" si="16"/>
        <v>30</v>
      </c>
      <c r="K159" s="7">
        <f t="shared" si="17"/>
        <v>33</v>
      </c>
      <c r="L159" s="74">
        <v>3</v>
      </c>
      <c r="M159" s="7">
        <f t="shared" si="18"/>
        <v>3.3000000000000003</v>
      </c>
      <c r="N159" s="48">
        <v>1.2</v>
      </c>
      <c r="O159" s="52">
        <f t="shared" si="19"/>
        <v>12</v>
      </c>
      <c r="P159" s="53" t="str">
        <f t="shared" si="20"/>
        <v>VYHOVUJE</v>
      </c>
      <c r="Q159" s="66"/>
      <c r="R159" s="67"/>
    </row>
    <row r="160" spans="2:18" ht="15.75">
      <c r="B160" s="68">
        <v>154</v>
      </c>
      <c r="C160" s="39" t="s">
        <v>69</v>
      </c>
      <c r="D160" s="69">
        <v>5</v>
      </c>
      <c r="E160" s="70" t="s">
        <v>71</v>
      </c>
      <c r="F160" s="40" t="s">
        <v>272</v>
      </c>
      <c r="G160" s="113"/>
      <c r="H160" s="113"/>
      <c r="I160" s="113"/>
      <c r="J160" s="7">
        <f t="shared" si="16"/>
        <v>50</v>
      </c>
      <c r="K160" s="7">
        <f t="shared" si="17"/>
        <v>55</v>
      </c>
      <c r="L160" s="74">
        <v>10</v>
      </c>
      <c r="M160" s="7">
        <f t="shared" si="18"/>
        <v>11</v>
      </c>
      <c r="N160" s="50">
        <v>10</v>
      </c>
      <c r="O160" s="51">
        <f t="shared" si="19"/>
        <v>50</v>
      </c>
      <c r="P160" s="23" t="str">
        <f t="shared" si="20"/>
        <v>VYHOVUJE</v>
      </c>
      <c r="Q160" s="66"/>
      <c r="R160" s="67"/>
    </row>
    <row r="161" spans="2:18" ht="15.75">
      <c r="B161" s="68">
        <v>155</v>
      </c>
      <c r="C161" s="39" t="s">
        <v>274</v>
      </c>
      <c r="D161" s="69">
        <v>10</v>
      </c>
      <c r="E161" s="70" t="s">
        <v>71</v>
      </c>
      <c r="F161" s="40" t="s">
        <v>278</v>
      </c>
      <c r="G161" s="113"/>
      <c r="H161" s="113"/>
      <c r="I161" s="113"/>
      <c r="J161" s="7">
        <f t="shared" si="16"/>
        <v>70</v>
      </c>
      <c r="K161" s="7">
        <f t="shared" si="17"/>
        <v>77.00000000000001</v>
      </c>
      <c r="L161" s="74">
        <v>7</v>
      </c>
      <c r="M161" s="7">
        <f t="shared" si="18"/>
        <v>7.700000000000001</v>
      </c>
      <c r="N161" s="48">
        <v>4</v>
      </c>
      <c r="O161" s="51">
        <f t="shared" si="19"/>
        <v>40</v>
      </c>
      <c r="P161" s="53" t="str">
        <f t="shared" si="20"/>
        <v>VYHOVUJE</v>
      </c>
      <c r="Q161" s="66"/>
      <c r="R161" s="67"/>
    </row>
    <row r="162" spans="2:18" ht="15.75">
      <c r="B162" s="68">
        <v>156</v>
      </c>
      <c r="C162" s="39" t="s">
        <v>275</v>
      </c>
      <c r="D162" s="69">
        <v>10</v>
      </c>
      <c r="E162" s="70" t="s">
        <v>71</v>
      </c>
      <c r="F162" s="40" t="s">
        <v>278</v>
      </c>
      <c r="G162" s="113"/>
      <c r="H162" s="113"/>
      <c r="I162" s="113"/>
      <c r="J162" s="7">
        <f t="shared" si="16"/>
        <v>90</v>
      </c>
      <c r="K162" s="7">
        <f t="shared" si="17"/>
        <v>99</v>
      </c>
      <c r="L162" s="74">
        <v>9</v>
      </c>
      <c r="M162" s="7">
        <f t="shared" si="18"/>
        <v>9.9</v>
      </c>
      <c r="N162" s="50">
        <v>7</v>
      </c>
      <c r="O162" s="52">
        <f t="shared" si="19"/>
        <v>70</v>
      </c>
      <c r="P162" s="23" t="str">
        <f t="shared" si="20"/>
        <v>VYHOVUJE</v>
      </c>
      <c r="Q162" s="66"/>
      <c r="R162" s="67"/>
    </row>
    <row r="163" spans="2:18" ht="15.75">
      <c r="B163" s="68">
        <v>157</v>
      </c>
      <c r="C163" s="39" t="s">
        <v>276</v>
      </c>
      <c r="D163" s="69">
        <v>2</v>
      </c>
      <c r="E163" s="70" t="s">
        <v>71</v>
      </c>
      <c r="F163" s="40" t="s">
        <v>278</v>
      </c>
      <c r="G163" s="113"/>
      <c r="H163" s="113"/>
      <c r="I163" s="113"/>
      <c r="J163" s="7">
        <f t="shared" si="16"/>
        <v>22</v>
      </c>
      <c r="K163" s="7">
        <f t="shared" si="17"/>
        <v>24.200000000000003</v>
      </c>
      <c r="L163" s="74">
        <v>11</v>
      </c>
      <c r="M163" s="7">
        <f t="shared" si="18"/>
        <v>12.100000000000001</v>
      </c>
      <c r="N163" s="48">
        <v>8</v>
      </c>
      <c r="O163" s="51">
        <f t="shared" si="19"/>
        <v>16</v>
      </c>
      <c r="P163" s="53" t="str">
        <f t="shared" si="20"/>
        <v>VYHOVUJE</v>
      </c>
      <c r="Q163" s="66"/>
      <c r="R163" s="67"/>
    </row>
    <row r="164" spans="2:18" ht="15.75">
      <c r="B164" s="68">
        <v>158</v>
      </c>
      <c r="C164" s="39" t="s">
        <v>277</v>
      </c>
      <c r="D164" s="69">
        <v>2</v>
      </c>
      <c r="E164" s="70" t="s">
        <v>71</v>
      </c>
      <c r="F164" s="40" t="s">
        <v>278</v>
      </c>
      <c r="G164" s="113"/>
      <c r="H164" s="113"/>
      <c r="I164" s="113"/>
      <c r="J164" s="7">
        <f t="shared" si="16"/>
        <v>36</v>
      </c>
      <c r="K164" s="7">
        <f t="shared" si="17"/>
        <v>39.6</v>
      </c>
      <c r="L164" s="74">
        <v>18</v>
      </c>
      <c r="M164" s="7">
        <f t="shared" si="18"/>
        <v>19.8</v>
      </c>
      <c r="N164" s="50">
        <v>10</v>
      </c>
      <c r="O164" s="51">
        <f t="shared" si="19"/>
        <v>20</v>
      </c>
      <c r="P164" s="23" t="str">
        <f t="shared" si="20"/>
        <v>VYHOVUJE</v>
      </c>
      <c r="Q164" s="66"/>
      <c r="R164" s="67"/>
    </row>
    <row r="165" spans="2:18" ht="16.5" thickBot="1">
      <c r="B165" s="81">
        <v>159</v>
      </c>
      <c r="C165" s="46" t="s">
        <v>70</v>
      </c>
      <c r="D165" s="82">
        <v>10</v>
      </c>
      <c r="E165" s="83" t="s">
        <v>71</v>
      </c>
      <c r="F165" s="47" t="s">
        <v>279</v>
      </c>
      <c r="G165" s="114"/>
      <c r="H165" s="114"/>
      <c r="I165" s="114"/>
      <c r="J165" s="19">
        <f t="shared" si="16"/>
        <v>100</v>
      </c>
      <c r="K165" s="19">
        <f t="shared" si="17"/>
        <v>110</v>
      </c>
      <c r="L165" s="84">
        <v>10</v>
      </c>
      <c r="M165" s="19">
        <f t="shared" si="18"/>
        <v>11</v>
      </c>
      <c r="N165" s="54">
        <v>8</v>
      </c>
      <c r="O165" s="55">
        <f t="shared" si="19"/>
        <v>80</v>
      </c>
      <c r="P165" s="24" t="str">
        <f t="shared" si="20"/>
        <v>VYHOVUJE</v>
      </c>
      <c r="Q165" s="66"/>
      <c r="R165" s="67"/>
    </row>
    <row r="166" spans="1:18" ht="13.5" customHeight="1" thickBot="1" thickTop="1">
      <c r="A166" s="58"/>
      <c r="B166" s="85"/>
      <c r="C166" s="86"/>
      <c r="D166" s="85"/>
      <c r="E166" s="86"/>
      <c r="F166" s="86"/>
      <c r="G166" s="58"/>
      <c r="H166" s="58"/>
      <c r="I166" s="58"/>
      <c r="J166" s="58"/>
      <c r="K166" s="58"/>
      <c r="L166" s="87"/>
      <c r="M166" s="88"/>
      <c r="N166" s="88"/>
      <c r="O166" s="88"/>
      <c r="P166" s="88"/>
      <c r="Q166" s="66"/>
      <c r="R166" s="67"/>
    </row>
    <row r="167" spans="1:17" ht="60.75" customHeight="1" thickBot="1" thickTop="1">
      <c r="A167" s="89"/>
      <c r="B167" s="110" t="s">
        <v>3</v>
      </c>
      <c r="C167" s="110"/>
      <c r="D167" s="110"/>
      <c r="E167" s="110"/>
      <c r="F167" s="110"/>
      <c r="G167" s="1"/>
      <c r="H167" s="90"/>
      <c r="I167" s="90"/>
      <c r="J167" s="91"/>
      <c r="K167" s="2"/>
      <c r="L167" s="17" t="s">
        <v>4</v>
      </c>
      <c r="M167" s="15" t="s">
        <v>5</v>
      </c>
      <c r="N167" s="104" t="s">
        <v>6</v>
      </c>
      <c r="O167" s="105"/>
      <c r="P167" s="106"/>
      <c r="Q167" s="66"/>
    </row>
    <row r="168" spans="1:16" ht="33" customHeight="1" thickBot="1" thickTop="1">
      <c r="A168" s="89"/>
      <c r="B168" s="111" t="s">
        <v>7</v>
      </c>
      <c r="C168" s="111"/>
      <c r="D168" s="111"/>
      <c r="E168" s="111"/>
      <c r="F168" s="111"/>
      <c r="G168" s="92"/>
      <c r="H168" s="3"/>
      <c r="I168" s="3"/>
      <c r="J168" s="3"/>
      <c r="K168" s="4"/>
      <c r="L168" s="18">
        <f>SUM(J7:J165)</f>
        <v>75303</v>
      </c>
      <c r="M168" s="20">
        <f>SUM(K7:K165)</f>
        <v>82833.29999999999</v>
      </c>
      <c r="N168" s="107">
        <f>SUM(O7:O165)</f>
        <v>52548.2</v>
      </c>
      <c r="O168" s="108"/>
      <c r="P168" s="109"/>
    </row>
    <row r="169" spans="1:16" ht="39.75" customHeight="1" thickTop="1">
      <c r="A169" s="89"/>
      <c r="H169" s="5"/>
      <c r="I169" s="5"/>
      <c r="J169" s="5"/>
      <c r="K169" s="93"/>
      <c r="L169" s="94"/>
      <c r="M169" s="93"/>
      <c r="N169" s="95"/>
      <c r="O169" s="95"/>
      <c r="P169" s="95"/>
    </row>
    <row r="170" spans="1:16" ht="19.9" customHeight="1">
      <c r="A170" s="89"/>
      <c r="H170" s="5"/>
      <c r="I170" s="5"/>
      <c r="J170" s="5"/>
      <c r="K170" s="93"/>
      <c r="L170" s="94"/>
      <c r="M170" s="6"/>
      <c r="N170" s="6"/>
      <c r="O170" s="6"/>
      <c r="P170" s="95"/>
    </row>
    <row r="171" spans="1:16" ht="71.25" customHeight="1">
      <c r="A171" s="89"/>
      <c r="H171" s="5"/>
      <c r="I171" s="5"/>
      <c r="J171" s="5"/>
      <c r="K171" s="93"/>
      <c r="L171" s="94"/>
      <c r="M171" s="6"/>
      <c r="N171" s="6"/>
      <c r="O171" s="6"/>
      <c r="P171" s="95"/>
    </row>
    <row r="172" spans="1:16" ht="36" customHeight="1">
      <c r="A172" s="89"/>
      <c r="H172" s="96"/>
      <c r="I172" s="96"/>
      <c r="J172" s="96"/>
      <c r="K172" s="96"/>
      <c r="L172" s="97"/>
      <c r="M172" s="93"/>
      <c r="N172" s="95"/>
      <c r="O172" s="95"/>
      <c r="P172" s="95"/>
    </row>
    <row r="173" spans="1:16" ht="14.25" customHeight="1">
      <c r="A173" s="89"/>
      <c r="B173" s="95"/>
      <c r="C173" s="98"/>
      <c r="D173" s="99"/>
      <c r="E173" s="100"/>
      <c r="F173" s="98"/>
      <c r="G173" s="93"/>
      <c r="H173" s="95"/>
      <c r="I173" s="95"/>
      <c r="J173" s="93"/>
      <c r="K173" s="93"/>
      <c r="L173" s="94"/>
      <c r="M173" s="93"/>
      <c r="N173" s="95"/>
      <c r="O173" s="95"/>
      <c r="P173" s="95"/>
    </row>
    <row r="174" spans="1:16" ht="14.25" customHeight="1">
      <c r="A174" s="89"/>
      <c r="B174" s="95"/>
      <c r="C174" s="98"/>
      <c r="D174" s="99"/>
      <c r="E174" s="100"/>
      <c r="F174" s="98"/>
      <c r="G174" s="93"/>
      <c r="H174" s="95"/>
      <c r="I174" s="95"/>
      <c r="J174" s="93"/>
      <c r="K174" s="93"/>
      <c r="L174" s="94"/>
      <c r="M174" s="93"/>
      <c r="N174" s="95"/>
      <c r="O174" s="95"/>
      <c r="P174" s="95"/>
    </row>
    <row r="175" spans="1:16" ht="14.25" customHeight="1">
      <c r="A175" s="89"/>
      <c r="B175" s="95"/>
      <c r="C175" s="98"/>
      <c r="D175" s="99"/>
      <c r="E175" s="100"/>
      <c r="F175" s="98"/>
      <c r="G175" s="93"/>
      <c r="H175" s="95"/>
      <c r="I175" s="95"/>
      <c r="J175" s="93"/>
      <c r="K175" s="93"/>
      <c r="L175" s="94"/>
      <c r="M175" s="93"/>
      <c r="N175" s="95"/>
      <c r="O175" s="95"/>
      <c r="P175" s="95"/>
    </row>
    <row r="176" spans="1:16" ht="14.25" customHeight="1">
      <c r="A176" s="89"/>
      <c r="B176" s="95"/>
      <c r="C176" s="98"/>
      <c r="D176" s="99"/>
      <c r="E176" s="100"/>
      <c r="F176" s="98"/>
      <c r="G176" s="93"/>
      <c r="H176" s="95"/>
      <c r="I176" s="95"/>
      <c r="J176" s="93"/>
      <c r="K176" s="93"/>
      <c r="L176" s="94"/>
      <c r="M176" s="93"/>
      <c r="N176" s="95"/>
      <c r="O176" s="95"/>
      <c r="P176" s="95"/>
    </row>
    <row r="177" spans="3:12" ht="15">
      <c r="C177" s="9"/>
      <c r="D177" s="28"/>
      <c r="E177" s="9"/>
      <c r="F177" s="101"/>
      <c r="G177" s="28"/>
      <c r="I177" s="28"/>
      <c r="J177" s="28"/>
      <c r="K177" s="28"/>
      <c r="L177" s="102"/>
    </row>
    <row r="178" spans="3:12" ht="15">
      <c r="C178" s="9"/>
      <c r="D178" s="28"/>
      <c r="E178" s="9"/>
      <c r="F178" s="101"/>
      <c r="G178" s="28"/>
      <c r="I178" s="28"/>
      <c r="J178" s="28"/>
      <c r="K178" s="28"/>
      <c r="L178" s="102"/>
    </row>
    <row r="179" spans="3:12" ht="15">
      <c r="C179" s="9"/>
      <c r="D179" s="28"/>
      <c r="E179" s="9"/>
      <c r="F179" s="101"/>
      <c r="G179" s="28"/>
      <c r="I179" s="28"/>
      <c r="J179" s="28"/>
      <c r="K179" s="28"/>
      <c r="L179" s="102"/>
    </row>
    <row r="180" spans="3:12" ht="15">
      <c r="C180" s="9"/>
      <c r="D180" s="28"/>
      <c r="E180" s="9"/>
      <c r="F180" s="101"/>
      <c r="G180" s="28"/>
      <c r="I180" s="28"/>
      <c r="J180" s="28"/>
      <c r="K180" s="28"/>
      <c r="L180" s="102"/>
    </row>
    <row r="181" spans="3:12" ht="15">
      <c r="C181" s="9"/>
      <c r="D181" s="28"/>
      <c r="E181" s="9"/>
      <c r="F181" s="101"/>
      <c r="G181" s="28"/>
      <c r="I181" s="28"/>
      <c r="J181" s="28"/>
      <c r="K181" s="28"/>
      <c r="L181" s="102"/>
    </row>
    <row r="182" spans="3:12" ht="15">
      <c r="C182" s="9"/>
      <c r="D182" s="28"/>
      <c r="E182" s="9"/>
      <c r="F182" s="101"/>
      <c r="G182" s="28"/>
      <c r="I182" s="28"/>
      <c r="J182" s="28"/>
      <c r="K182" s="28"/>
      <c r="L182" s="102"/>
    </row>
    <row r="183" spans="3:12" ht="15">
      <c r="C183" s="9"/>
      <c r="D183" s="28"/>
      <c r="E183" s="9"/>
      <c r="F183" s="101"/>
      <c r="G183" s="28"/>
      <c r="I183" s="28"/>
      <c r="J183" s="28"/>
      <c r="K183" s="28"/>
      <c r="L183" s="102"/>
    </row>
    <row r="184" spans="3:12" ht="15">
      <c r="C184" s="9"/>
      <c r="D184" s="28"/>
      <c r="E184" s="9"/>
      <c r="F184" s="101"/>
      <c r="G184" s="28"/>
      <c r="I184" s="28"/>
      <c r="J184" s="28"/>
      <c r="K184" s="28"/>
      <c r="L184" s="102"/>
    </row>
    <row r="185" spans="3:12" ht="15">
      <c r="C185" s="9"/>
      <c r="D185" s="28"/>
      <c r="E185" s="9"/>
      <c r="F185" s="101"/>
      <c r="G185" s="28"/>
      <c r="I185" s="28"/>
      <c r="J185" s="28"/>
      <c r="K185" s="28"/>
      <c r="L185" s="102"/>
    </row>
    <row r="186" spans="3:12" ht="15">
      <c r="C186" s="9"/>
      <c r="D186" s="28"/>
      <c r="E186" s="9"/>
      <c r="F186" s="101"/>
      <c r="G186" s="28"/>
      <c r="I186" s="28"/>
      <c r="J186" s="28"/>
      <c r="K186" s="28"/>
      <c r="L186" s="102"/>
    </row>
    <row r="187" spans="3:12" ht="15">
      <c r="C187" s="9"/>
      <c r="D187" s="28"/>
      <c r="E187" s="9"/>
      <c r="F187" s="101"/>
      <c r="G187" s="28"/>
      <c r="I187" s="28"/>
      <c r="J187" s="28"/>
      <c r="K187" s="28"/>
      <c r="L187" s="102"/>
    </row>
    <row r="188" spans="3:12" ht="15">
      <c r="C188" s="9"/>
      <c r="D188" s="28"/>
      <c r="E188" s="9"/>
      <c r="F188" s="101"/>
      <c r="G188" s="28"/>
      <c r="I188" s="28"/>
      <c r="J188" s="28"/>
      <c r="K188" s="28"/>
      <c r="L188" s="102"/>
    </row>
    <row r="189" spans="3:12" ht="15">
      <c r="C189" s="9"/>
      <c r="D189" s="28"/>
      <c r="E189" s="9"/>
      <c r="F189" s="101"/>
      <c r="G189" s="28"/>
      <c r="I189" s="28"/>
      <c r="J189" s="28"/>
      <c r="K189" s="28"/>
      <c r="L189" s="102"/>
    </row>
    <row r="190" spans="3:12" ht="15">
      <c r="C190" s="9"/>
      <c r="D190" s="28"/>
      <c r="E190" s="9"/>
      <c r="F190" s="101"/>
      <c r="G190" s="28"/>
      <c r="I190" s="28"/>
      <c r="J190" s="28"/>
      <c r="K190" s="28"/>
      <c r="L190" s="102"/>
    </row>
    <row r="191" spans="3:12" ht="15">
      <c r="C191" s="9"/>
      <c r="D191" s="28"/>
      <c r="E191" s="9"/>
      <c r="F191" s="101"/>
      <c r="G191" s="28"/>
      <c r="I191" s="28"/>
      <c r="J191" s="28"/>
      <c r="K191" s="28"/>
      <c r="L191" s="102"/>
    </row>
    <row r="192" spans="3:12" ht="15">
      <c r="C192" s="9"/>
      <c r="D192" s="28"/>
      <c r="E192" s="9"/>
      <c r="F192" s="101"/>
      <c r="G192" s="28"/>
      <c r="I192" s="28"/>
      <c r="J192" s="28"/>
      <c r="K192" s="28"/>
      <c r="L192" s="102"/>
    </row>
    <row r="193" spans="3:12" ht="15">
      <c r="C193" s="9"/>
      <c r="D193" s="28"/>
      <c r="E193" s="9"/>
      <c r="F193" s="101"/>
      <c r="G193" s="28"/>
      <c r="I193" s="28"/>
      <c r="J193" s="28"/>
      <c r="K193" s="28"/>
      <c r="L193" s="102"/>
    </row>
    <row r="194" spans="3:12" ht="15">
      <c r="C194" s="9"/>
      <c r="D194" s="28"/>
      <c r="E194" s="9"/>
      <c r="F194" s="101"/>
      <c r="G194" s="28"/>
      <c r="I194" s="28"/>
      <c r="J194" s="28"/>
      <c r="K194" s="28"/>
      <c r="L194" s="102"/>
    </row>
    <row r="195" spans="3:12" ht="15">
      <c r="C195" s="9"/>
      <c r="D195" s="28"/>
      <c r="E195" s="9"/>
      <c r="F195" s="101"/>
      <c r="G195" s="28"/>
      <c r="I195" s="28"/>
      <c r="J195" s="28"/>
      <c r="K195" s="28"/>
      <c r="L195" s="102"/>
    </row>
    <row r="196" spans="3:12" ht="15">
      <c r="C196" s="9"/>
      <c r="D196" s="28"/>
      <c r="E196" s="9"/>
      <c r="F196" s="101"/>
      <c r="G196" s="28"/>
      <c r="I196" s="28"/>
      <c r="J196" s="28"/>
      <c r="K196" s="28"/>
      <c r="L196" s="102"/>
    </row>
    <row r="197" spans="3:12" ht="15">
      <c r="C197" s="9"/>
      <c r="D197" s="28"/>
      <c r="E197" s="9"/>
      <c r="F197" s="101"/>
      <c r="G197" s="28"/>
      <c r="I197" s="28"/>
      <c r="J197" s="28"/>
      <c r="K197" s="28"/>
      <c r="L197" s="102"/>
    </row>
    <row r="198" spans="3:12" ht="15">
      <c r="C198" s="9"/>
      <c r="D198" s="28"/>
      <c r="E198" s="9"/>
      <c r="F198" s="101"/>
      <c r="G198" s="28"/>
      <c r="I198" s="28"/>
      <c r="J198" s="28"/>
      <c r="K198" s="28"/>
      <c r="L198" s="102"/>
    </row>
    <row r="199" spans="3:12" ht="15">
      <c r="C199" s="9"/>
      <c r="D199" s="28"/>
      <c r="E199" s="9"/>
      <c r="F199" s="101"/>
      <c r="G199" s="28"/>
      <c r="I199" s="28"/>
      <c r="J199" s="28"/>
      <c r="K199" s="28"/>
      <c r="L199" s="102"/>
    </row>
    <row r="200" spans="3:12" ht="15">
      <c r="C200" s="9"/>
      <c r="D200" s="28"/>
      <c r="E200" s="9"/>
      <c r="F200" s="101"/>
      <c r="G200" s="28"/>
      <c r="I200" s="28"/>
      <c r="J200" s="28"/>
      <c r="K200" s="28"/>
      <c r="L200" s="102"/>
    </row>
    <row r="201" spans="3:12" ht="15">
      <c r="C201" s="9"/>
      <c r="D201" s="28"/>
      <c r="E201" s="9"/>
      <c r="F201" s="101"/>
      <c r="G201" s="28"/>
      <c r="I201" s="28"/>
      <c r="J201" s="28"/>
      <c r="K201" s="28"/>
      <c r="L201" s="102"/>
    </row>
    <row r="202" spans="3:12" ht="15">
      <c r="C202" s="9"/>
      <c r="D202" s="28"/>
      <c r="E202" s="9"/>
      <c r="F202" s="101"/>
      <c r="G202" s="28"/>
      <c r="I202" s="28"/>
      <c r="J202" s="28"/>
      <c r="K202" s="28"/>
      <c r="L202" s="102"/>
    </row>
    <row r="203" spans="3:12" ht="15">
      <c r="C203" s="9"/>
      <c r="D203" s="28"/>
      <c r="E203" s="9"/>
      <c r="F203" s="101"/>
      <c r="G203" s="28"/>
      <c r="I203" s="28"/>
      <c r="J203" s="28"/>
      <c r="K203" s="28"/>
      <c r="L203" s="102"/>
    </row>
    <row r="204" spans="3:12" ht="15">
      <c r="C204" s="9"/>
      <c r="D204" s="28"/>
      <c r="E204" s="9"/>
      <c r="F204" s="101"/>
      <c r="G204" s="28"/>
      <c r="I204" s="28"/>
      <c r="J204" s="28"/>
      <c r="K204" s="28"/>
      <c r="L204" s="102"/>
    </row>
    <row r="205" spans="3:12" ht="15">
      <c r="C205" s="9"/>
      <c r="D205" s="28"/>
      <c r="E205" s="9"/>
      <c r="F205" s="101"/>
      <c r="G205" s="28"/>
      <c r="I205" s="28"/>
      <c r="J205" s="28"/>
      <c r="K205" s="28"/>
      <c r="L205" s="102"/>
    </row>
    <row r="206" spans="3:12" ht="15">
      <c r="C206" s="9"/>
      <c r="D206" s="28"/>
      <c r="E206" s="9"/>
      <c r="F206" s="101"/>
      <c r="G206" s="28"/>
      <c r="I206" s="28"/>
      <c r="J206" s="28"/>
      <c r="K206" s="28"/>
      <c r="L206" s="102"/>
    </row>
    <row r="207" spans="3:12" ht="15">
      <c r="C207" s="9"/>
      <c r="D207" s="28"/>
      <c r="E207" s="9"/>
      <c r="F207" s="101"/>
      <c r="G207" s="28"/>
      <c r="I207" s="28"/>
      <c r="J207" s="28"/>
      <c r="K207" s="28"/>
      <c r="L207" s="102"/>
    </row>
    <row r="208" spans="3:12" ht="15">
      <c r="C208" s="9"/>
      <c r="D208" s="28"/>
      <c r="E208" s="9"/>
      <c r="F208" s="101"/>
      <c r="G208" s="28"/>
      <c r="I208" s="28"/>
      <c r="J208" s="28"/>
      <c r="K208" s="28"/>
      <c r="L208" s="102"/>
    </row>
    <row r="209" spans="3:12" ht="15">
      <c r="C209" s="9"/>
      <c r="D209" s="28"/>
      <c r="E209" s="9"/>
      <c r="F209" s="101"/>
      <c r="G209" s="28"/>
      <c r="I209" s="28"/>
      <c r="J209" s="28"/>
      <c r="K209" s="28"/>
      <c r="L209" s="102"/>
    </row>
    <row r="210" spans="3:12" ht="15">
      <c r="C210" s="9"/>
      <c r="D210" s="28"/>
      <c r="E210" s="9"/>
      <c r="F210" s="101"/>
      <c r="G210" s="28"/>
      <c r="I210" s="28"/>
      <c r="J210" s="28"/>
      <c r="K210" s="28"/>
      <c r="L210" s="102"/>
    </row>
    <row r="211" spans="3:12" ht="15">
      <c r="C211" s="9"/>
      <c r="D211" s="28"/>
      <c r="E211" s="9"/>
      <c r="F211" s="101"/>
      <c r="G211" s="28"/>
      <c r="I211" s="28"/>
      <c r="J211" s="28"/>
      <c r="K211" s="28"/>
      <c r="L211" s="102"/>
    </row>
    <row r="212" spans="3:12" ht="15">
      <c r="C212" s="9"/>
      <c r="D212" s="28"/>
      <c r="E212" s="9"/>
      <c r="F212" s="101"/>
      <c r="G212" s="28"/>
      <c r="I212" s="28"/>
      <c r="J212" s="28"/>
      <c r="K212" s="28"/>
      <c r="L212" s="102"/>
    </row>
    <row r="213" spans="3:12" ht="15">
      <c r="C213" s="9"/>
      <c r="D213" s="28"/>
      <c r="E213" s="9"/>
      <c r="F213" s="101"/>
      <c r="G213" s="28"/>
      <c r="I213" s="28"/>
      <c r="J213" s="28"/>
      <c r="K213" s="28"/>
      <c r="L213" s="102"/>
    </row>
    <row r="214" spans="3:12" ht="15">
      <c r="C214" s="9"/>
      <c r="D214" s="28"/>
      <c r="E214" s="9"/>
      <c r="F214" s="101"/>
      <c r="G214" s="28"/>
      <c r="I214" s="28"/>
      <c r="J214" s="28"/>
      <c r="K214" s="28"/>
      <c r="L214" s="102"/>
    </row>
    <row r="215" spans="3:12" ht="15">
      <c r="C215" s="9"/>
      <c r="D215" s="28"/>
      <c r="E215" s="9"/>
      <c r="F215" s="101"/>
      <c r="G215" s="28"/>
      <c r="I215" s="28"/>
      <c r="J215" s="28"/>
      <c r="K215" s="28"/>
      <c r="L215" s="102"/>
    </row>
    <row r="216" spans="3:12" ht="15">
      <c r="C216" s="9"/>
      <c r="D216" s="28"/>
      <c r="E216" s="9"/>
      <c r="F216" s="101"/>
      <c r="G216" s="28"/>
      <c r="I216" s="28"/>
      <c r="J216" s="28"/>
      <c r="K216" s="28"/>
      <c r="L216" s="102"/>
    </row>
    <row r="217" spans="3:12" ht="15">
      <c r="C217" s="9"/>
      <c r="D217" s="28"/>
      <c r="E217" s="9"/>
      <c r="F217" s="101"/>
      <c r="G217" s="28"/>
      <c r="I217" s="28"/>
      <c r="J217" s="28"/>
      <c r="K217" s="28"/>
      <c r="L217" s="102"/>
    </row>
    <row r="218" spans="3:12" ht="15">
      <c r="C218" s="9"/>
      <c r="D218" s="28"/>
      <c r="E218" s="9"/>
      <c r="F218" s="101"/>
      <c r="G218" s="28"/>
      <c r="I218" s="28"/>
      <c r="J218" s="28"/>
      <c r="K218" s="28"/>
      <c r="L218" s="102"/>
    </row>
    <row r="219" spans="3:12" ht="15">
      <c r="C219" s="9"/>
      <c r="D219" s="28"/>
      <c r="E219" s="9"/>
      <c r="F219" s="101"/>
      <c r="G219" s="28"/>
      <c r="I219" s="28"/>
      <c r="J219" s="28"/>
      <c r="K219" s="28"/>
      <c r="L219" s="102"/>
    </row>
    <row r="220" spans="3:12" ht="15">
      <c r="C220" s="9"/>
      <c r="D220" s="28"/>
      <c r="E220" s="9"/>
      <c r="F220" s="101"/>
      <c r="G220" s="28"/>
      <c r="I220" s="28"/>
      <c r="J220" s="28"/>
      <c r="K220" s="28"/>
      <c r="L220" s="102"/>
    </row>
    <row r="221" spans="3:12" ht="15">
      <c r="C221" s="9"/>
      <c r="D221" s="28"/>
      <c r="E221" s="9"/>
      <c r="F221" s="101"/>
      <c r="G221" s="28"/>
      <c r="I221" s="28"/>
      <c r="J221" s="28"/>
      <c r="K221" s="28"/>
      <c r="L221" s="102"/>
    </row>
    <row r="222" spans="3:12" ht="15">
      <c r="C222" s="9"/>
      <c r="D222" s="28"/>
      <c r="E222" s="9"/>
      <c r="F222" s="101"/>
      <c r="G222" s="28"/>
      <c r="I222" s="28"/>
      <c r="J222" s="28"/>
      <c r="K222" s="28"/>
      <c r="L222" s="102"/>
    </row>
    <row r="223" spans="3:12" ht="15">
      <c r="C223" s="9"/>
      <c r="D223" s="28"/>
      <c r="E223" s="9"/>
      <c r="F223" s="101"/>
      <c r="G223" s="28"/>
      <c r="I223" s="28"/>
      <c r="J223" s="28"/>
      <c r="K223" s="28"/>
      <c r="L223" s="102"/>
    </row>
    <row r="224" spans="3:12" ht="15">
      <c r="C224" s="9"/>
      <c r="D224" s="28"/>
      <c r="E224" s="9"/>
      <c r="F224" s="101"/>
      <c r="G224" s="28"/>
      <c r="I224" s="28"/>
      <c r="J224" s="28"/>
      <c r="K224" s="28"/>
      <c r="L224" s="102"/>
    </row>
    <row r="225" spans="3:12" ht="15">
      <c r="C225" s="9"/>
      <c r="D225" s="28"/>
      <c r="E225" s="9"/>
      <c r="F225" s="101"/>
      <c r="G225" s="28"/>
      <c r="I225" s="28"/>
      <c r="J225" s="28"/>
      <c r="K225" s="28"/>
      <c r="L225" s="102"/>
    </row>
    <row r="226" spans="3:12" ht="15">
      <c r="C226" s="9"/>
      <c r="D226" s="28"/>
      <c r="E226" s="9"/>
      <c r="F226" s="101"/>
      <c r="G226" s="28"/>
      <c r="I226" s="28"/>
      <c r="J226" s="28"/>
      <c r="K226" s="28"/>
      <c r="L226" s="102"/>
    </row>
    <row r="227" spans="3:12" ht="15">
      <c r="C227" s="9"/>
      <c r="D227" s="28"/>
      <c r="E227" s="9"/>
      <c r="F227" s="101"/>
      <c r="G227" s="28"/>
      <c r="I227" s="28"/>
      <c r="J227" s="28"/>
      <c r="K227" s="28"/>
      <c r="L227" s="102"/>
    </row>
    <row r="228" spans="3:12" ht="15">
      <c r="C228" s="9"/>
      <c r="D228" s="28"/>
      <c r="E228" s="9"/>
      <c r="F228" s="101"/>
      <c r="G228" s="28"/>
      <c r="I228" s="28"/>
      <c r="J228" s="28"/>
      <c r="K228" s="28"/>
      <c r="L228" s="102"/>
    </row>
    <row r="229" spans="3:12" ht="15">
      <c r="C229" s="9"/>
      <c r="D229" s="28"/>
      <c r="E229" s="9"/>
      <c r="F229" s="101"/>
      <c r="G229" s="28"/>
      <c r="I229" s="28"/>
      <c r="J229" s="28"/>
      <c r="K229" s="28"/>
      <c r="L229" s="102"/>
    </row>
    <row r="230" spans="3:12" ht="15">
      <c r="C230" s="9"/>
      <c r="D230" s="28"/>
      <c r="E230" s="9"/>
      <c r="F230" s="101"/>
      <c r="G230" s="28"/>
      <c r="I230" s="28"/>
      <c r="J230" s="28"/>
      <c r="K230" s="28"/>
      <c r="L230" s="102"/>
    </row>
    <row r="231" spans="3:12" ht="15">
      <c r="C231" s="9"/>
      <c r="D231" s="28"/>
      <c r="E231" s="9"/>
      <c r="F231" s="101"/>
      <c r="G231" s="28"/>
      <c r="I231" s="28"/>
      <c r="J231" s="28"/>
      <c r="K231" s="28"/>
      <c r="L231" s="102"/>
    </row>
    <row r="232" spans="3:12" ht="15">
      <c r="C232" s="9"/>
      <c r="D232" s="28"/>
      <c r="E232" s="9"/>
      <c r="F232" s="101"/>
      <c r="G232" s="28"/>
      <c r="I232" s="28"/>
      <c r="J232" s="28"/>
      <c r="K232" s="28"/>
      <c r="L232" s="102"/>
    </row>
    <row r="233" spans="3:12" ht="15">
      <c r="C233" s="9"/>
      <c r="D233" s="28"/>
      <c r="E233" s="9"/>
      <c r="F233" s="101"/>
      <c r="G233" s="28"/>
      <c r="I233" s="28"/>
      <c r="J233" s="28"/>
      <c r="K233" s="28"/>
      <c r="L233" s="102"/>
    </row>
    <row r="234" spans="3:12" ht="15">
      <c r="C234" s="9"/>
      <c r="D234" s="28"/>
      <c r="E234" s="9"/>
      <c r="F234" s="101"/>
      <c r="G234" s="28"/>
      <c r="I234" s="28"/>
      <c r="J234" s="28"/>
      <c r="K234" s="28"/>
      <c r="L234" s="102"/>
    </row>
    <row r="235" spans="3:12" ht="15">
      <c r="C235" s="9"/>
      <c r="D235" s="28"/>
      <c r="E235" s="9"/>
      <c r="F235" s="101"/>
      <c r="G235" s="28"/>
      <c r="I235" s="28"/>
      <c r="J235" s="28"/>
      <c r="K235" s="28"/>
      <c r="L235" s="102"/>
    </row>
    <row r="236" spans="3:12" ht="15">
      <c r="C236" s="9"/>
      <c r="D236" s="28"/>
      <c r="E236" s="9"/>
      <c r="F236" s="101"/>
      <c r="G236" s="28"/>
      <c r="I236" s="28"/>
      <c r="J236" s="28"/>
      <c r="K236" s="28"/>
      <c r="L236" s="102"/>
    </row>
    <row r="237" spans="3:12" ht="15">
      <c r="C237" s="9"/>
      <c r="D237" s="28"/>
      <c r="E237" s="9"/>
      <c r="F237" s="101"/>
      <c r="G237" s="28"/>
      <c r="I237" s="28"/>
      <c r="J237" s="28"/>
      <c r="K237" s="28"/>
      <c r="L237" s="102"/>
    </row>
    <row r="238" spans="3:12" ht="15">
      <c r="C238" s="9"/>
      <c r="D238" s="28"/>
      <c r="E238" s="9"/>
      <c r="F238" s="101"/>
      <c r="G238" s="28"/>
      <c r="I238" s="28"/>
      <c r="J238" s="28"/>
      <c r="K238" s="28"/>
      <c r="L238" s="102"/>
    </row>
    <row r="239" spans="3:12" ht="15">
      <c r="C239" s="9"/>
      <c r="D239" s="28"/>
      <c r="E239" s="9"/>
      <c r="F239" s="101"/>
      <c r="G239" s="28"/>
      <c r="I239" s="28"/>
      <c r="J239" s="28"/>
      <c r="K239" s="28"/>
      <c r="L239" s="102"/>
    </row>
    <row r="240" spans="3:12" ht="15">
      <c r="C240" s="9"/>
      <c r="D240" s="28"/>
      <c r="E240" s="9"/>
      <c r="F240" s="101"/>
      <c r="G240" s="28"/>
      <c r="I240" s="28"/>
      <c r="J240" s="28"/>
      <c r="K240" s="28"/>
      <c r="L240" s="102"/>
    </row>
    <row r="241" spans="3:12" ht="15">
      <c r="C241" s="9"/>
      <c r="D241" s="28"/>
      <c r="E241" s="9"/>
      <c r="F241" s="101"/>
      <c r="G241" s="28"/>
      <c r="I241" s="28"/>
      <c r="J241" s="28"/>
      <c r="K241" s="28"/>
      <c r="L241" s="102"/>
    </row>
    <row r="242" spans="3:12" ht="15">
      <c r="C242" s="9"/>
      <c r="D242" s="28"/>
      <c r="E242" s="9"/>
      <c r="F242" s="101"/>
      <c r="G242" s="28"/>
      <c r="I242" s="28"/>
      <c r="J242" s="28"/>
      <c r="K242" s="28"/>
      <c r="L242" s="102"/>
    </row>
    <row r="243" spans="3:12" ht="15">
      <c r="C243" s="9"/>
      <c r="D243" s="28"/>
      <c r="E243" s="9"/>
      <c r="F243" s="101"/>
      <c r="G243" s="28"/>
      <c r="I243" s="28"/>
      <c r="J243" s="28"/>
      <c r="K243" s="28"/>
      <c r="L243" s="102"/>
    </row>
    <row r="244" spans="3:12" ht="15">
      <c r="C244" s="9"/>
      <c r="D244" s="28"/>
      <c r="E244" s="9"/>
      <c r="F244" s="101"/>
      <c r="G244" s="28"/>
      <c r="I244" s="28"/>
      <c r="J244" s="28"/>
      <c r="K244" s="28"/>
      <c r="L244" s="102"/>
    </row>
    <row r="245" spans="3:12" ht="15">
      <c r="C245" s="9"/>
      <c r="D245" s="28"/>
      <c r="E245" s="9"/>
      <c r="F245" s="101"/>
      <c r="G245" s="28"/>
      <c r="I245" s="28"/>
      <c r="J245" s="28"/>
      <c r="K245" s="28"/>
      <c r="L245" s="102"/>
    </row>
    <row r="246" spans="3:12" ht="15">
      <c r="C246" s="9"/>
      <c r="D246" s="28"/>
      <c r="E246" s="9"/>
      <c r="F246" s="101"/>
      <c r="G246" s="28"/>
      <c r="I246" s="28"/>
      <c r="J246" s="28"/>
      <c r="K246" s="28"/>
      <c r="L246" s="102"/>
    </row>
    <row r="247" spans="3:12" ht="15">
      <c r="C247" s="9"/>
      <c r="D247" s="28"/>
      <c r="E247" s="9"/>
      <c r="F247" s="101"/>
      <c r="G247" s="28"/>
      <c r="I247" s="28"/>
      <c r="J247" s="28"/>
      <c r="K247" s="28"/>
      <c r="L247" s="102"/>
    </row>
    <row r="248" spans="3:12" ht="15">
      <c r="C248" s="9"/>
      <c r="D248" s="28"/>
      <c r="E248" s="9"/>
      <c r="F248" s="101"/>
      <c r="G248" s="28"/>
      <c r="I248" s="28"/>
      <c r="J248" s="28"/>
      <c r="K248" s="28"/>
      <c r="L248" s="102"/>
    </row>
    <row r="249" spans="3:12" ht="15">
      <c r="C249" s="9"/>
      <c r="D249" s="28"/>
      <c r="E249" s="9"/>
      <c r="F249" s="101"/>
      <c r="G249" s="28"/>
      <c r="I249" s="28"/>
      <c r="J249" s="28"/>
      <c r="K249" s="28"/>
      <c r="L249" s="102"/>
    </row>
    <row r="250" spans="3:12" ht="15">
      <c r="C250" s="9"/>
      <c r="D250" s="28"/>
      <c r="E250" s="9"/>
      <c r="F250" s="101"/>
      <c r="G250" s="28"/>
      <c r="I250" s="28"/>
      <c r="J250" s="28"/>
      <c r="K250" s="28"/>
      <c r="L250" s="102"/>
    </row>
    <row r="251" spans="3:12" ht="15">
      <c r="C251" s="9"/>
      <c r="D251" s="28"/>
      <c r="E251" s="9"/>
      <c r="F251" s="101"/>
      <c r="G251" s="28"/>
      <c r="I251" s="28"/>
      <c r="J251" s="28"/>
      <c r="K251" s="28"/>
      <c r="L251" s="102"/>
    </row>
    <row r="252" spans="3:12" ht="15">
      <c r="C252" s="9"/>
      <c r="D252" s="28"/>
      <c r="E252" s="9"/>
      <c r="F252" s="101"/>
      <c r="G252" s="28"/>
      <c r="I252" s="28"/>
      <c r="J252" s="28"/>
      <c r="K252" s="28"/>
      <c r="L252" s="102"/>
    </row>
    <row r="253" spans="3:12" ht="15">
      <c r="C253" s="9"/>
      <c r="D253" s="28"/>
      <c r="E253" s="9"/>
      <c r="F253" s="101"/>
      <c r="G253" s="28"/>
      <c r="I253" s="28"/>
      <c r="J253" s="28"/>
      <c r="K253" s="28"/>
      <c r="L253" s="102"/>
    </row>
    <row r="254" spans="3:12" ht="15">
      <c r="C254" s="9"/>
      <c r="D254" s="28"/>
      <c r="E254" s="9"/>
      <c r="F254" s="101"/>
      <c r="G254" s="28"/>
      <c r="I254" s="28"/>
      <c r="J254" s="28"/>
      <c r="K254" s="28"/>
      <c r="L254" s="102"/>
    </row>
    <row r="255" spans="3:12" ht="15">
      <c r="C255" s="9"/>
      <c r="D255" s="28"/>
      <c r="E255" s="9"/>
      <c r="F255" s="101"/>
      <c r="G255" s="28"/>
      <c r="I255" s="28"/>
      <c r="J255" s="28"/>
      <c r="K255" s="28"/>
      <c r="L255" s="102"/>
    </row>
    <row r="256" spans="3:12" ht="15">
      <c r="C256" s="9"/>
      <c r="D256" s="28"/>
      <c r="E256" s="9"/>
      <c r="F256" s="101"/>
      <c r="G256" s="28"/>
      <c r="I256" s="28"/>
      <c r="J256" s="28"/>
      <c r="K256" s="28"/>
      <c r="L256" s="102"/>
    </row>
    <row r="257" spans="3:12" ht="15">
      <c r="C257" s="9"/>
      <c r="D257" s="28"/>
      <c r="E257" s="9"/>
      <c r="F257" s="101"/>
      <c r="G257" s="28"/>
      <c r="I257" s="28"/>
      <c r="J257" s="28"/>
      <c r="K257" s="28"/>
      <c r="L257" s="102"/>
    </row>
    <row r="258" spans="3:12" ht="15">
      <c r="C258" s="9"/>
      <c r="D258" s="28"/>
      <c r="E258" s="9"/>
      <c r="F258" s="101"/>
      <c r="G258" s="28"/>
      <c r="I258" s="28"/>
      <c r="J258" s="28"/>
      <c r="K258" s="28"/>
      <c r="L258" s="102"/>
    </row>
    <row r="259" spans="3:12" ht="15">
      <c r="C259" s="9"/>
      <c r="D259" s="28"/>
      <c r="E259" s="9"/>
      <c r="F259" s="101"/>
      <c r="G259" s="28"/>
      <c r="I259" s="28"/>
      <c r="J259" s="28"/>
      <c r="K259" s="28"/>
      <c r="L259" s="102"/>
    </row>
    <row r="260" spans="3:12" ht="15">
      <c r="C260" s="9"/>
      <c r="D260" s="28"/>
      <c r="E260" s="9"/>
      <c r="F260" s="101"/>
      <c r="G260" s="28"/>
      <c r="I260" s="28"/>
      <c r="J260" s="28"/>
      <c r="K260" s="28"/>
      <c r="L260" s="102"/>
    </row>
    <row r="261" spans="3:12" ht="15">
      <c r="C261" s="9"/>
      <c r="D261" s="28"/>
      <c r="E261" s="9"/>
      <c r="F261" s="101"/>
      <c r="G261" s="28"/>
      <c r="I261" s="28"/>
      <c r="J261" s="28"/>
      <c r="K261" s="28"/>
      <c r="L261" s="102"/>
    </row>
    <row r="262" spans="3:12" ht="15">
      <c r="C262" s="9"/>
      <c r="D262" s="28"/>
      <c r="E262" s="9"/>
      <c r="F262" s="101"/>
      <c r="G262" s="28"/>
      <c r="I262" s="28"/>
      <c r="J262" s="28"/>
      <c r="K262" s="28"/>
      <c r="L262" s="102"/>
    </row>
    <row r="263" spans="3:12" ht="15">
      <c r="C263" s="9"/>
      <c r="D263" s="28"/>
      <c r="E263" s="9"/>
      <c r="F263" s="101"/>
      <c r="G263" s="28"/>
      <c r="I263" s="28"/>
      <c r="J263" s="28"/>
      <c r="K263" s="28"/>
      <c r="L263" s="102"/>
    </row>
    <row r="264" spans="3:12" ht="15">
      <c r="C264" s="9"/>
      <c r="D264" s="28"/>
      <c r="E264" s="9"/>
      <c r="F264" s="101"/>
      <c r="G264" s="28"/>
      <c r="I264" s="28"/>
      <c r="J264" s="28"/>
      <c r="K264" s="28"/>
      <c r="L264" s="102"/>
    </row>
    <row r="265" spans="3:12" ht="15">
      <c r="C265" s="9"/>
      <c r="D265" s="28"/>
      <c r="E265" s="9"/>
      <c r="F265" s="101"/>
      <c r="G265" s="28"/>
      <c r="I265" s="28"/>
      <c r="J265" s="28"/>
      <c r="K265" s="28"/>
      <c r="L265" s="102"/>
    </row>
    <row r="266" spans="3:12" ht="15">
      <c r="C266" s="9"/>
      <c r="D266" s="28"/>
      <c r="E266" s="9"/>
      <c r="F266" s="101"/>
      <c r="G266" s="28"/>
      <c r="I266" s="28"/>
      <c r="J266" s="28"/>
      <c r="K266" s="28"/>
      <c r="L266" s="102"/>
    </row>
    <row r="267" spans="3:12" ht="15">
      <c r="C267" s="9"/>
      <c r="D267" s="28"/>
      <c r="E267" s="9"/>
      <c r="F267" s="101"/>
      <c r="G267" s="28"/>
      <c r="I267" s="28"/>
      <c r="J267" s="28"/>
      <c r="K267" s="28"/>
      <c r="L267" s="102"/>
    </row>
    <row r="268" spans="3:12" ht="15">
      <c r="C268" s="9"/>
      <c r="D268" s="28"/>
      <c r="E268" s="9"/>
      <c r="F268" s="101"/>
      <c r="G268" s="28"/>
      <c r="I268" s="28"/>
      <c r="J268" s="28"/>
      <c r="K268" s="28"/>
      <c r="L268" s="102"/>
    </row>
    <row r="269" spans="3:12" ht="15">
      <c r="C269" s="9"/>
      <c r="D269" s="28"/>
      <c r="E269" s="9"/>
      <c r="F269" s="101"/>
      <c r="G269" s="28"/>
      <c r="I269" s="28"/>
      <c r="J269" s="28"/>
      <c r="K269" s="28"/>
      <c r="L269" s="102"/>
    </row>
    <row r="270" spans="3:12" ht="15">
      <c r="C270" s="9"/>
      <c r="D270" s="28"/>
      <c r="E270" s="9"/>
      <c r="F270" s="101"/>
      <c r="G270" s="28"/>
      <c r="I270" s="28"/>
      <c r="J270" s="28"/>
      <c r="K270" s="28"/>
      <c r="L270" s="102"/>
    </row>
    <row r="271" spans="3:12" ht="15">
      <c r="C271" s="9"/>
      <c r="D271" s="28"/>
      <c r="E271" s="9"/>
      <c r="F271" s="101"/>
      <c r="G271" s="28"/>
      <c r="I271" s="28"/>
      <c r="J271" s="28"/>
      <c r="K271" s="28"/>
      <c r="L271" s="102"/>
    </row>
    <row r="272" spans="3:12" ht="15">
      <c r="C272" s="9"/>
      <c r="D272" s="28"/>
      <c r="E272" s="9"/>
      <c r="F272" s="101"/>
      <c r="G272" s="28"/>
      <c r="I272" s="28"/>
      <c r="J272" s="28"/>
      <c r="K272" s="28"/>
      <c r="L272" s="102"/>
    </row>
    <row r="273" spans="3:12" ht="15">
      <c r="C273" s="9"/>
      <c r="D273" s="28"/>
      <c r="E273" s="9"/>
      <c r="F273" s="101"/>
      <c r="G273" s="28"/>
      <c r="I273" s="28"/>
      <c r="J273" s="28"/>
      <c r="K273" s="28"/>
      <c r="L273" s="102"/>
    </row>
    <row r="274" spans="3:12" ht="15">
      <c r="C274" s="9"/>
      <c r="D274" s="28"/>
      <c r="E274" s="9"/>
      <c r="F274" s="101"/>
      <c r="G274" s="28"/>
      <c r="I274" s="28"/>
      <c r="J274" s="28"/>
      <c r="K274" s="28"/>
      <c r="L274" s="102"/>
    </row>
    <row r="275" spans="3:12" ht="15">
      <c r="C275" s="9"/>
      <c r="D275" s="28"/>
      <c r="E275" s="9"/>
      <c r="F275" s="101"/>
      <c r="G275" s="28"/>
      <c r="I275" s="28"/>
      <c r="J275" s="28"/>
      <c r="K275" s="28"/>
      <c r="L275" s="102"/>
    </row>
    <row r="276" spans="3:12" ht="15">
      <c r="C276" s="9"/>
      <c r="D276" s="28"/>
      <c r="E276" s="9"/>
      <c r="F276" s="101"/>
      <c r="G276" s="28"/>
      <c r="I276" s="28"/>
      <c r="J276" s="28"/>
      <c r="K276" s="28"/>
      <c r="L276" s="102"/>
    </row>
    <row r="277" spans="3:12" ht="15">
      <c r="C277" s="9"/>
      <c r="D277" s="28"/>
      <c r="E277" s="9"/>
      <c r="F277" s="101"/>
      <c r="G277" s="28"/>
      <c r="I277" s="28"/>
      <c r="J277" s="28"/>
      <c r="K277" s="28"/>
      <c r="L277" s="102"/>
    </row>
    <row r="278" spans="3:12" ht="15">
      <c r="C278" s="9"/>
      <c r="D278" s="28"/>
      <c r="E278" s="9"/>
      <c r="F278" s="101"/>
      <c r="G278" s="28"/>
      <c r="I278" s="28"/>
      <c r="J278" s="28"/>
      <c r="K278" s="28"/>
      <c r="L278" s="102"/>
    </row>
    <row r="279" spans="3:12" ht="15">
      <c r="C279" s="9"/>
      <c r="D279" s="28"/>
      <c r="E279" s="9"/>
      <c r="F279" s="101"/>
      <c r="G279" s="28"/>
      <c r="I279" s="28"/>
      <c r="J279" s="28"/>
      <c r="K279" s="28"/>
      <c r="L279" s="102"/>
    </row>
    <row r="280" spans="3:12" ht="15">
      <c r="C280" s="9"/>
      <c r="D280" s="28"/>
      <c r="E280" s="9"/>
      <c r="F280" s="101"/>
      <c r="G280" s="28"/>
      <c r="I280" s="28"/>
      <c r="J280" s="28"/>
      <c r="K280" s="28"/>
      <c r="L280" s="102"/>
    </row>
    <row r="281" spans="3:12" ht="15">
      <c r="C281" s="9"/>
      <c r="D281" s="28"/>
      <c r="E281" s="9"/>
      <c r="F281" s="101"/>
      <c r="G281" s="28"/>
      <c r="I281" s="28"/>
      <c r="J281" s="28"/>
      <c r="K281" s="28"/>
      <c r="L281" s="102"/>
    </row>
    <row r="282" spans="3:12" ht="15">
      <c r="C282" s="9"/>
      <c r="D282" s="28"/>
      <c r="E282" s="9"/>
      <c r="F282" s="101"/>
      <c r="G282" s="28"/>
      <c r="I282" s="28"/>
      <c r="J282" s="28"/>
      <c r="K282" s="28"/>
      <c r="L282" s="102"/>
    </row>
    <row r="283" spans="3:12" ht="15">
      <c r="C283" s="9"/>
      <c r="D283" s="28"/>
      <c r="E283" s="9"/>
      <c r="F283" s="101"/>
      <c r="G283" s="28"/>
      <c r="I283" s="28"/>
      <c r="J283" s="28"/>
      <c r="K283" s="28"/>
      <c r="L283" s="102"/>
    </row>
    <row r="284" spans="3:12" ht="15">
      <c r="C284" s="9"/>
      <c r="D284" s="28"/>
      <c r="E284" s="9"/>
      <c r="F284" s="101"/>
      <c r="G284" s="28"/>
      <c r="I284" s="28"/>
      <c r="J284" s="28"/>
      <c r="K284" s="28"/>
      <c r="L284" s="102"/>
    </row>
    <row r="285" spans="3:12" ht="15">
      <c r="C285" s="9"/>
      <c r="D285" s="28"/>
      <c r="E285" s="9"/>
      <c r="F285" s="101"/>
      <c r="G285" s="28"/>
      <c r="I285" s="28"/>
      <c r="J285" s="28"/>
      <c r="K285" s="28"/>
      <c r="L285" s="102"/>
    </row>
    <row r="286" spans="3:12" ht="15">
      <c r="C286" s="9"/>
      <c r="D286" s="28"/>
      <c r="E286" s="9"/>
      <c r="F286" s="101"/>
      <c r="G286" s="28"/>
      <c r="I286" s="28"/>
      <c r="J286" s="28"/>
      <c r="K286" s="28"/>
      <c r="L286" s="102"/>
    </row>
    <row r="287" spans="3:12" ht="15">
      <c r="C287" s="9"/>
      <c r="D287" s="28"/>
      <c r="E287" s="9"/>
      <c r="F287" s="101"/>
      <c r="G287" s="28"/>
      <c r="I287" s="28"/>
      <c r="J287" s="28"/>
      <c r="K287" s="28"/>
      <c r="L287" s="102"/>
    </row>
    <row r="288" spans="3:12" ht="15">
      <c r="C288" s="9"/>
      <c r="D288" s="28"/>
      <c r="E288" s="9"/>
      <c r="F288" s="101"/>
      <c r="G288" s="28"/>
      <c r="I288" s="28"/>
      <c r="J288" s="28"/>
      <c r="K288" s="28"/>
      <c r="L288" s="102"/>
    </row>
    <row r="289" spans="3:12" ht="15">
      <c r="C289" s="9"/>
      <c r="D289" s="28"/>
      <c r="E289" s="9"/>
      <c r="F289" s="101"/>
      <c r="G289" s="28"/>
      <c r="I289" s="28"/>
      <c r="J289" s="28"/>
      <c r="K289" s="28"/>
      <c r="L289" s="102"/>
    </row>
    <row r="290" spans="3:12" ht="15">
      <c r="C290" s="9"/>
      <c r="D290" s="28"/>
      <c r="E290" s="9"/>
      <c r="F290" s="101"/>
      <c r="G290" s="28"/>
      <c r="I290" s="28"/>
      <c r="J290" s="28"/>
      <c r="K290" s="28"/>
      <c r="L290" s="102"/>
    </row>
    <row r="291" spans="3:12" ht="15">
      <c r="C291" s="9"/>
      <c r="D291" s="28"/>
      <c r="E291" s="9"/>
      <c r="F291" s="101"/>
      <c r="G291" s="28"/>
      <c r="I291" s="28"/>
      <c r="J291" s="28"/>
      <c r="K291" s="28"/>
      <c r="L291" s="102"/>
    </row>
    <row r="292" spans="3:12" ht="15">
      <c r="C292" s="9"/>
      <c r="D292" s="28"/>
      <c r="E292" s="9"/>
      <c r="F292" s="101"/>
      <c r="G292" s="28"/>
      <c r="I292" s="28"/>
      <c r="J292" s="28"/>
      <c r="K292" s="28"/>
      <c r="L292" s="102"/>
    </row>
    <row r="293" spans="3:12" ht="15">
      <c r="C293" s="9"/>
      <c r="D293" s="28"/>
      <c r="E293" s="9"/>
      <c r="F293" s="101"/>
      <c r="G293" s="28"/>
      <c r="I293" s="28"/>
      <c r="J293" s="28"/>
      <c r="K293" s="28"/>
      <c r="L293" s="102"/>
    </row>
    <row r="294" spans="3:12" ht="15">
      <c r="C294" s="9"/>
      <c r="D294" s="28"/>
      <c r="E294" s="9"/>
      <c r="F294" s="101"/>
      <c r="G294" s="28"/>
      <c r="I294" s="28"/>
      <c r="J294" s="28"/>
      <c r="K294" s="28"/>
      <c r="L294" s="102"/>
    </row>
    <row r="295" spans="3:12" ht="15">
      <c r="C295" s="9"/>
      <c r="D295" s="28"/>
      <c r="E295" s="9"/>
      <c r="F295" s="101"/>
      <c r="G295" s="28"/>
      <c r="I295" s="28"/>
      <c r="J295" s="28"/>
      <c r="K295" s="28"/>
      <c r="L295" s="102"/>
    </row>
    <row r="296" spans="3:12" ht="15">
      <c r="C296" s="9"/>
      <c r="D296" s="28"/>
      <c r="E296" s="9"/>
      <c r="F296" s="101"/>
      <c r="G296" s="28"/>
      <c r="I296" s="28"/>
      <c r="J296" s="28"/>
      <c r="K296" s="28"/>
      <c r="L296" s="102"/>
    </row>
    <row r="297" spans="3:12" ht="15">
      <c r="C297" s="9"/>
      <c r="D297" s="28"/>
      <c r="E297" s="9"/>
      <c r="F297" s="101"/>
      <c r="G297" s="28"/>
      <c r="I297" s="28"/>
      <c r="J297" s="28"/>
      <c r="K297" s="28"/>
      <c r="L297" s="102"/>
    </row>
    <row r="298" spans="3:12" ht="15">
      <c r="C298" s="9"/>
      <c r="D298" s="28"/>
      <c r="E298" s="9"/>
      <c r="F298" s="101"/>
      <c r="G298" s="28"/>
      <c r="I298" s="28"/>
      <c r="J298" s="28"/>
      <c r="K298" s="28"/>
      <c r="L298" s="102"/>
    </row>
    <row r="299" spans="3:12" ht="15">
      <c r="C299" s="9"/>
      <c r="D299" s="28"/>
      <c r="E299" s="9"/>
      <c r="F299" s="101"/>
      <c r="G299" s="28"/>
      <c r="I299" s="28"/>
      <c r="J299" s="28"/>
      <c r="K299" s="28"/>
      <c r="L299" s="102"/>
    </row>
    <row r="300" spans="3:12" ht="15">
      <c r="C300" s="9"/>
      <c r="D300" s="28"/>
      <c r="E300" s="9"/>
      <c r="F300" s="101"/>
      <c r="G300" s="28"/>
      <c r="I300" s="28"/>
      <c r="J300" s="28"/>
      <c r="K300" s="28"/>
      <c r="L300" s="102"/>
    </row>
    <row r="301" spans="3:12" ht="15">
      <c r="C301" s="9"/>
      <c r="D301" s="28"/>
      <c r="E301" s="9"/>
      <c r="F301" s="101"/>
      <c r="G301" s="28"/>
      <c r="I301" s="28"/>
      <c r="J301" s="28"/>
      <c r="K301" s="28"/>
      <c r="L301" s="102"/>
    </row>
    <row r="302" spans="3:12" ht="15">
      <c r="C302" s="9"/>
      <c r="D302" s="28"/>
      <c r="E302" s="9"/>
      <c r="F302" s="101"/>
      <c r="G302" s="28"/>
      <c r="I302" s="28"/>
      <c r="J302" s="28"/>
      <c r="K302" s="28"/>
      <c r="L302" s="102"/>
    </row>
    <row r="303" spans="3:12" ht="15">
      <c r="C303" s="9"/>
      <c r="D303" s="28"/>
      <c r="E303" s="9"/>
      <c r="F303" s="101"/>
      <c r="G303" s="28"/>
      <c r="I303" s="28"/>
      <c r="J303" s="28"/>
      <c r="K303" s="28"/>
      <c r="L303" s="102"/>
    </row>
    <row r="304" spans="3:12" ht="15">
      <c r="C304" s="9"/>
      <c r="D304" s="28"/>
      <c r="E304" s="9"/>
      <c r="F304" s="101"/>
      <c r="G304" s="28"/>
      <c r="I304" s="28"/>
      <c r="J304" s="28"/>
      <c r="K304" s="28"/>
      <c r="L304" s="102"/>
    </row>
    <row r="305" spans="3:12" ht="15">
      <c r="C305" s="9"/>
      <c r="D305" s="28"/>
      <c r="E305" s="9"/>
      <c r="F305" s="101"/>
      <c r="G305" s="28"/>
      <c r="I305" s="28"/>
      <c r="J305" s="28"/>
      <c r="K305" s="28"/>
      <c r="L305" s="102"/>
    </row>
    <row r="306" spans="3:12" ht="15">
      <c r="C306" s="9"/>
      <c r="D306" s="28"/>
      <c r="E306" s="9"/>
      <c r="F306" s="101"/>
      <c r="G306" s="28"/>
      <c r="I306" s="28"/>
      <c r="J306" s="28"/>
      <c r="K306" s="28"/>
      <c r="L306" s="102"/>
    </row>
    <row r="307" spans="3:12" ht="15">
      <c r="C307" s="9"/>
      <c r="D307" s="28"/>
      <c r="E307" s="9"/>
      <c r="F307" s="101"/>
      <c r="G307" s="28"/>
      <c r="I307" s="28"/>
      <c r="J307" s="28"/>
      <c r="K307" s="28"/>
      <c r="L307" s="102"/>
    </row>
    <row r="308" spans="3:12" ht="15">
      <c r="C308" s="9"/>
      <c r="D308" s="28"/>
      <c r="E308" s="9"/>
      <c r="F308" s="101"/>
      <c r="G308" s="28"/>
      <c r="I308" s="28"/>
      <c r="J308" s="28"/>
      <c r="K308" s="28"/>
      <c r="L308" s="102"/>
    </row>
  </sheetData>
  <sheetProtection password="F79C" sheet="1" objects="1" scenarios="1" selectLockedCells="1"/>
  <mergeCells count="12">
    <mergeCell ref="B1:C1"/>
    <mergeCell ref="G7:G165"/>
    <mergeCell ref="N1:P1"/>
    <mergeCell ref="B3:C3"/>
    <mergeCell ref="D3:E3"/>
    <mergeCell ref="F3:N3"/>
    <mergeCell ref="N167:P167"/>
    <mergeCell ref="N168:P168"/>
    <mergeCell ref="B167:F167"/>
    <mergeCell ref="B168:F168"/>
    <mergeCell ref="H7:H165"/>
    <mergeCell ref="I7:I165"/>
  </mergeCells>
  <conditionalFormatting sqref="D7:D68 D73:D75 D77:D117 D127:D128 D130:D144 D149:D165 B7:B165">
    <cfRule type="containsBlanks" priority="639" dxfId="30">
      <formula>LEN(TRIM(B7))=0</formula>
    </cfRule>
  </conditionalFormatting>
  <conditionalFormatting sqref="B7:B165">
    <cfRule type="cellIs" priority="634" dxfId="36" operator="greaterThanOrEqual">
      <formula>1</formula>
    </cfRule>
  </conditionalFormatting>
  <conditionalFormatting sqref="D69:D72">
    <cfRule type="containsBlanks" priority="579" dxfId="30">
      <formula>LEN(TRIM(D69))=0</formula>
    </cfRule>
  </conditionalFormatting>
  <conditionalFormatting sqref="D76">
    <cfRule type="containsBlanks" priority="549" dxfId="30">
      <formula>LEN(TRIM(D76))=0</formula>
    </cfRule>
  </conditionalFormatting>
  <conditionalFormatting sqref="D147:D148 D118:D124 D126">
    <cfRule type="containsBlanks" priority="539" dxfId="30">
      <formula>LEN(TRIM(D118))=0</formula>
    </cfRule>
  </conditionalFormatting>
  <conditionalFormatting sqref="D145:D146">
    <cfRule type="containsBlanks" priority="160" dxfId="30">
      <formula>LEN(TRIM(D145))=0</formula>
    </cfRule>
  </conditionalFormatting>
  <conditionalFormatting sqref="D125">
    <cfRule type="containsBlanks" priority="46" dxfId="30">
      <formula>LEN(TRIM(D125))=0</formula>
    </cfRule>
  </conditionalFormatting>
  <conditionalFormatting sqref="D129">
    <cfRule type="containsBlanks" priority="37" dxfId="30">
      <formula>LEN(TRIM(D129))=0</formula>
    </cfRule>
  </conditionalFormatting>
  <conditionalFormatting sqref="P7:P9 P19 P29 P39 P49 P59 P69 P79 P89 P99 P109 P119 P129 P139 P149 P159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N7:N9 N19 N29 N39 N49 N59 N69 N79 N89 N99 N109 N119 N129 N139 N149 N159">
    <cfRule type="notContainsBlanks" priority="27" dxfId="2">
      <formula>LEN(TRIM(N7))&gt;0</formula>
    </cfRule>
    <cfRule type="containsBlanks" priority="28" dxfId="1">
      <formula>LEN(TRIM(N7))=0</formula>
    </cfRule>
  </conditionalFormatting>
  <conditionalFormatting sqref="N7:N9 N19 N29 N39 N49 N59 N69 N79 N89 N99 N109 N119 N129 N139 N149 N159">
    <cfRule type="notContainsBlanks" priority="26" dxfId="0">
      <formula>LEN(TRIM(N7))&gt;0</formula>
    </cfRule>
  </conditionalFormatting>
  <conditionalFormatting sqref="P10:P11 P20:P21 P30:P31 P40:P41 P50:P51 P60:P61 P70:P71 P80:P81 P90:P91 P100:P101 P110:P111 P120:P121 P130:P131 P140:P141 P150:P151 P160:P161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N10:N11 N20:N21 N30:N31 N40:N41 N50:N51 N60:N61 N70:N71 N80:N81 N90:N91 N100:N101 N110:N111 N120:N121 N130:N131 N140:N141 N150:N151 N160:N161">
    <cfRule type="notContainsBlanks" priority="22" dxfId="2">
      <formula>LEN(TRIM(N10))&gt;0</formula>
    </cfRule>
    <cfRule type="containsBlanks" priority="23" dxfId="1">
      <formula>LEN(TRIM(N10))=0</formula>
    </cfRule>
  </conditionalFormatting>
  <conditionalFormatting sqref="N10:N11 N20:N21 N30:N31 N40:N41 N50:N51 N60:N61 N70:N71 N80:N81 N90:N91 N100:N101 N110:N111 N120:N121 N130:N131 N140:N141 N150:N151 N160:N161">
    <cfRule type="notContainsBlanks" priority="21" dxfId="0">
      <formula>LEN(TRIM(N10))&gt;0</formula>
    </cfRule>
  </conditionalFormatting>
  <conditionalFormatting sqref="P12:P13 P22:P23 P32:P33 P42:P43 P52:P53 P62:P63 P72:P73 P82:P83 P92:P93 P102:P103 P112:P113 P122:P123 P132:P133 P142:P143 P152:P153 P162:P163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12:N13 N22:N23 N32:N33 N42:N43 N52:N53 N62:N63 N72:N73 N82:N83 N92:N93 N102:N103 N112:N113 N122:N123 N132:N133 N142:N143 N152:N153 N162:N163">
    <cfRule type="notContainsBlanks" priority="17" dxfId="2">
      <formula>LEN(TRIM(N12))&gt;0</formula>
    </cfRule>
    <cfRule type="containsBlanks" priority="18" dxfId="1">
      <formula>LEN(TRIM(N12))=0</formula>
    </cfRule>
  </conditionalFormatting>
  <conditionalFormatting sqref="N12:N13 N22:N23 N32:N33 N42:N43 N52:N53 N62:N63 N72:N73 N82:N83 N92:N93 N102:N103 N112:N113 N122:N123 N132:N133 N142:N143 N152:N153 N162:N163">
    <cfRule type="notContainsBlanks" priority="16" dxfId="0">
      <formula>LEN(TRIM(N12))&gt;0</formula>
    </cfRule>
  </conditionalFormatting>
  <conditionalFormatting sqref="P14:P15 P24:P25 P34:P35 P44:P45 P54:P55 P64:P65 P74:P75 P84:P85 P94:P95 P104:P105 P114:P115 P124:P125 P134:P135 P144:P145 P154:P155 P164:P165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4:N15 N24:N25 N34:N35 N44:N45 N54:N55 N64:N65 N74:N75 N84:N85 N94:N95 N104:N105 N114:N115 N124:N125 N134:N135 N144:N145 N154:N155 N164:N165">
    <cfRule type="notContainsBlanks" priority="12" dxfId="2">
      <formula>LEN(TRIM(N14))&gt;0</formula>
    </cfRule>
    <cfRule type="containsBlanks" priority="13" dxfId="1">
      <formula>LEN(TRIM(N14))=0</formula>
    </cfRule>
  </conditionalFormatting>
  <conditionalFormatting sqref="N14:N15 N24:N25 N34:N35 N44:N45 N54:N55 N64:N65 N74:N75 N84:N85 N94:N95 N104:N105 N114:N115 N124:N125 N134:N135 N144:N145 N154:N155 N164:N165">
    <cfRule type="notContainsBlanks" priority="11" dxfId="0">
      <formula>LEN(TRIM(N14))&gt;0</formula>
    </cfRule>
  </conditionalFormatting>
  <conditionalFormatting sqref="P16:P17 P26:P27 P36:P37 P46:P47 P56:P57 P66:P67 P76:P77 P86:P87 P96:P97 P106:P107 P116:P117 P126:P127 P136:P137 P146:P147 P156:P15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6:N17 N26:N27 N36:N37 N46:N47 N56:N57 N66:N67 N76:N77 N86:N87 N96:N97 N106:N107 N116:N117 N126:N127 N136:N137 N146:N147 N156:N157">
    <cfRule type="notContainsBlanks" priority="7" dxfId="2">
      <formula>LEN(TRIM(N16))&gt;0</formula>
    </cfRule>
    <cfRule type="containsBlanks" priority="8" dxfId="1">
      <formula>LEN(TRIM(N16))=0</formula>
    </cfRule>
  </conditionalFormatting>
  <conditionalFormatting sqref="N16:N17 N26:N27 N36:N37 N46:N47 N56:N57 N66:N67 N76:N77 N86:N87 N96:N97 N106:N107 N116:N117 N126:N127 N136:N137 N146:N147 N156:N157">
    <cfRule type="notContainsBlanks" priority="6" dxfId="0">
      <formula>LEN(TRIM(N16))&gt;0</formula>
    </cfRule>
  </conditionalFormatting>
  <conditionalFormatting sqref="P18 P28 P38 P48 P58 P68 P78 P88 P98 P108 P118 P128 P138 P148 P15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8 N28 N38 N48 N58 N68 N78 N88 N98 N108 N118 N128 N138 N148 N158">
    <cfRule type="notContainsBlanks" priority="2" dxfId="2">
      <formula>LEN(TRIM(N18))&gt;0</formula>
    </cfRule>
    <cfRule type="containsBlanks" priority="3" dxfId="1">
      <formula>LEN(TRIM(N18))=0</formula>
    </cfRule>
  </conditionalFormatting>
  <conditionalFormatting sqref="N18 N28 N38 N48 N58 N68 N78 N88 N98 N108 N118 N128 N138 N148 N158">
    <cfRule type="notContainsBlanks" priority="1" dxfId="0">
      <formula>LEN(TRIM(N18))&gt;0</formula>
    </cfRule>
  </conditionalFormatting>
  <dataValidations count="1">
    <dataValidation type="list" showInputMessage="1" showErrorMessage="1" sqref="E7:E16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Rl9GWOCK6MJBNMmmVHBRoY2dl3o=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Vy/J3NvvxijxpcXVqFqn9/QSzH5GjbAYOq3u3CJCl47FdUfWKWNOxSk2FgbxKQdouP53ig7i
    a2laqP84lIjYUQxbGZXDyxd33J6Qty88MM9aLo6LcFLllT5rQ6Tm3GDLUoKSp6fwBRcDz4Nc
    OK7CfIr1BX2Z7RkieFQ/Hr+B19mYQUXX7anPFMr6loF4kkX71xhXElrBhdHm5yVaFs2qw4OC
    EgicDKY8FHPvZShE7w2OHa+bnzWoWjH9wJd441vk/1AU9Qhbbl3on9kJeIA+fbDAV7OvLFys
    3gPwYcDldGVxytMxXxyCwyXSwzR1WxusKKkbJLQ4r6SLmfYVyPaBYw==
  </SignatureValue>
  <KeyInfo>
    <KeyValue>
      <RSAKeyValue>
        <Modulus>
            mVn3ntAyNvxtaO8XwiB6gk3K5q0o2JiN2TsGGjmlbJkGTQ+h7Aw25yfM7RqWoWFRjfoyK0hc
            2iR30eANWFQAClmnG/9nEXskbA78j6AzJRL7EV23Sa+rfMZfu0nLFDw+NrRhr15uoz//Zf8Y
            JkBTv4crjlWSB8Z/kTPAaDEP1R31O3M0S8FSdyBQIuqxvqSg9M1Eu2KEp6Vg+6PvoL+DaXDd
            +hcjQdpVeLZ/HLfk4BlZNFXIA50E13ClWvxz5H+A7kuwjcu05s/7ANCaV8zHRneomzua06co
            HPOCVvQ7pGERKpHkFMHTnhxXPqMEGxR/2GRgPOzaQMn0wIJcEIovXQ==
          </Modulus>
        <Exponent>AQAB</Exponent>
      </RSAKeyValue>
    </KeyValue>
    <X509Data>
      <X509Certificate>
          MIIGjjCCBXagAwIBAgIDHTjNMA0GCSqGSIb3DQEBCwUAMF8xCzAJBgNVBAYTAkNaMSwwKgYD
          VQQKDCPEjGVza8OhIHBvxaF0YSwgcy5wLiBbScSMIDQ3MTE0OTgzXTEiMCAGA1UEAxMZUG9z
          dFNpZ251bSBRdWFsaWZpZWQgQ0EgMjAeFw0xNjAxMDcwOTU0MTFaFw0xNzAxMjYwOTU0MTFa
          MHExCzAJBgNVBAYTAkNaMS4wLAYDVQQKDCVURUNIRFJBVyBPRkZJQ0Ugcy5yLm8uIFtJxIwg
          MjcxNjA1NTZdMQowCAYDVQQLEwE2MRQwEgYDVQQDDAtQZXRyIMWgcm91YjEQMA4GA1UEBRMH
          UDI5ODY4MTCCASIwDQYJKoZIhvcNAQEBBQADggEPADCCAQoCggEBAJlZ957QMjb8bWjvF8Ig
          eoJNyuatKNiYjdk7Bho5pWyZBk0PoewMNucnzO0alqFhUY36MitIXNokd9HgDVhUAApZpxv/
          ZxF7JGwO/I+gMyUS+xFdt0mvq3zGX7tJyxQ8Pja0Ya9ebqM//2X/GCZAU7+HK45VkgfGf5Ez
          wGgxD9Ud9TtzNEvBUncgUCLqsb6koPTNRLtihKelYPuj76C/g2lw3foXI0HaVXi2fxy35OAZ
          WTRVyAOdBNdwpVr8c+R/gO5LsI3LtObP+wDQmlfMx0Z3qJs7mtOnKBzzglb0O6RhESqR5BTB
          054cVz6jBBsUf9hkYDzs2kDJ9MCCXBCKL10CAwEAAaOCAz8wggM7MD4GA1UdEQQ3MDWBDXBz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Y3ovY3JsL3BzcXVhbGlmaWVkY2EyLmNybDAdBgNVHQ4EFgQUvz8eCAYfSSWwTvJWCpvkKjzi
          /X4wDQYJKoZIhvcNAQELBQADggEBACXWCxOJ/cckUYG4zklFJbKRuAACIlJAk+hRkofTBOCh
          +kNL3Qs5F9WlvoHMbV1Q2BC+sn19t88FSanHQrNvgIULkSoWH5Gv57daB2qaHKd7xOkruiYn
          L9nzrgBvEX1adWYL7bepBnE1hfKpFFxHLgTs5uVNCNc8A4eEBZ76F3qVDYBpOnluymx9xF4P
          VNKuCNC4EmJqJcPkZFtCgbrpOBcm+cNjoT8fsBunGl+cRWNSUY7cYP8+zWZpLPWxZw/LS28g
          q0F5RTb5KJRN0WsNTsIVwue51HQMZWxdsY2WPhzGQYswIgfLGSyNASGm523/dbwy2VV+qn99
          MGbEqCNRzRo=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w1TTXG90Go5dQOExN+mMA1izHQY=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tscBiRE/jlbD5TChVEwLU1XEZfM=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3BhBTs72yZlPmI00ythxFB49WUA=</DigestValue>
      </Reference>
      <Reference URI="/xl/sharedStrings.xml?ContentType=application/vnd.openxmlformats-officedocument.spreadsheetml.sharedStrings+xml">
        <DigestMethod Algorithm="http://www.w3.org/2000/09/xmldsig#sha1"/>
        <DigestValue>uQQXFwAZUqCDTit/ZY6NH4mGW1I=</DigestValue>
      </Reference>
      <Reference URI="/xl/styles.xml?ContentType=application/vnd.openxmlformats-officedocument.spreadsheetml.styles+xml">
        <DigestMethod Algorithm="http://www.w3.org/2000/09/xmldsig#sha1"/>
        <DigestValue>X5vPw2umbXW18b7N8Jj6xLO7XfI=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xu9h4q1nVFF3EIxrjxk+v0Um5Jo=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JyO9LNjEqBf5aK8h/Jf8GmnmKKo=</DigestValue>
      </Reference>
      <Reference URI="/xl/worksheets/sheet2.xml?ContentType=application/vnd.openxmlformats-officedocument.spreadsheetml.worksheet+xml">
        <DigestMethod Algorithm="http://www.w3.org/2000/09/xmldsig#sha1"/>
        <DigestValue>8sVh2CJfuiN23u1t5SPS+zVwP4Q=</DigestValue>
      </Reference>
    </Manifest>
    <SignatureProperties>
      <SignatureProperty Id="idSignatureTime" Target="#idPackageSignature">
        <mdssi:SignatureTime>
          <mdssi:Format>YYYY-MM-DDThh:mm:ssTZD</mdssi:Format>
          <mdssi:Value>2016-03-09T12:17:11Z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v.vrana</cp:lastModifiedBy>
  <cp:lastPrinted>2016-03-09T12:16:31Z</cp:lastPrinted>
  <dcterms:created xsi:type="dcterms:W3CDTF">2014-03-05T12:43:32Z</dcterms:created>
  <dcterms:modified xsi:type="dcterms:W3CDTF">2016-03-09T12:17:11Z</dcterms:modified>
  <cp:category/>
  <cp:version/>
  <cp:contentType/>
  <cp:contentStatus/>
</cp:coreProperties>
</file>