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720" yWindow="2010" windowWidth="14400" windowHeight="3735" tabRatio="939" activeTab="0"/>
  </bookViews>
  <sheets>
    <sheet name="Nábytek" sheetId="22" r:id="rId1"/>
  </sheets>
  <definedNames>
    <definedName name="_xlnm.Print_Area" localSheetId="0">'Nábytek'!$B$1:$Q$13</definedName>
  </definedNames>
  <calcPr calcId="145621"/>
</workbook>
</file>

<file path=xl/sharedStrings.xml><?xml version="1.0" encoding="utf-8"?>
<sst xmlns="http://schemas.openxmlformats.org/spreadsheetml/2006/main" count="54" uniqueCount="45">
  <si>
    <t>Množství</t>
  </si>
  <si>
    <t>Položka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</si>
  <si>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</si>
  <si>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</si>
  <si>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</si>
  <si>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</si>
  <si>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</si>
  <si>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Vyplní se automaticky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</si>
  <si>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</si>
  <si>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</si>
  <si>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</si>
  <si>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</si>
  <si>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</si>
  <si>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</si>
  <si>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>(počet MJ x předpokládaná cena)</t>
    </r>
  </si>
  <si>
    <t>CELKOVÁ NABÍDKOVÁ CENA v Kč bez DPH</t>
  </si>
  <si>
    <t>Kancelářská židle</t>
  </si>
  <si>
    <t>ks</t>
  </si>
  <si>
    <t>ANO</t>
  </si>
  <si>
    <t>Nábytek - 017 - 2015</t>
  </si>
  <si>
    <t>Název</t>
  </si>
  <si>
    <t>Měrná jednotka [MJ]</t>
  </si>
  <si>
    <t>Popis</t>
  </si>
  <si>
    <t>Fakturace</t>
  </si>
  <si>
    <t>Financováno
 z projektových finančních prostředků</t>
  </si>
  <si>
    <t>Kontaktní osoba 
k převzetí zboží</t>
  </si>
  <si>
    <t>Místo dodání</t>
  </si>
  <si>
    <t>Židle do studovny se sklopnou pracovní plochou</t>
  </si>
  <si>
    <t>NE</t>
  </si>
  <si>
    <t>kancelářská židle</t>
  </si>
  <si>
    <t>Univerzitní 20, 306 14  Plzeň, UI 213</t>
  </si>
  <si>
    <t>samostatná faktura</t>
  </si>
  <si>
    <t>Priloha_1_Kupni_smlouvy_technicka_specifikace_N-017-2015</t>
  </si>
  <si>
    <t>Bc. Hrabačková Pavla, tel. 37763 1350</t>
  </si>
  <si>
    <t>Univerzitní  22, Plzeň, CIV</t>
  </si>
  <si>
    <t>Sedláčkova 15, Plzeň</t>
  </si>
  <si>
    <t xml:space="preserve"> Tylova 18, Plzeň, TY405a</t>
  </si>
  <si>
    <t>SGS-2015-026</t>
  </si>
  <si>
    <t>Židle s polstrováním do studovny, se sklopnou pracovní plochou, plocha dostatečně veliká na NB, pod sedákem odkládací košík.</t>
  </si>
  <si>
    <t>křeslo čalouněné v kožence PU/PVC, mechanika houpací s blokací v jedné poloze a regulací tlaku protiváhy; područky plastové, výška sedáku: maximálně od 41 cm (ne více, může být i nižší)</t>
  </si>
  <si>
    <t>opěrák se síťovinou, výškově nastavitelná bederní výztuha, výškově nastavitelný opěrák s mechanickým uzamykáním, opěrka hlavy, prošívané čalounění, synchronní mechanismus s pětinásobnou aretací, možností plynulé proměny úhlu sedáku a opěráku, min. výška sedáku 46 cm, max. výška sedáku 56 cm, šířka min. 49 cm, hloubka min. 45 cm, potah šedý, možnost doplnění mechanismu SL k nastavení úhlu sedáku, mechanismu TL k nastavení náklonu sedáku, výškově a úhlově nastavitelného podhlavníku</t>
  </si>
  <si>
    <r>
      <t xml:space="preserve">kancelářská židle se síťovinou na opěradle a opěrce hlavy , synchronní mechanismus s několika násobnou aretací a nastavením síly protiváhy, výškově nastavitelná bederní opěrka, flexibilní opěrka hlavy s nastavením výšky, kolečka pro všechny typy povrchů, nosnost min. 120 kg, područky s měkkou dotykovou plochou. Ilustrační obrázek viz příloha: </t>
    </r>
    <r>
      <rPr>
        <b/>
        <sz val="11"/>
        <rFont val="Calibri"/>
        <family val="2"/>
        <scheme val="minor"/>
      </rPr>
      <t>Priloha_2_Kupni_smlouvy_obrazek_zidle_Hrabackova_N-017-2015.pdf</t>
    </r>
  </si>
  <si>
    <t>Ing. Mašatová Veronika tel.: 37763 3101</t>
  </si>
  <si>
    <t>Kropáčová Veselá Hana, tel.: 602459272</t>
  </si>
  <si>
    <t>Mizlerová Soňa tel.: 37763 2818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</si>
</sst>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6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5" xfId="0" applyNumberFormat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ill="1" applyBorder="1" applyAlignment="1" applyProtection="1">
      <alignment horizontal="center" vertical="center" wrapText="1"/>
      <protection/>
    </xf>
    <xf numFmtId="3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ill="1" applyBorder="1" applyAlignment="1" applyProtection="1">
      <alignment vertical="center" wrapText="1"/>
      <protection/>
    </xf>
    <xf numFmtId="0" fontId="0" fillId="6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6" borderId="3" xfId="0" applyNumberFormat="1" applyFon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4" fontId="0" fillId="0" borderId="0" xfId="0" applyNumberFormat="1" applyFill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Border="1" applyAlignment="1" applyProtection="1">
      <alignment vertical="center" wrapText="1"/>
      <protection/>
    </xf>
    <xf numFmtId="0" fontId="0" fillId="0" borderId="6" xfId="0" applyNumberFormat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19050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11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11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11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11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17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11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11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11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11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11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11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57150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9525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57150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9525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9525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19050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57150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57150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9525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9525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57150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57150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9525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9525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19050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28575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28575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28575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2552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17</xdr:row>
      <xdr:rowOff>142875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0201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57150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17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14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133350</xdr:colOff>
      <xdr:row>13</xdr:row>
      <xdr:rowOff>0</xdr:rowOff>
    </xdr:from>
    <xdr:ext cx="190500" cy="904875"/>
    <xdr:pic>
      <xdr:nvPicPr>
        <xdr:cNvPr id="28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40450" y="11563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8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8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071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180975"/>
    <xdr:pic>
      <xdr:nvPicPr>
        <xdr:cNvPr id="28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190500" cy="200025"/>
    <xdr:pic>
      <xdr:nvPicPr>
        <xdr:cNvPr id="2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8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8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28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19050</xdr:rowOff>
    </xdr:to>
    <xdr:pic>
      <xdr:nvPicPr>
        <xdr:cNvPr id="28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28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8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19050</xdr:rowOff>
    </xdr:to>
    <xdr:pic>
      <xdr:nvPicPr>
        <xdr:cNvPr id="28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8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8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8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19050</xdr:rowOff>
    </xdr:to>
    <xdr:pic>
      <xdr:nvPicPr>
        <xdr:cNvPr id="29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15</xdr:row>
      <xdr:rowOff>123825</xdr:rowOff>
    </xdr:to>
    <xdr:pic>
      <xdr:nvPicPr>
        <xdr:cNvPr id="2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85725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2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2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2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2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29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29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29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2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2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29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142875</xdr:rowOff>
    </xdr:to>
    <xdr:pic>
      <xdr:nvPicPr>
        <xdr:cNvPr id="29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29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29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29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29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2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2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2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2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2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2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142875</xdr:rowOff>
    </xdr:to>
    <xdr:pic>
      <xdr:nvPicPr>
        <xdr:cNvPr id="2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2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2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2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2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142875</xdr:rowOff>
    </xdr:to>
    <xdr:pic>
      <xdr:nvPicPr>
        <xdr:cNvPr id="2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2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2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29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29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2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2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2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2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2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2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142875</xdr:rowOff>
    </xdr:to>
    <xdr:pic>
      <xdr:nvPicPr>
        <xdr:cNvPr id="3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3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3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3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30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3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142875</xdr:rowOff>
    </xdr:to>
    <xdr:pic>
      <xdr:nvPicPr>
        <xdr:cNvPr id="3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302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30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0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30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0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30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30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0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30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30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0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0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0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142875</xdr:rowOff>
    </xdr:to>
    <xdr:pic>
      <xdr:nvPicPr>
        <xdr:cNvPr id="30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30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30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0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30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3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3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3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3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3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142875</xdr:rowOff>
    </xdr:to>
    <xdr:pic>
      <xdr:nvPicPr>
        <xdr:cNvPr id="3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3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3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3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8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0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0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0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28575</xdr:rowOff>
    </xdr:to>
    <xdr:pic>
      <xdr:nvPicPr>
        <xdr:cNvPr id="30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28575</xdr:rowOff>
    </xdr:to>
    <xdr:pic>
      <xdr:nvPicPr>
        <xdr:cNvPr id="30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3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19050</xdr:rowOff>
    </xdr:to>
    <xdr:pic>
      <xdr:nvPicPr>
        <xdr:cNvPr id="3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3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74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3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1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31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31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144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1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31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1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1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0400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200025"/>
    <xdr:pic>
      <xdr:nvPicPr>
        <xdr:cNvPr id="314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4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4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4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14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4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4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4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5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5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5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5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5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200025"/>
    <xdr:pic>
      <xdr:nvPicPr>
        <xdr:cNvPr id="3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200025"/>
    <xdr:pic>
      <xdr:nvPicPr>
        <xdr:cNvPr id="31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71500"/>
    <xdr:pic>
      <xdr:nvPicPr>
        <xdr:cNvPr id="31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1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71500"/>
    <xdr:pic>
      <xdr:nvPicPr>
        <xdr:cNvPr id="32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71500"/>
    <xdr:pic>
      <xdr:nvPicPr>
        <xdr:cNvPr id="32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71500"/>
    <xdr:pic>
      <xdr:nvPicPr>
        <xdr:cNvPr id="32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71500"/>
    <xdr:pic>
      <xdr:nvPicPr>
        <xdr:cNvPr id="32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71500"/>
    <xdr:pic>
      <xdr:nvPicPr>
        <xdr:cNvPr id="324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71500"/>
    <xdr:pic>
      <xdr:nvPicPr>
        <xdr:cNvPr id="32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209550"/>
    <xdr:pic>
      <xdr:nvPicPr>
        <xdr:cNvPr id="32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209550"/>
    <xdr:pic>
      <xdr:nvPicPr>
        <xdr:cNvPr id="32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200025"/>
    <xdr:pic>
      <xdr:nvPicPr>
        <xdr:cNvPr id="32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06925" y="1156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2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2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2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2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2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zoomScale="70" zoomScaleNormal="70" workbookViewId="0" topLeftCell="A4">
      <selection activeCell="O9" sqref="O9"/>
    </sheetView>
  </sheetViews>
  <sheetFormatPr defaultColWidth="9.140625" defaultRowHeight="15"/>
  <cols>
    <col min="1" max="1" width="1.421875" style="45" customWidth="1"/>
    <col min="2" max="2" width="5.7109375" style="49" customWidth="1"/>
    <col min="3" max="3" width="37.8515625" style="6" customWidth="1"/>
    <col min="4" max="4" width="9.7109375" style="60" customWidth="1"/>
    <col min="5" max="5" width="9.00390625" style="10" customWidth="1"/>
    <col min="6" max="6" width="40.7109375" style="6" customWidth="1"/>
    <col min="7" max="7" width="23.57421875" style="61" customWidth="1"/>
    <col min="8" max="8" width="19.8515625" style="6" customWidth="1"/>
    <col min="9" max="9" width="30.8515625" style="45" customWidth="1"/>
    <col min="10" max="10" width="18.57421875" style="45" customWidth="1"/>
    <col min="11" max="11" width="22.140625" style="61" customWidth="1"/>
    <col min="12" max="13" width="22.140625" style="61" hidden="1" customWidth="1"/>
    <col min="14" max="14" width="20.8515625" style="45" customWidth="1"/>
    <col min="15" max="15" width="19.28125" style="45" customWidth="1"/>
    <col min="16" max="16" width="21.00390625" style="45" customWidth="1"/>
    <col min="17" max="17" width="19.421875" style="45" customWidth="1"/>
    <col min="18" max="16384" width="9.140625" style="45" customWidth="1"/>
  </cols>
  <sheetData>
    <row r="1" spans="2:13" s="12" customFormat="1" ht="24.6" customHeight="1">
      <c r="B1" s="63" t="s">
        <v>19</v>
      </c>
      <c r="C1" s="64"/>
      <c r="D1" s="8"/>
      <c r="E1" s="10"/>
      <c r="F1" s="6"/>
      <c r="G1" s="6"/>
      <c r="H1" s="6"/>
      <c r="K1" s="6"/>
      <c r="L1" s="6"/>
      <c r="M1" s="6"/>
    </row>
    <row r="2" spans="1:17" s="12" customFormat="1" ht="18.75" customHeight="1">
      <c r="A2" s="7"/>
      <c r="B2" s="29"/>
      <c r="C2" s="6"/>
      <c r="D2" s="25"/>
      <c r="E2" s="5"/>
      <c r="F2" s="6"/>
      <c r="G2" s="7"/>
      <c r="H2" s="8"/>
      <c r="I2" s="7"/>
      <c r="J2" s="7"/>
      <c r="K2" s="6"/>
      <c r="L2" s="6"/>
      <c r="M2" s="6"/>
      <c r="N2" s="7"/>
      <c r="O2" s="62" t="s">
        <v>32</v>
      </c>
      <c r="P2" s="62"/>
      <c r="Q2" s="62"/>
    </row>
    <row r="3" spans="2:17" s="12" customFormat="1" ht="19.9" customHeight="1">
      <c r="B3" s="30"/>
      <c r="C3" s="31" t="s">
        <v>7</v>
      </c>
      <c r="D3" s="32"/>
      <c r="E3" s="33"/>
      <c r="F3" s="33"/>
      <c r="G3" s="34"/>
      <c r="H3" s="34"/>
      <c r="I3" s="34"/>
      <c r="J3" s="35"/>
      <c r="K3" s="36"/>
      <c r="L3" s="36"/>
      <c r="M3" s="36"/>
      <c r="N3" s="35"/>
      <c r="O3" s="35"/>
      <c r="Q3" s="35"/>
    </row>
    <row r="4" spans="2:17" s="12" customFormat="1" ht="19.9" customHeight="1" thickBot="1">
      <c r="B4" s="37"/>
      <c r="C4" s="38" t="s">
        <v>3</v>
      </c>
      <c r="D4" s="32"/>
      <c r="E4" s="33"/>
      <c r="F4" s="33"/>
      <c r="G4" s="35"/>
      <c r="H4" s="35"/>
      <c r="I4" s="35"/>
      <c r="J4" s="35"/>
      <c r="K4" s="6"/>
      <c r="L4" s="6"/>
      <c r="M4" s="6"/>
      <c r="N4" s="35"/>
      <c r="O4" s="35"/>
      <c r="Q4" s="35"/>
    </row>
    <row r="5" spans="2:15" s="12" customFormat="1" ht="28.15" customHeight="1" thickBot="1">
      <c r="B5" s="26"/>
      <c r="C5" s="9"/>
      <c r="D5" s="8"/>
      <c r="E5" s="10"/>
      <c r="F5" s="6"/>
      <c r="G5" s="6"/>
      <c r="H5" s="6"/>
      <c r="K5" s="6"/>
      <c r="L5" s="13"/>
      <c r="M5" s="13"/>
      <c r="O5" s="11" t="s">
        <v>2</v>
      </c>
    </row>
    <row r="6" spans="2:17" s="12" customFormat="1" ht="91.5" thickBot="1" thickTop="1">
      <c r="B6" s="14" t="s">
        <v>1</v>
      </c>
      <c r="C6" s="15" t="s">
        <v>20</v>
      </c>
      <c r="D6" s="15" t="s">
        <v>0</v>
      </c>
      <c r="E6" s="15" t="s">
        <v>21</v>
      </c>
      <c r="F6" s="15" t="s">
        <v>22</v>
      </c>
      <c r="G6" s="15" t="s">
        <v>23</v>
      </c>
      <c r="H6" s="15" t="s">
        <v>24</v>
      </c>
      <c r="I6" s="15" t="s">
        <v>8</v>
      </c>
      <c r="J6" s="16" t="s">
        <v>25</v>
      </c>
      <c r="K6" s="15" t="s">
        <v>26</v>
      </c>
      <c r="L6" s="17" t="s">
        <v>14</v>
      </c>
      <c r="M6" s="17" t="s">
        <v>9</v>
      </c>
      <c r="N6" s="15" t="s">
        <v>10</v>
      </c>
      <c r="O6" s="27" t="s">
        <v>11</v>
      </c>
      <c r="P6" s="27" t="s">
        <v>12</v>
      </c>
      <c r="Q6" s="18" t="s">
        <v>13</v>
      </c>
    </row>
    <row r="7" spans="1:17" ht="108" customHeight="1" thickBot="1" thickTop="1">
      <c r="A7" s="39"/>
      <c r="B7" s="40">
        <v>1</v>
      </c>
      <c r="C7" s="41" t="s">
        <v>16</v>
      </c>
      <c r="D7" s="42">
        <v>1</v>
      </c>
      <c r="E7" s="41" t="s">
        <v>17</v>
      </c>
      <c r="F7" s="43" t="s">
        <v>39</v>
      </c>
      <c r="G7" s="44" t="s">
        <v>31</v>
      </c>
      <c r="H7" s="41" t="s">
        <v>18</v>
      </c>
      <c r="I7" s="44" t="s">
        <v>37</v>
      </c>
      <c r="J7" s="44" t="s">
        <v>42</v>
      </c>
      <c r="K7" s="44" t="s">
        <v>36</v>
      </c>
      <c r="L7" s="20" t="e">
        <f>D7*#REF!</f>
        <v>#REF!</v>
      </c>
      <c r="M7" s="20">
        <f>D7*N7</f>
        <v>2500</v>
      </c>
      <c r="N7" s="21">
        <v>2500</v>
      </c>
      <c r="O7" s="22">
        <v>2120</v>
      </c>
      <c r="P7" s="23">
        <f>D7*O7</f>
        <v>2120</v>
      </c>
      <c r="Q7" s="24" t="str">
        <f>IF(ISNUMBER(O7),IF(O7&gt;N7,"NEVYHOVUJE","VYHOVUJE")," ")</f>
        <v>VYHOVUJE</v>
      </c>
    </row>
    <row r="8" spans="2:17" ht="78" customHeight="1" thickBot="1" thickTop="1">
      <c r="B8" s="40">
        <v>2</v>
      </c>
      <c r="C8" s="46" t="s">
        <v>27</v>
      </c>
      <c r="D8" s="42">
        <v>25</v>
      </c>
      <c r="E8" s="41" t="s">
        <v>17</v>
      </c>
      <c r="F8" s="47" t="s">
        <v>38</v>
      </c>
      <c r="G8" s="44" t="s">
        <v>31</v>
      </c>
      <c r="H8" s="41" t="s">
        <v>28</v>
      </c>
      <c r="I8" s="44"/>
      <c r="J8" s="44" t="s">
        <v>43</v>
      </c>
      <c r="K8" s="44" t="s">
        <v>35</v>
      </c>
      <c r="L8" s="20" t="e">
        <f>D8*#REF!</f>
        <v>#REF!</v>
      </c>
      <c r="M8" s="20">
        <f>D8*N8</f>
        <v>87500</v>
      </c>
      <c r="N8" s="21">
        <v>3500</v>
      </c>
      <c r="O8" s="22">
        <v>1438</v>
      </c>
      <c r="P8" s="23">
        <f>D8*O8</f>
        <v>35950</v>
      </c>
      <c r="Q8" s="24" t="str">
        <f aca="true" t="shared" si="0" ref="Q8:Q10">IF(ISNUMBER(O8),IF(O8&gt;N8,"NEVYHOVUJE","VYHOVUJE")," ")</f>
        <v>VYHOVUJE</v>
      </c>
    </row>
    <row r="9" spans="2:17" ht="227.25" customHeight="1" thickBot="1" thickTop="1">
      <c r="B9" s="40">
        <v>3</v>
      </c>
      <c r="C9" s="46" t="s">
        <v>29</v>
      </c>
      <c r="D9" s="42">
        <v>1</v>
      </c>
      <c r="E9" s="41" t="s">
        <v>17</v>
      </c>
      <c r="F9" s="47" t="s">
        <v>40</v>
      </c>
      <c r="G9" s="44" t="s">
        <v>31</v>
      </c>
      <c r="H9" s="41" t="s">
        <v>28</v>
      </c>
      <c r="I9" s="44"/>
      <c r="J9" s="44" t="s">
        <v>44</v>
      </c>
      <c r="K9" s="44" t="s">
        <v>34</v>
      </c>
      <c r="L9" s="20" t="e">
        <f>D9*#REF!</f>
        <v>#REF!</v>
      </c>
      <c r="M9" s="20">
        <f>D9*N9</f>
        <v>2600</v>
      </c>
      <c r="N9" s="21">
        <v>2600</v>
      </c>
      <c r="O9" s="22">
        <v>2599</v>
      </c>
      <c r="P9" s="23">
        <f>D9*O9</f>
        <v>2599</v>
      </c>
      <c r="Q9" s="24" t="str">
        <f t="shared" si="0"/>
        <v>VYHOVUJE</v>
      </c>
    </row>
    <row r="10" spans="2:17" ht="189" customHeight="1" thickBot="1" thickTop="1">
      <c r="B10" s="40">
        <v>4</v>
      </c>
      <c r="C10" s="46" t="s">
        <v>16</v>
      </c>
      <c r="D10" s="42">
        <v>1</v>
      </c>
      <c r="E10" s="41" t="s">
        <v>17</v>
      </c>
      <c r="F10" s="47" t="s">
        <v>41</v>
      </c>
      <c r="G10" s="44" t="s">
        <v>31</v>
      </c>
      <c r="H10" s="41" t="s">
        <v>28</v>
      </c>
      <c r="I10" s="44"/>
      <c r="J10" s="44" t="s">
        <v>33</v>
      </c>
      <c r="K10" s="44" t="s">
        <v>30</v>
      </c>
      <c r="L10" s="20" t="e">
        <f>D10*#REF!</f>
        <v>#REF!</v>
      </c>
      <c r="M10" s="20">
        <f>D10*N10</f>
        <v>6000</v>
      </c>
      <c r="N10" s="21">
        <v>6000</v>
      </c>
      <c r="O10" s="22">
        <v>4565</v>
      </c>
      <c r="P10" s="23">
        <f>D10*O10</f>
        <v>4565</v>
      </c>
      <c r="Q10" s="24" t="str">
        <f t="shared" si="0"/>
        <v>VYHOVUJE</v>
      </c>
    </row>
    <row r="11" spans="1:17" ht="13.5" customHeight="1" thickBot="1" thickTop="1">
      <c r="A11" s="48"/>
      <c r="C11" s="50"/>
      <c r="D11" s="49"/>
      <c r="E11" s="50"/>
      <c r="F11" s="50"/>
      <c r="G11" s="48"/>
      <c r="H11" s="50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60.75" customHeight="1" thickBot="1" thickTop="1">
      <c r="A12" s="51"/>
      <c r="B12" s="65" t="s">
        <v>5</v>
      </c>
      <c r="C12" s="65"/>
      <c r="D12" s="65"/>
      <c r="E12" s="65"/>
      <c r="F12" s="65"/>
      <c r="G12" s="1"/>
      <c r="H12" s="19"/>
      <c r="I12" s="1"/>
      <c r="J12" s="52"/>
      <c r="K12" s="52"/>
      <c r="L12" s="2"/>
      <c r="M12" s="2"/>
      <c r="N12" s="15" t="s">
        <v>6</v>
      </c>
      <c r="O12" s="67" t="s">
        <v>15</v>
      </c>
      <c r="P12" s="68"/>
      <c r="Q12" s="69"/>
    </row>
    <row r="13" spans="1:17" ht="33" customHeight="1" thickBot="1" thickTop="1">
      <c r="A13" s="51"/>
      <c r="B13" s="66" t="s">
        <v>4</v>
      </c>
      <c r="C13" s="66"/>
      <c r="D13" s="66"/>
      <c r="E13" s="66"/>
      <c r="F13" s="66"/>
      <c r="G13" s="53"/>
      <c r="J13" s="3"/>
      <c r="K13" s="3"/>
      <c r="L13" s="4"/>
      <c r="M13" s="4"/>
      <c r="N13" s="28">
        <f>SUM(M7:M10)</f>
        <v>98600</v>
      </c>
      <c r="O13" s="70">
        <f>SUM(P7:P10)</f>
        <v>45234</v>
      </c>
      <c r="P13" s="71"/>
      <c r="Q13" s="72"/>
    </row>
    <row r="14" spans="1:17" ht="14.25" customHeight="1" thickTop="1">
      <c r="A14" s="51"/>
      <c r="B14" s="54"/>
      <c r="C14" s="55"/>
      <c r="D14" s="56"/>
      <c r="E14" s="57"/>
      <c r="F14" s="55"/>
      <c r="G14" s="58"/>
      <c r="H14" s="55"/>
      <c r="I14" s="59"/>
      <c r="J14" s="59"/>
      <c r="K14" s="58"/>
      <c r="L14" s="58"/>
      <c r="M14" s="58"/>
      <c r="N14" s="59"/>
      <c r="O14" s="59"/>
      <c r="P14" s="59"/>
      <c r="Q14" s="59"/>
    </row>
    <row r="15" spans="3:13" ht="15">
      <c r="C15" s="12"/>
      <c r="D15" s="49"/>
      <c r="E15" s="12"/>
      <c r="F15" s="12"/>
      <c r="G15" s="45"/>
      <c r="H15" s="12"/>
      <c r="K15" s="45"/>
      <c r="L15" s="45"/>
      <c r="M15" s="45"/>
    </row>
    <row r="16" spans="3:13" ht="15">
      <c r="C16" s="12"/>
      <c r="D16" s="49"/>
      <c r="E16" s="12"/>
      <c r="F16" s="12"/>
      <c r="G16" s="45"/>
      <c r="H16" s="12"/>
      <c r="K16" s="45"/>
      <c r="L16" s="45"/>
      <c r="M16" s="45"/>
    </row>
    <row r="17" spans="3:13" ht="15">
      <c r="C17" s="12"/>
      <c r="D17" s="49"/>
      <c r="E17" s="12"/>
      <c r="F17" s="12"/>
      <c r="G17" s="45"/>
      <c r="H17" s="12"/>
      <c r="K17" s="45"/>
      <c r="L17" s="45"/>
      <c r="M17" s="45"/>
    </row>
    <row r="18" spans="3:13" ht="15">
      <c r="C18" s="12"/>
      <c r="D18" s="49"/>
      <c r="E18" s="12"/>
      <c r="F18" s="12"/>
      <c r="G18" s="45"/>
      <c r="H18" s="12"/>
      <c r="K18" s="45"/>
      <c r="L18" s="45"/>
      <c r="M18" s="45"/>
    </row>
    <row r="19" spans="3:13" ht="15">
      <c r="C19" s="12"/>
      <c r="D19" s="49"/>
      <c r="E19" s="12"/>
      <c r="F19" s="12"/>
      <c r="G19" s="45"/>
      <c r="H19" s="12"/>
      <c r="K19" s="45"/>
      <c r="L19" s="45"/>
      <c r="M19" s="45"/>
    </row>
    <row r="20" spans="3:13" ht="15">
      <c r="C20" s="12"/>
      <c r="D20" s="49"/>
      <c r="E20" s="12"/>
      <c r="F20" s="12"/>
      <c r="G20" s="45"/>
      <c r="H20" s="12"/>
      <c r="K20" s="45"/>
      <c r="L20" s="45"/>
      <c r="M20" s="45"/>
    </row>
    <row r="21" spans="3:13" ht="15">
      <c r="C21" s="12"/>
      <c r="D21" s="49"/>
      <c r="E21" s="12"/>
      <c r="F21" s="12"/>
      <c r="G21" s="45"/>
      <c r="H21" s="12"/>
      <c r="K21" s="45"/>
      <c r="L21" s="45"/>
      <c r="M21" s="45"/>
    </row>
    <row r="22" spans="3:13" ht="15">
      <c r="C22" s="12"/>
      <c r="D22" s="49"/>
      <c r="E22" s="12"/>
      <c r="F22" s="12"/>
      <c r="G22" s="45"/>
      <c r="H22" s="12"/>
      <c r="K22" s="45"/>
      <c r="L22" s="45"/>
      <c r="M22" s="45"/>
    </row>
    <row r="23" spans="3:13" ht="15">
      <c r="C23" s="12"/>
      <c r="D23" s="49"/>
      <c r="E23" s="12"/>
      <c r="F23" s="12"/>
      <c r="G23" s="45"/>
      <c r="H23" s="12"/>
      <c r="K23" s="45"/>
      <c r="L23" s="45"/>
      <c r="M23" s="45"/>
    </row>
    <row r="24" spans="3:13" ht="15">
      <c r="C24" s="12"/>
      <c r="D24" s="49"/>
      <c r="E24" s="12"/>
      <c r="F24" s="12"/>
      <c r="G24" s="45"/>
      <c r="H24" s="12"/>
      <c r="K24" s="45"/>
      <c r="L24" s="45"/>
      <c r="M24" s="45"/>
    </row>
    <row r="25" spans="3:13" ht="15">
      <c r="C25" s="12"/>
      <c r="D25" s="49"/>
      <c r="E25" s="12"/>
      <c r="F25" s="12"/>
      <c r="G25" s="45"/>
      <c r="H25" s="12"/>
      <c r="K25" s="45"/>
      <c r="L25" s="45"/>
      <c r="M25" s="45"/>
    </row>
    <row r="26" spans="3:13" ht="15">
      <c r="C26" s="12"/>
      <c r="D26" s="49"/>
      <c r="E26" s="12"/>
      <c r="F26" s="12"/>
      <c r="G26" s="45"/>
      <c r="H26" s="12"/>
      <c r="K26" s="45"/>
      <c r="L26" s="45"/>
      <c r="M26" s="45"/>
    </row>
    <row r="27" spans="3:13" ht="15">
      <c r="C27" s="12"/>
      <c r="D27" s="49"/>
      <c r="E27" s="12"/>
      <c r="F27" s="12"/>
      <c r="G27" s="45"/>
      <c r="H27" s="12"/>
      <c r="K27" s="45"/>
      <c r="L27" s="45"/>
      <c r="M27" s="45"/>
    </row>
    <row r="28" spans="3:13" ht="15">
      <c r="C28" s="12"/>
      <c r="D28" s="49"/>
      <c r="E28" s="12"/>
      <c r="F28" s="12"/>
      <c r="G28" s="45"/>
      <c r="H28" s="12"/>
      <c r="K28" s="45"/>
      <c r="L28" s="45"/>
      <c r="M28" s="45"/>
    </row>
    <row r="29" spans="3:13" ht="15">
      <c r="C29" s="12"/>
      <c r="D29" s="49"/>
      <c r="E29" s="12"/>
      <c r="F29" s="12"/>
      <c r="G29" s="45"/>
      <c r="H29" s="12"/>
      <c r="K29" s="45"/>
      <c r="L29" s="45"/>
      <c r="M29" s="45"/>
    </row>
    <row r="30" spans="3:13" ht="15">
      <c r="C30" s="12"/>
      <c r="D30" s="49"/>
      <c r="E30" s="12"/>
      <c r="F30" s="12"/>
      <c r="G30" s="45"/>
      <c r="H30" s="12"/>
      <c r="K30" s="45"/>
      <c r="L30" s="45"/>
      <c r="M30" s="45"/>
    </row>
    <row r="31" spans="3:13" ht="15">
      <c r="C31" s="12"/>
      <c r="D31" s="49"/>
      <c r="E31" s="12"/>
      <c r="F31" s="12"/>
      <c r="G31" s="45"/>
      <c r="H31" s="12"/>
      <c r="K31" s="45"/>
      <c r="L31" s="45"/>
      <c r="M31" s="45"/>
    </row>
    <row r="32" spans="3:13" ht="15">
      <c r="C32" s="12"/>
      <c r="D32" s="49"/>
      <c r="E32" s="12"/>
      <c r="F32" s="12"/>
      <c r="G32" s="45"/>
      <c r="H32" s="12"/>
      <c r="K32" s="45"/>
      <c r="L32" s="45"/>
      <c r="M32" s="45"/>
    </row>
    <row r="33" spans="3:13" ht="15">
      <c r="C33" s="12"/>
      <c r="D33" s="49"/>
      <c r="E33" s="12"/>
      <c r="F33" s="12"/>
      <c r="G33" s="45"/>
      <c r="H33" s="12"/>
      <c r="K33" s="45"/>
      <c r="L33" s="45"/>
      <c r="M33" s="45"/>
    </row>
    <row r="34" spans="3:13" ht="15">
      <c r="C34" s="12"/>
      <c r="D34" s="49"/>
      <c r="E34" s="12"/>
      <c r="F34" s="12"/>
      <c r="G34" s="45"/>
      <c r="H34" s="12"/>
      <c r="K34" s="45"/>
      <c r="L34" s="45"/>
      <c r="M34" s="45"/>
    </row>
    <row r="35" spans="3:13" ht="15">
      <c r="C35" s="12"/>
      <c r="D35" s="49"/>
      <c r="E35" s="12"/>
      <c r="F35" s="12"/>
      <c r="G35" s="45"/>
      <c r="H35" s="12"/>
      <c r="K35" s="45"/>
      <c r="L35" s="45"/>
      <c r="M35" s="45"/>
    </row>
    <row r="36" spans="3:13" ht="15">
      <c r="C36" s="12"/>
      <c r="D36" s="49"/>
      <c r="E36" s="12"/>
      <c r="F36" s="12"/>
      <c r="G36" s="45"/>
      <c r="H36" s="12"/>
      <c r="K36" s="45"/>
      <c r="L36" s="45"/>
      <c r="M36" s="45"/>
    </row>
    <row r="37" spans="3:13" ht="15">
      <c r="C37" s="12"/>
      <c r="D37" s="49"/>
      <c r="E37" s="12"/>
      <c r="F37" s="12"/>
      <c r="G37" s="45"/>
      <c r="H37" s="12"/>
      <c r="K37" s="45"/>
      <c r="L37" s="45"/>
      <c r="M37" s="45"/>
    </row>
    <row r="38" spans="3:13" ht="15">
      <c r="C38" s="12"/>
      <c r="D38" s="49"/>
      <c r="E38" s="12"/>
      <c r="F38" s="12"/>
      <c r="G38" s="45"/>
      <c r="H38" s="12"/>
      <c r="K38" s="45"/>
      <c r="L38" s="45"/>
      <c r="M38" s="45"/>
    </row>
    <row r="39" spans="3:13" ht="15">
      <c r="C39" s="12"/>
      <c r="D39" s="49"/>
      <c r="E39" s="12"/>
      <c r="F39" s="12"/>
      <c r="G39" s="45"/>
      <c r="H39" s="12"/>
      <c r="K39" s="45"/>
      <c r="L39" s="45"/>
      <c r="M39" s="45"/>
    </row>
    <row r="40" spans="3:13" ht="15">
      <c r="C40" s="12"/>
      <c r="D40" s="49"/>
      <c r="E40" s="12"/>
      <c r="F40" s="12"/>
      <c r="G40" s="45"/>
      <c r="H40" s="12"/>
      <c r="K40" s="45"/>
      <c r="L40" s="45"/>
      <c r="M40" s="45"/>
    </row>
    <row r="41" spans="3:13" ht="15">
      <c r="C41" s="12"/>
      <c r="D41" s="49"/>
      <c r="E41" s="12"/>
      <c r="F41" s="12"/>
      <c r="G41" s="45"/>
      <c r="H41" s="12"/>
      <c r="K41" s="45"/>
      <c r="L41" s="45"/>
      <c r="M41" s="45"/>
    </row>
    <row r="42" spans="3:13" ht="15">
      <c r="C42" s="12"/>
      <c r="D42" s="49"/>
      <c r="E42" s="12"/>
      <c r="F42" s="12"/>
      <c r="G42" s="45"/>
      <c r="H42" s="12"/>
      <c r="K42" s="45"/>
      <c r="L42" s="45"/>
      <c r="M42" s="45"/>
    </row>
    <row r="43" spans="3:13" ht="15">
      <c r="C43" s="12"/>
      <c r="D43" s="49"/>
      <c r="E43" s="12"/>
      <c r="F43" s="12"/>
      <c r="G43" s="45"/>
      <c r="H43" s="12"/>
      <c r="K43" s="45"/>
      <c r="L43" s="45"/>
      <c r="M43" s="45"/>
    </row>
    <row r="44" spans="3:13" ht="15">
      <c r="C44" s="12"/>
      <c r="D44" s="49"/>
      <c r="E44" s="12"/>
      <c r="F44" s="12"/>
      <c r="G44" s="45"/>
      <c r="H44" s="12"/>
      <c r="K44" s="45"/>
      <c r="L44" s="45"/>
      <c r="M44" s="45"/>
    </row>
    <row r="45" spans="3:13" ht="15">
      <c r="C45" s="12"/>
      <c r="D45" s="49"/>
      <c r="E45" s="12"/>
      <c r="F45" s="12"/>
      <c r="G45" s="45"/>
      <c r="H45" s="12"/>
      <c r="K45" s="45"/>
      <c r="L45" s="45"/>
      <c r="M45" s="45"/>
    </row>
    <row r="46" spans="3:13" ht="15">
      <c r="C46" s="12"/>
      <c r="D46" s="49"/>
      <c r="E46" s="12"/>
      <c r="F46" s="12"/>
      <c r="G46" s="45"/>
      <c r="H46" s="12"/>
      <c r="K46" s="45"/>
      <c r="L46" s="45"/>
      <c r="M46" s="45"/>
    </row>
    <row r="47" spans="3:13" ht="15">
      <c r="C47" s="12"/>
      <c r="D47" s="49"/>
      <c r="E47" s="12"/>
      <c r="F47" s="12"/>
      <c r="G47" s="45"/>
      <c r="H47" s="12"/>
      <c r="K47" s="45"/>
      <c r="L47" s="45"/>
      <c r="M47" s="45"/>
    </row>
    <row r="48" spans="3:13" ht="15">
      <c r="C48" s="12"/>
      <c r="D48" s="49"/>
      <c r="E48" s="12"/>
      <c r="F48" s="12"/>
      <c r="G48" s="45"/>
      <c r="H48" s="12"/>
      <c r="K48" s="45"/>
      <c r="L48" s="45"/>
      <c r="M48" s="45"/>
    </row>
  </sheetData>
  <sheetProtection password="F79C" sheet="1" objects="1" scenarios="1" selectLockedCells="1"/>
  <mergeCells count="6">
    <mergeCell ref="O2:Q2"/>
    <mergeCell ref="B1:C1"/>
    <mergeCell ref="B12:F12"/>
    <mergeCell ref="B13:F13"/>
    <mergeCell ref="O12:Q12"/>
    <mergeCell ref="O13:Q13"/>
  </mergeCells>
  <conditionalFormatting sqref="B7:B10 D7:D10">
    <cfRule type="containsBlanks" priority="30" dxfId="11">
      <formula>LEN(TRIM(B7))=0</formula>
    </cfRule>
  </conditionalFormatting>
  <conditionalFormatting sqref="B7:B10">
    <cfRule type="cellIs" priority="25" dxfId="10" operator="greaterThanOrEqual">
      <formula>1</formula>
    </cfRule>
  </conditionalFormatting>
  <conditionalFormatting sqref="B4">
    <cfRule type="containsBlanks" priority="11" dxfId="9">
      <formula>LEN(TRIM(B4))=0</formula>
    </cfRule>
    <cfRule type="notContainsBlanks" priority="12" dxfId="8">
      <formula>LEN(TRIM(B4))&gt;0</formula>
    </cfRule>
  </conditionalFormatting>
  <conditionalFormatting sqref="O7:O9">
    <cfRule type="notContainsBlanks" priority="9" dxfId="5">
      <formula>LEN(TRIM(O7))&gt;0</formula>
    </cfRule>
    <cfRule type="containsBlanks" priority="10" dxfId="4">
      <formula>LEN(TRIM(O7))=0</formula>
    </cfRule>
  </conditionalFormatting>
  <conditionalFormatting sqref="O10">
    <cfRule type="notContainsBlanks" priority="5" dxfId="5">
      <formula>LEN(TRIM(O10))&gt;0</formula>
    </cfRule>
    <cfRule type="containsBlanks" priority="6" dxfId="4">
      <formula>LEN(TRIM(O10))=0</formula>
    </cfRule>
  </conditionalFormatting>
  <conditionalFormatting sqref="Q7">
    <cfRule type="cellIs" priority="3" dxfId="1" operator="equal">
      <formula>"NEVYHOVUJE"</formula>
    </cfRule>
    <cfRule type="cellIs" priority="4" dxfId="0" operator="equal">
      <formula>"VYHOVUJE"</formula>
    </cfRule>
  </conditionalFormatting>
  <conditionalFormatting sqref="Q8:Q10">
    <cfRule type="cellIs" priority="1" dxfId="1" operator="equal">
      <formula>"NEVYHOVUJE"</formula>
    </cfRule>
    <cfRule type="cellIs" priority="2" dxfId="0" operator="equal">
      <formula>"VYHOVUJE"</formula>
    </cfRule>
  </conditionalFormatting>
  <dataValidations count="2">
    <dataValidation type="list" showInputMessage="1" showErrorMessage="1" sqref="H7:H10">
      <formula1>"ANO,NE"</formula1>
    </dataValidation>
    <dataValidation type="list" showInputMessage="1" showErrorMessage="1" sqref="E7:E10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wpi56okLDSPXbehc5TsGpRebKjY=</DigestValue>
    </Reference>
    <Reference URI="#idOfficeObject" Type="http://www.w3.org/2000/09/xmldsig#Object">
      <DigestMethod Algorithm="http://www.w3.org/2000/09/xmldsig#sha1"/>
      <DigestValue>tq4EzCuZaoDI+8Gdpwz+dBcAVWs=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YAK8X2xoqFbwLFgHs9c/aXofMRY=</DigestValue>
    </Reference>
  </SignedInfo>
  <SignatureValue>l9772chKSPnB5rmGdbfliZpQtJ6fX1x9g4BC/J/TfEv5AAhhn4zN7jkMXd2BDOnha4QxhYb1JSV7
y3Ep0mi4BbpSObDzRS10KUOIF0nPSTFJmf6NgIfWvOL6ZeaWB6+VpR5Igz4ZBsAQXzVGIC3bYpb8
SIa80/Nce+EqsEkP9NSF0Wjvgr2JM80T69r+9uG0i21FhH6nr3Yn0kDP3KsptDLiwwNceQl7Intn
A76OGQfZCSxYLCqAR7GbgBS6EItasFrQLdWKpNG1DujnsWHKlGsgZhyGNxp57SoQWg62p/dQ1aSj
8prjwCtc26+uKhNSEfllARXdewRh0ljVA/fOeA==</SignatureValue>
  <KeyInfo>
    <X509Data>
      <X509Certificate>MIIG4jCCBcqgAwIBAgIDGp3aMA0GCSqGSIb3DQEBCwUAMF8xCzAJBgNVBAYTAkNaMSwwKgYDVQQK
DCPEjGVza8OhIHBvxaF0YSwgcy5wLiBbScSMIDQ3MTE0OTgzXTEiMCAGA1UEAxMZUG9zdFNpZ251
bSBRdWFsaWZpZWQgQ0EgMjAeFw0xNTAxMTkwOTIxMjJaFw0xNjAyMDgwOTIxMjJaMIG+MQswCQYD
VQQGEwJDWjE5MDcGA1UECgwwWsOhcGFkb8SNZXNrw6EgdW5pdmVyeml0YSB2IFBsem5pIFtJxIwg
NDk3Nzc1MTNdMRwwGgYDVQQLExNPZGJvciByb3p2b2plIGFrdGl2MQ4wDAYDVQQLEwUyMTIwMTEh
MB8GA1UEAwwYTWdyLiBLYXRlxZlpbmEgU2VreXJvdsOhMRAwDgYDVQQFEwdQNDczOTQ3MREwDwYD
VQQMEwhyZWZlcmVudDCCASIwDQYJKoZIhvcNAQEBBQADggEPADCCAQoCggEBANvwRhpQagoH23ep
NcWzTCjvZX4O7+njehyDlZXRznNAOUqK9WxaetLqUdzYjJXOmAgW5r52X/wR1pUbWIsi7YhViLa/
+siLKUeGPE3YUN64DZhTCKfYefis8o5f79g5xhGiLXfEx1fKIZi7rfcgoKjQoFE6scbrqXLeatSS
BberD/kR4TT/RFI2nMXKw28SiMKujqSvdMIY+y37NfMfx2RGP92OeyQsSR+Myi1hTLkdKxhsD4jr
1Lc27Rs0yyuA16MA4JfadRxuQ+66FNcEgn8oXKceB1CzgOd2oTx1EdsHgESaY+8w4ut6fhm7g2F4
cEdnRg56EMf+mE5IyzypsPECAwEAAaOCA0UwggNBMEQGA1UdEQQ9MDuBE2tzZWt5cm92QHJlay56
Y3UuY3qgGQYJKwYBBAHcGQIBoAwTCjE1OTczMzE1ODKgCQYDVQQNoAITADCCAQ4GA1UdIASCAQUw
ggEBMIH+BglngQYBBAEHgiwwgfAwgccGCCsGAQUFBwICMIG6GoG3VGVudG8ga3ZhbGlmaWtvdmFu
eSBjZXJ0aWZpa2F0IGJ5bCB2eWRhbiBwb2RsZSB6YWtvbmEgMjI3LzIwMDBTYi4gYSBuYXZhem55
Y2ggcHJlZHBpc3UuL1RoaXMgcXVhbGlmaWVkIGNlcnRpZmljYXRlIHdhcyBpc3N1ZWQgYWNjb3Jk
aW5nIHRvIExhdyBObyAyMjcvMjAwMENvbGwuIGFuZCByZWxhdGVkIHJlZ3VsYXRpb25zMCQGCCsG
AQUFBwIBFhhodHRwOi8vd3d3LnBvc3RzaWdudW0uY3owGAYIKwYBBQUHAQMEDDAKMAgGBgQAjkYB
ATCByAYIKwYBBQUHAQEEgbswgbgwOwYIKwYBBQUHMAKGL2h0dHA6Ly93d3cucG9zdHNpZ251bS5j
ei9jcnQvcHNxdWFsaWZpZWRjYTIuY3J0MDwGCCsGAQUFBzAChjBodHRwOi8vd3d3Mi5wb3N0c2ln
bnVtLmN6L2NydC9wc3F1YWxpZmllZGNhMi5jcnQwOwYIKwYBBQUHMAKGL2h0dHA6Ly9wb3N0c2ln
bnVtLnR0Yy5jei9jcnQvcHNxdWFsaWZpZWRjYTIuY3J0MA4GA1UdDwEB/wQEAwIF4DAfBgNVHSME
GDAWgBSJ6EzfiyY5PtckLhIOeufmJ+XWlzCBsQYDVR0fBIGpMIGmMDWgM6Axhi9odHRwOi8vd3d3
LnBvc3RzaWdudW0uY3ovY3JsL3BzcXVhbGlmaWVkY2EyLmNybDA2oDSgMoYwaHR0cDovL3d3dzIu
cG9zdHNpZ251bS5jei9jcmwvcHNxdWFsaWZpZWRjYTIuY3JsMDWgM6Axhi9odHRwOi8vcG9zdHNp
Z251bS50dGMuY3ovY3JsL3BzcXVhbGlmaWVkY2EyLmNybDAdBgNVHQ4EFgQULHoprUVUdNXx4YnG
4KG0c7rMz8wwDQYJKoZIhvcNAQELBQADggEBAI39f6yTjCWxTyKxy1+NwUGnaqs3J5rUuS9mVvZI
gBc9ifRYbvDmHh0lvhpTWX/wpIKcZSgCX/eC00ngQMjg1gYfCC/vw03/wB7agp/7WX14N2nN3ZLX
Xo7vOp016RkD4YugCvNAwvpfS3EIhkzUFX5AqpcGsU0rKFHwTtOiWFG7+D0Kf260LYBKodXKBB05
079YpAEPwqs3wykbYWhySXg6PGn/TyI+W8cIVDUg3EMvGR/cMLcHbL53kpxpbNfCK8KBTJgHnCAX
h70Pa3vDQHs6xl7HwtECzSgBNonh0hsIjFPXtkc+3xbEevsIu2frXnIGVvf7CDLumImG0zYYkyA=
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zNObm45Gvnp1EBVHVvkzSkogaMA=</DigestValue>
      </Reference>
      <Reference URI="/xl/drawings/drawing1.xml?ContentType=application/vnd.openxmlformats-officedocument.drawing+xml">
        <DigestMethod Algorithm="http://www.w3.org/2000/09/xmldsig#sha1"/>
        <DigestValue>3FrEYSepLDi1R+8iSEH9gbFaEeg=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vRbeTxjueEjxk7gxtEO59gXJK5E=</DigestValue>
      </Reference>
      <Reference URI="/xl/styles.xml?ContentType=application/vnd.openxmlformats-officedocument.spreadsheetml.styles+xml">
        <DigestMethod Algorithm="http://www.w3.org/2000/09/xmldsig#sha1"/>
        <DigestValue>zIK5G9EmWzrtFtav4vq5HYc79RA=</DigestValue>
      </Reference>
      <Reference URI="/xl/worksheets/sheet1.xml?ContentType=application/vnd.openxmlformats-officedocument.spreadsheetml.worksheet+xml">
        <DigestMethod Algorithm="http://www.w3.org/2000/09/xmldsig#sha1"/>
        <DigestValue>QdFoa9fWMBI08tXCz9AQxlhvCao=</DigestValue>
      </Reference>
      <Reference URI="/xl/sharedStrings.xml?ContentType=application/vnd.openxmlformats-officedocument.spreadsheetml.sharedStrings+xml">
        <DigestMethod Algorithm="http://www.w3.org/2000/09/xmldsig#sha1"/>
        <DigestValue>BdYwn2kurwskexyndJDdrdmxsDw=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v4uEXdmwjMIRgxkQJOtUaINT/JQ=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2015-11-12T10:32:56Z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2015-11-12T10:32:56Z</xd:SigningTime>
          <xd:SigningCertificate>
            <xd:Cert>
              <xd:CertDigest>
                <DigestMethod Algorithm="http://www.w3.org/2000/09/xmldsig#sha1"/>
                <DigestValue>TtNwrRAi/78DYpQQ2Ehk0uWsG5E=</DigestValue>
              </xd:CertDigest>
              <xd:IssuerSerial>
                <X509IssuerName>CN=PostSignum Qualified CA 2, O="Česká pošta, s.p. [IČ 47114983]", C=CZ</X509IssuerName>
                <X509SerialNumber>1744346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uzivatel</cp:lastModifiedBy>
  <cp:lastPrinted>2014-08-22T08:44:13Z</cp:lastPrinted>
  <dcterms:created xsi:type="dcterms:W3CDTF">2014-03-05T12:43:32Z</dcterms:created>
  <dcterms:modified xsi:type="dcterms:W3CDTF">2015-11-03T09:13:13Z</dcterms:modified>
  <cp:category/>
  <cp:version/>
  <cp:contentType/>
  <cp:contentStatus/>
</cp:coreProperties>
</file>