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Vyzva_k_podani_nabidek_T_040-2017\"/>
    </mc:Choice>
  </mc:AlternateContent>
  <bookViews>
    <workbookView xWindow="-15" yWindow="165" windowWidth="24240" windowHeight="12675" tabRatio="224" xr2:uid="{00000000-000D-0000-FFFF-FFFF00000000}"/>
  </bookViews>
  <sheets>
    <sheet name="Tonery" sheetId="22" r:id="rId1"/>
  </sheets>
  <definedNames>
    <definedName name="_xlnm.Print_Area" localSheetId="0">Tonery!$A$1:$Q$30</definedName>
  </definedNames>
  <calcPr calcId="171027"/>
</workbook>
</file>

<file path=xl/calcChain.xml><?xml version="1.0" encoding="utf-8"?>
<calcChain xmlns="http://schemas.openxmlformats.org/spreadsheetml/2006/main">
  <c r="O9" i="22" l="1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8" i="22" l="1"/>
  <c r="P7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O7" i="22"/>
  <c r="O8" i="22"/>
  <c r="M30" i="22" l="1"/>
  <c r="N30" i="22"/>
</calcChain>
</file>

<file path=xl/sharedStrings.xml><?xml version="1.0" encoding="utf-8"?>
<sst xmlns="http://schemas.openxmlformats.org/spreadsheetml/2006/main" count="144" uniqueCount="103">
  <si>
    <t>Množství</t>
  </si>
  <si>
    <t>Položka</t>
  </si>
  <si>
    <t>Obchodní název + typ</t>
  </si>
  <si>
    <t>30125000-1 - Části a příslušenství fotokopírovacích strojů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</si>
  <si>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</si>
  <si>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</si>
  <si>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</si>
  <si>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</si>
  <si>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</si>
  <si>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</si>
  <si>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</si>
  <si>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</si>
  <si>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</si>
  <si>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</si>
  <si>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</si>
  <si>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</si>
  <si>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</si>
  <si>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</si>
  <si>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</si>
  <si>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Univerzitní 8, Plzeń</t>
  </si>
  <si>
    <t>VV - H.Kalašová 377631071</t>
  </si>
  <si>
    <t xml:space="preserve">Toner do multifunkční kopírky OKI MB451 - černý   </t>
  </si>
  <si>
    <t>Rektorát ZČU, UR 313,Plzeń</t>
  </si>
  <si>
    <t>IA - Mgr. Rázková, tel: 37763 1090</t>
  </si>
  <si>
    <t>Originální toner. Výtěžnost 2600 stran.</t>
  </si>
  <si>
    <t>ANO</t>
  </si>
  <si>
    <t>Vybrané instituty nové úpravy soukromého a trestního práva v aplikační praxi - II - SGS-2016-25</t>
  </si>
  <si>
    <t>Helena Průchová, 7281</t>
  </si>
  <si>
    <t>Sady Pětatřicátníků 14, PC 217</t>
  </si>
  <si>
    <r>
      <rPr>
        <sz val="11"/>
        <rFont val="Calibri"/>
        <family val="2"/>
        <charset val="238"/>
        <scheme val="minor"/>
      </rPr>
      <t>Toner do tiskárny Brother MFC-L2740DW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</si>
  <si>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 xml:space="preserve">Toner do tiskárny HP LaserJet 1022N – černý XXL  </t>
  </si>
  <si>
    <t>Suchomelová 724005497</t>
  </si>
  <si>
    <t>Technická 8,NTIS,Plzeň</t>
  </si>
  <si>
    <t xml:space="preserve">Toner do tiskárny  HP LaserJet 2015  – černý   </t>
  </si>
  <si>
    <t xml:space="preserve">Originální, nebo kompatibilní toner splňující podmínky certifikátu STMC. Minimální výtěžnost při 5% pokrytí 7 000 stran. </t>
  </si>
  <si>
    <t>toner do multifunkčního stroje UTAX CDC 5520 - black</t>
  </si>
  <si>
    <t>Originální, nebo kompatibilní toner splňující podmínky certifikátu STMC. Minimální výtěžnost při 5% pokrytí 12 000 stran A4.</t>
  </si>
  <si>
    <t>Zobrazovací válec pro OKI B431</t>
  </si>
  <si>
    <t xml:space="preserve">Toner do tiskárny Triumph Adler DCC 6525 – černý   </t>
  </si>
  <si>
    <t>Originální, nebo kompatibilní toner splňující podmínky certifikátu STMC. Minimální výtěžnost při 5% pokrytí 12000 stran.</t>
  </si>
  <si>
    <t>Toner do tiskárny Triumph Adler DCC 6525 – magenta</t>
  </si>
  <si>
    <t>Originální, nebo kompatibilní toner splňující podmínky certifikátu STMC. Minimální výtěžnost při 5% pokrytí 6000 stran.</t>
  </si>
  <si>
    <t>Toner do tiskárny Triumph Adler DCC 6525 – cyan</t>
  </si>
  <si>
    <t>Toner do multifunkčního zařízení  HP LJ M1120MFP</t>
  </si>
  <si>
    <t>Originální, nebo kompatibilní toner splňující podmínky certifikátu STMC. Minimální výtěžnost při 5% pokrytí 2000 stran.</t>
  </si>
  <si>
    <t>Toner  do tiskárny HP LJ 1320</t>
  </si>
  <si>
    <t>Originální, nebo kompatibilní toner splňující podmínky certifikátu STMC. Minimální výtěžnost při 5% pokrytí 6000stran.</t>
  </si>
  <si>
    <t>Originální zobrazovací válec, min. počet 25000 stran</t>
  </si>
  <si>
    <t>PS NVZ - V. Ottová, tel.: 37763 1332</t>
  </si>
  <si>
    <t>ZČU, Cen.sklad Univerzitní 22, Plzeň</t>
  </si>
  <si>
    <t xml:space="preserve">Toner do tiskárny KYOCERA FS-C8520MFP - žlutý </t>
  </si>
  <si>
    <t xml:space="preserve">Toner do tiskárny KYOCERA FS-C8520MFP - modrý </t>
  </si>
  <si>
    <t xml:space="preserve">Toner do tiskárny KYOCERA FS-C8520MFP - červený </t>
  </si>
  <si>
    <t xml:space="preserve">Toner do tiskárny KYOCERA FS-C8520MFP - černý </t>
  </si>
  <si>
    <t>DFZ - P.Křížová,Tel. 37763 3811</t>
  </si>
  <si>
    <t>Husova 11, Plzeň</t>
  </si>
  <si>
    <t>Priloha_c._1_Kupni_smlouvy_technicka_specifikace_T-040-2017</t>
  </si>
  <si>
    <t>Tonery - 040 - 2017 (T-040-2017)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</si>
  <si>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</si>
  <si>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</si>
  <si>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</si>
  <si>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</si>
  <si>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</si>
  <si>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</si>
  <si>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</si>
  <si>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</si>
  <si>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CPV - výběr
TONERY</t>
  </si>
  <si>
    <t>Originální toner , výtěžnost 18000 stran A4</t>
  </si>
  <si>
    <t>Originální toner, výtěžnost 12000 stran A4</t>
  </si>
  <si>
    <t xml:space="preserve"> Toner do tiskárny Triumph Adler  2500ci - azurový</t>
  </si>
  <si>
    <t>Toner do tiskárny Triumph Adler  2500ci - černý</t>
  </si>
  <si>
    <t>Toner do tiskárny Triumph Adler  2500ci - purpurový</t>
  </si>
  <si>
    <t>Toner do tiskárny Triumph Adler  2500ci - žlutý</t>
  </si>
  <si>
    <t xml:space="preserve">Válcová jednotka CMYK pro tiskárnun OKI MC562w </t>
  </si>
  <si>
    <t>Toner do tiskárny  modrý (cyan) - OKI 562w</t>
  </si>
  <si>
    <t>Toner do tiskárny růžová (magenta) - OKI 562w</t>
  </si>
  <si>
    <t xml:space="preserve">Originální toner, výtěžnost 2 000 stran </t>
  </si>
  <si>
    <t>Originální válcová jednotka, kapacita až 30.000 čb stran, 20.000 bar. stran</t>
  </si>
  <si>
    <t xml:space="preserve">Originální nebo kompatibilní toner splňující podmínky certifikátu STMC. Minimální výtěžnost při 5% pokrytí 2500 stran.  </t>
  </si>
  <si>
    <t xml:space="preserve">Originální, nebo kompatibilní toner splňující podmínky certifikátu STMC. Minimální výtěžnost při 5% pokrytí 4000 stran. </t>
  </si>
  <si>
    <r>
      <t xml:space="preserve">Originální, nebo kompatibilní toner splňující podmínky certifikátu STMC. Minimální výtěžnost při 5% pokrytí </t>
    </r>
    <r>
      <rPr>
        <sz val="11"/>
        <rFont val="Calibri"/>
        <family val="2"/>
        <charset val="238"/>
        <scheme val="minor"/>
      </rPr>
      <t>6000 stran</t>
    </r>
  </si>
  <si>
    <r>
      <t xml:space="preserve">Originální, nebo kompatibilní toner splňující podmínky certifikátu STMC. Minimální výtěžnost při 5% pokrytí </t>
    </r>
    <r>
      <rPr>
        <sz val="11"/>
        <rFont val="Calibri"/>
        <family val="2"/>
        <charset val="238"/>
        <scheme val="minor"/>
      </rPr>
      <t>12000 stran</t>
    </r>
  </si>
  <si>
    <t>Triumph Adler 662511115</t>
  </si>
  <si>
    <t>Triumph Adler 662511111</t>
  </si>
  <si>
    <t>Triumph Adler 662511114</t>
  </si>
  <si>
    <t>Kompatibilní 44992402</t>
  </si>
  <si>
    <t>Brother TN2320</t>
  </si>
  <si>
    <t>OKI 44968301</t>
  </si>
  <si>
    <t>OKI 44469706</t>
  </si>
  <si>
    <t>OKI 44469705</t>
  </si>
  <si>
    <t>Kompatibilni Q7553X</t>
  </si>
  <si>
    <t>Utax 652511010</t>
  </si>
  <si>
    <t>OKI 44574302</t>
  </si>
  <si>
    <t>Utax 652511014</t>
  </si>
  <si>
    <t>Utax 652511011</t>
  </si>
  <si>
    <t>Kompatibilni CB436A</t>
  </si>
  <si>
    <t>Kompatibilní Q5949X</t>
  </si>
  <si>
    <t>Kompatibilní TK-895Y</t>
  </si>
  <si>
    <t>Kompatibilní TK-895C</t>
  </si>
  <si>
    <t>Kompatibilní TK-895BK</t>
  </si>
  <si>
    <t>Kompatibilní TK-895M</t>
  </si>
  <si>
    <t>Triumph Adler 662511116</t>
  </si>
  <si>
    <t>kompatibilni Q2612X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</si>
</sst>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2" xfId="0" applyNumberFormat="1" applyFont="1" applyFill="1" applyBorder="1" applyAlignment="1" applyProtection="1">
      <alignment horizontal="right" vertical="center" indent="1"/>
    </xf>
    <xf numFmtId="164" fontId="0" fillId="4" borderId="9" xfId="0" applyNumberFormat="1" applyFont="1" applyFill="1" applyBorder="1" applyAlignment="1" applyProtection="1">
      <alignment horizontal="right" vertical="center" indent="1"/>
    </xf>
    <xf numFmtId="164" fontId="0" fillId="4" borderId="11" xfId="0" applyNumberFormat="1" applyFon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4" borderId="5" xfId="0" applyFill="1" applyBorder="1" applyAlignment="1" applyProtection="1">
      <alignment horizontal="center" vertical="center" wrapTex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vertical="center" wrapText="1" shrinkToFi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 shrinkToFit="1"/>
    </xf>
    <xf numFmtId="164" fontId="0" fillId="0" borderId="0" xfId="0" applyNumberFormat="1" applyProtection="1"/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 shrinkToFit="1"/>
    </xf>
    <xf numFmtId="1" fontId="0" fillId="4" borderId="12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" vertical="center" wrapText="1" shrinkToFi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vertical="center" wrapText="1" shrinkToFit="1"/>
    </xf>
    <xf numFmtId="0" fontId="4" fillId="4" borderId="11" xfId="0" applyNumberFormat="1" applyFont="1" applyFill="1" applyBorder="1" applyAlignment="1" applyProtection="1">
      <alignment horizontal="center" vertical="center" wrapText="1" shrinkToFi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vertical="center" wrapText="1" shrinkToFi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vertical="center" wrapText="1"/>
    </xf>
    <xf numFmtId="0" fontId="4" fillId="4" borderId="11" xfId="0" applyNumberFormat="1" applyFon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1" fontId="0" fillId="4" borderId="12" xfId="0" applyNumberFormat="1" applyFon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left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1" fontId="4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1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Alignment="1" applyProtection="1">
      <alignment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4" fillId="4" borderId="27" xfId="0" applyNumberFormat="1" applyFont="1" applyFill="1" applyBorder="1" applyAlignment="1" applyProtection="1">
      <alignment horizontal="center" vertical="center" wrapText="1"/>
    </xf>
    <xf numFmtId="0" fontId="4" fillId="4" borderId="25" xfId="0" applyNumberFormat="1" applyFont="1" applyFill="1" applyBorder="1" applyAlignment="1" applyProtection="1">
      <alignment horizontal="center" vertical="center" wrapText="1"/>
    </xf>
    <xf numFmtId="0" fontId="4" fillId="4" borderId="26" xfId="0" applyNumberFormat="1" applyFon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"/>
  <sheetViews>
    <sheetView tabSelected="1" topLeftCell="C1" zoomScale="90" zoomScaleNormal="90" zoomScaleSheetLayoutView="55" workbookViewId="0">
      <selection activeCell="N11" sqref="N11"/>
    </sheetView>
  </sheetViews>
  <sheetFormatPr defaultColWidth="8.85546875" defaultRowHeight="15" x14ac:dyDescent="0.25"/>
  <cols>
    <col min="1" max="1" width="5.7109375" style="77" customWidth="1"/>
    <col min="2" max="2" width="45.5703125" style="9" customWidth="1"/>
    <col min="3" max="3" width="9.7109375" style="115" customWidth="1"/>
    <col min="4" max="4" width="9" style="13" customWidth="1"/>
    <col min="5" max="5" width="54.85546875" style="9" customWidth="1"/>
    <col min="6" max="6" width="29.140625" style="116" customWidth="1"/>
    <col min="7" max="7" width="20.85546875" style="9" customWidth="1"/>
    <col min="8" max="8" width="19" style="9" customWidth="1"/>
    <col min="9" max="9" width="28" style="10" customWidth="1"/>
    <col min="10" max="10" width="18.5703125" style="10" customWidth="1"/>
    <col min="11" max="11" width="19.42578125" style="9" customWidth="1"/>
    <col min="12" max="12" width="22.140625" style="116" hidden="1" customWidth="1"/>
    <col min="13" max="13" width="20.85546875" style="77" customWidth="1"/>
    <col min="14" max="14" width="26.5703125" style="77" customWidth="1"/>
    <col min="15" max="15" width="21" style="77" customWidth="1"/>
    <col min="16" max="16" width="19.42578125" style="77" customWidth="1"/>
    <col min="17" max="17" width="51.7109375" style="125" customWidth="1"/>
    <col min="18" max="18" width="28" style="77" customWidth="1"/>
    <col min="19" max="16384" width="8.85546875" style="77"/>
  </cols>
  <sheetData>
    <row r="1" spans="1:18" s="10" customFormat="1" ht="24.6" customHeight="1" x14ac:dyDescent="0.25">
      <c r="A1" s="133" t="s">
        <v>57</v>
      </c>
      <c r="B1" s="134"/>
      <c r="C1" s="13"/>
      <c r="D1" s="13"/>
      <c r="E1" s="62"/>
      <c r="F1" s="62"/>
      <c r="G1" s="62"/>
      <c r="H1" s="62"/>
      <c r="I1" s="62"/>
      <c r="J1" s="62"/>
      <c r="K1" s="9"/>
      <c r="L1" s="9"/>
      <c r="N1" s="135" t="s">
        <v>56</v>
      </c>
      <c r="O1" s="135"/>
      <c r="P1" s="135"/>
      <c r="Q1" s="63"/>
    </row>
    <row r="2" spans="1:18" s="10" customFormat="1" ht="42" customHeight="1" x14ac:dyDescent="0.25">
      <c r="B2" s="9"/>
      <c r="C2" s="7"/>
      <c r="D2" s="8"/>
      <c r="E2" s="62"/>
      <c r="F2" s="62"/>
      <c r="G2" s="62"/>
      <c r="H2" s="62"/>
      <c r="I2" s="62"/>
      <c r="J2" s="62"/>
      <c r="K2" s="9"/>
      <c r="L2" s="9"/>
      <c r="N2" s="64"/>
      <c r="O2" s="64"/>
      <c r="Q2" s="65"/>
    </row>
    <row r="3" spans="1:18" s="10" customFormat="1" ht="21.75" customHeight="1" x14ac:dyDescent="0.25">
      <c r="A3" s="66"/>
      <c r="B3" s="67" t="s">
        <v>13</v>
      </c>
      <c r="C3" s="62"/>
      <c r="D3" s="62"/>
      <c r="E3" s="62"/>
      <c r="F3" s="62"/>
      <c r="G3" s="62"/>
      <c r="H3" s="62"/>
      <c r="I3" s="62"/>
      <c r="J3" s="62"/>
      <c r="K3" s="64"/>
      <c r="L3" s="63"/>
      <c r="M3" s="63"/>
      <c r="N3" s="64"/>
      <c r="O3" s="64"/>
      <c r="Q3" s="63"/>
    </row>
    <row r="4" spans="1:18" s="10" customFormat="1" ht="21" customHeight="1" thickBot="1" x14ac:dyDescent="0.3">
      <c r="A4" s="68"/>
      <c r="B4" s="69" t="s">
        <v>16</v>
      </c>
      <c r="C4" s="62"/>
      <c r="D4" s="62"/>
      <c r="E4" s="62"/>
      <c r="F4" s="62"/>
      <c r="G4" s="64"/>
      <c r="H4" s="64"/>
      <c r="I4" s="64"/>
      <c r="J4" s="64"/>
      <c r="K4" s="64"/>
      <c r="L4" s="9"/>
      <c r="M4" s="9"/>
      <c r="N4" s="64"/>
      <c r="O4" s="64"/>
      <c r="Q4" s="63"/>
    </row>
    <row r="5" spans="1:18" s="10" customFormat="1" ht="42.75" customHeight="1" thickBot="1" x14ac:dyDescent="0.3">
      <c r="A5" s="11"/>
      <c r="B5" s="12"/>
      <c r="C5" s="13"/>
      <c r="D5" s="13"/>
      <c r="E5" s="9"/>
      <c r="F5" s="20" t="s">
        <v>14</v>
      </c>
      <c r="G5" s="9"/>
      <c r="H5" s="9"/>
      <c r="I5" s="70"/>
      <c r="K5" s="9"/>
      <c r="L5" s="14"/>
      <c r="N5" s="31" t="s">
        <v>14</v>
      </c>
      <c r="Q5" s="71"/>
    </row>
    <row r="6" spans="1:18" s="10" customFormat="1" ht="112.5" customHeight="1" thickTop="1" thickBot="1" x14ac:dyDescent="0.3">
      <c r="A6" s="15" t="s">
        <v>1</v>
      </c>
      <c r="B6" s="39" t="s">
        <v>59</v>
      </c>
      <c r="C6" s="39" t="s">
        <v>0</v>
      </c>
      <c r="D6" s="39" t="s">
        <v>60</v>
      </c>
      <c r="E6" s="39" t="s">
        <v>61</v>
      </c>
      <c r="F6" s="34" t="s">
        <v>2</v>
      </c>
      <c r="G6" s="39" t="s">
        <v>62</v>
      </c>
      <c r="H6" s="39" t="s">
        <v>63</v>
      </c>
      <c r="I6" s="39" t="s">
        <v>15</v>
      </c>
      <c r="J6" s="59" t="s">
        <v>64</v>
      </c>
      <c r="K6" s="39" t="s">
        <v>65</v>
      </c>
      <c r="L6" s="39" t="s">
        <v>8</v>
      </c>
      <c r="M6" s="39" t="s">
        <v>9</v>
      </c>
      <c r="N6" s="32" t="s">
        <v>10</v>
      </c>
      <c r="O6" s="59" t="s">
        <v>11</v>
      </c>
      <c r="P6" s="59" t="s">
        <v>12</v>
      </c>
      <c r="Q6" s="39" t="s">
        <v>66</v>
      </c>
    </row>
    <row r="7" spans="1:18" ht="36" customHeight="1" thickTop="1" x14ac:dyDescent="0.25">
      <c r="A7" s="72">
        <v>1</v>
      </c>
      <c r="B7" s="73" t="s">
        <v>70</v>
      </c>
      <c r="C7" s="74">
        <v>2</v>
      </c>
      <c r="D7" s="75" t="s">
        <v>18</v>
      </c>
      <c r="E7" s="73" t="s">
        <v>67</v>
      </c>
      <c r="F7" s="30" t="s">
        <v>82</v>
      </c>
      <c r="G7" s="137" t="s">
        <v>58</v>
      </c>
      <c r="H7" s="137"/>
      <c r="I7" s="137"/>
      <c r="J7" s="137" t="s">
        <v>20</v>
      </c>
      <c r="K7" s="137" t="s">
        <v>19</v>
      </c>
      <c r="L7" s="6">
        <f t="shared" ref="L7:L28" si="0">C7*M7</f>
        <v>4600</v>
      </c>
      <c r="M7" s="22">
        <v>2300</v>
      </c>
      <c r="N7" s="36">
        <v>1596</v>
      </c>
      <c r="O7" s="37">
        <f t="shared" ref="O7:O28" si="1">C7*N7</f>
        <v>3192</v>
      </c>
      <c r="P7" s="28" t="str">
        <f t="shared" ref="P7:P28" si="2">IF(ISNUMBER(N7), IF(N7&gt;M7,"NEVYHOVUJE","VYHOVUJE")," ")</f>
        <v>VYHOVUJE</v>
      </c>
      <c r="Q7" s="143" t="s">
        <v>4</v>
      </c>
      <c r="R7" s="76"/>
    </row>
    <row r="8" spans="1:18" ht="36" customHeight="1" x14ac:dyDescent="0.25">
      <c r="A8" s="78">
        <v>2</v>
      </c>
      <c r="B8" s="79" t="s">
        <v>69</v>
      </c>
      <c r="C8" s="80">
        <v>2</v>
      </c>
      <c r="D8" s="81" t="s">
        <v>18</v>
      </c>
      <c r="E8" s="79" t="s">
        <v>68</v>
      </c>
      <c r="F8" s="21" t="s">
        <v>83</v>
      </c>
      <c r="G8" s="138"/>
      <c r="H8" s="138"/>
      <c r="I8" s="138"/>
      <c r="J8" s="138"/>
      <c r="K8" s="138"/>
      <c r="L8" s="4">
        <f t="shared" si="0"/>
        <v>6000</v>
      </c>
      <c r="M8" s="23">
        <v>3000</v>
      </c>
      <c r="N8" s="25">
        <v>2227</v>
      </c>
      <c r="O8" s="29">
        <f t="shared" si="1"/>
        <v>4454</v>
      </c>
      <c r="P8" s="26" t="str">
        <f t="shared" si="2"/>
        <v>VYHOVUJE</v>
      </c>
      <c r="Q8" s="144"/>
      <c r="R8" s="76"/>
    </row>
    <row r="9" spans="1:18" ht="36" customHeight="1" x14ac:dyDescent="0.25">
      <c r="A9" s="72">
        <v>3</v>
      </c>
      <c r="B9" s="79" t="s">
        <v>71</v>
      </c>
      <c r="C9" s="80">
        <v>2</v>
      </c>
      <c r="D9" s="81" t="s">
        <v>18</v>
      </c>
      <c r="E9" s="79" t="s">
        <v>68</v>
      </c>
      <c r="F9" s="21" t="s">
        <v>84</v>
      </c>
      <c r="G9" s="138"/>
      <c r="H9" s="138"/>
      <c r="I9" s="138"/>
      <c r="J9" s="138"/>
      <c r="K9" s="138"/>
      <c r="L9" s="4">
        <f t="shared" si="0"/>
        <v>6000</v>
      </c>
      <c r="M9" s="23">
        <v>3000</v>
      </c>
      <c r="N9" s="25">
        <v>2227</v>
      </c>
      <c r="O9" s="29">
        <f t="shared" si="1"/>
        <v>4454</v>
      </c>
      <c r="P9" s="26" t="str">
        <f t="shared" si="2"/>
        <v>VYHOVUJE</v>
      </c>
      <c r="Q9" s="144"/>
      <c r="R9" s="76"/>
    </row>
    <row r="10" spans="1:18" ht="36" customHeight="1" thickBot="1" x14ac:dyDescent="0.3">
      <c r="A10" s="82">
        <v>4</v>
      </c>
      <c r="B10" s="83" t="s">
        <v>72</v>
      </c>
      <c r="C10" s="61">
        <v>2</v>
      </c>
      <c r="D10" s="84" t="s">
        <v>18</v>
      </c>
      <c r="E10" s="83" t="s">
        <v>68</v>
      </c>
      <c r="F10" s="33" t="s">
        <v>101</v>
      </c>
      <c r="G10" s="139"/>
      <c r="H10" s="139"/>
      <c r="I10" s="139"/>
      <c r="J10" s="139"/>
      <c r="K10" s="139"/>
      <c r="L10" s="5">
        <f t="shared" si="0"/>
        <v>6000</v>
      </c>
      <c r="M10" s="24">
        <v>3000</v>
      </c>
      <c r="N10" s="40">
        <v>2227</v>
      </c>
      <c r="O10" s="54">
        <f t="shared" si="1"/>
        <v>4454</v>
      </c>
      <c r="P10" s="56" t="str">
        <f t="shared" si="2"/>
        <v>VYHOVUJE</v>
      </c>
      <c r="Q10" s="145"/>
      <c r="R10" s="76"/>
    </row>
    <row r="11" spans="1:18" ht="65.25" customHeight="1" thickTop="1" thickBot="1" x14ac:dyDescent="0.3">
      <c r="A11" s="85">
        <v>5</v>
      </c>
      <c r="B11" s="86" t="s">
        <v>21</v>
      </c>
      <c r="C11" s="87">
        <v>2</v>
      </c>
      <c r="D11" s="88" t="s">
        <v>18</v>
      </c>
      <c r="E11" s="86" t="s">
        <v>78</v>
      </c>
      <c r="F11" s="41" t="s">
        <v>85</v>
      </c>
      <c r="G11" s="89" t="s">
        <v>58</v>
      </c>
      <c r="H11" s="42"/>
      <c r="I11" s="42"/>
      <c r="J11" s="42" t="s">
        <v>23</v>
      </c>
      <c r="K11" s="42" t="s">
        <v>22</v>
      </c>
      <c r="L11" s="43">
        <f t="shared" si="0"/>
        <v>3000</v>
      </c>
      <c r="M11" s="44">
        <v>1500</v>
      </c>
      <c r="N11" s="45">
        <v>245</v>
      </c>
      <c r="O11" s="57">
        <f t="shared" si="1"/>
        <v>490</v>
      </c>
      <c r="P11" s="58" t="str">
        <f t="shared" si="2"/>
        <v>VYHOVUJE</v>
      </c>
      <c r="Q11" s="53" t="s">
        <v>4</v>
      </c>
      <c r="R11" s="76"/>
    </row>
    <row r="12" spans="1:18" ht="65.25" customHeight="1" thickTop="1" x14ac:dyDescent="0.25">
      <c r="A12" s="72">
        <v>6</v>
      </c>
      <c r="B12" s="90" t="s">
        <v>29</v>
      </c>
      <c r="C12" s="74">
        <v>3</v>
      </c>
      <c r="D12" s="75" t="s">
        <v>18</v>
      </c>
      <c r="E12" s="73" t="s">
        <v>24</v>
      </c>
      <c r="F12" s="30" t="s">
        <v>86</v>
      </c>
      <c r="G12" s="137" t="s">
        <v>58</v>
      </c>
      <c r="H12" s="137" t="s">
        <v>25</v>
      </c>
      <c r="I12" s="137" t="s">
        <v>26</v>
      </c>
      <c r="J12" s="137" t="s">
        <v>27</v>
      </c>
      <c r="K12" s="137" t="s">
        <v>28</v>
      </c>
      <c r="L12" s="6">
        <f t="shared" si="0"/>
        <v>4080</v>
      </c>
      <c r="M12" s="22">
        <v>1360</v>
      </c>
      <c r="N12" s="36">
        <v>1345</v>
      </c>
      <c r="O12" s="38">
        <f t="shared" si="1"/>
        <v>4035</v>
      </c>
      <c r="P12" s="28" t="str">
        <f t="shared" si="2"/>
        <v>VYHOVUJE</v>
      </c>
      <c r="Q12" s="143" t="s">
        <v>4</v>
      </c>
      <c r="R12" s="76"/>
    </row>
    <row r="13" spans="1:18" ht="51.75" customHeight="1" thickBot="1" x14ac:dyDescent="0.3">
      <c r="A13" s="91">
        <v>7</v>
      </c>
      <c r="B13" s="92" t="s">
        <v>30</v>
      </c>
      <c r="C13" s="61">
        <v>3</v>
      </c>
      <c r="D13" s="93" t="s">
        <v>18</v>
      </c>
      <c r="E13" s="92" t="s">
        <v>79</v>
      </c>
      <c r="F13" s="33" t="s">
        <v>102</v>
      </c>
      <c r="G13" s="139"/>
      <c r="H13" s="139"/>
      <c r="I13" s="139"/>
      <c r="J13" s="139"/>
      <c r="K13" s="139"/>
      <c r="L13" s="5">
        <f t="shared" si="0"/>
        <v>2400</v>
      </c>
      <c r="M13" s="24">
        <v>800</v>
      </c>
      <c r="N13" s="40">
        <v>165</v>
      </c>
      <c r="O13" s="35">
        <f t="shared" si="1"/>
        <v>495</v>
      </c>
      <c r="P13" s="55" t="str">
        <f t="shared" si="2"/>
        <v>VYHOVUJE</v>
      </c>
      <c r="Q13" s="145"/>
      <c r="R13" s="76"/>
    </row>
    <row r="14" spans="1:18" ht="51.75" customHeight="1" thickTop="1" x14ac:dyDescent="0.25">
      <c r="A14" s="72">
        <v>8</v>
      </c>
      <c r="B14" s="94" t="s">
        <v>73</v>
      </c>
      <c r="C14" s="95">
        <v>1</v>
      </c>
      <c r="D14" s="96" t="s">
        <v>18</v>
      </c>
      <c r="E14" s="94" t="s">
        <v>77</v>
      </c>
      <c r="F14" s="30" t="s">
        <v>87</v>
      </c>
      <c r="G14" s="137" t="s">
        <v>58</v>
      </c>
      <c r="H14" s="137"/>
      <c r="I14" s="137"/>
      <c r="J14" s="137" t="s">
        <v>31</v>
      </c>
      <c r="K14" s="137" t="s">
        <v>32</v>
      </c>
      <c r="L14" s="6">
        <f t="shared" si="0"/>
        <v>3200</v>
      </c>
      <c r="M14" s="47">
        <v>3200</v>
      </c>
      <c r="N14" s="36">
        <v>2421</v>
      </c>
      <c r="O14" s="38">
        <f t="shared" si="1"/>
        <v>2421</v>
      </c>
      <c r="P14" s="28" t="str">
        <f t="shared" si="2"/>
        <v>VYHOVUJE</v>
      </c>
      <c r="Q14" s="97" t="s">
        <v>3</v>
      </c>
      <c r="R14" s="76"/>
    </row>
    <row r="15" spans="1:18" ht="43.5" customHeight="1" x14ac:dyDescent="0.25">
      <c r="A15" s="72">
        <v>9</v>
      </c>
      <c r="B15" s="98" t="s">
        <v>74</v>
      </c>
      <c r="C15" s="99">
        <v>1</v>
      </c>
      <c r="D15" s="100" t="s">
        <v>18</v>
      </c>
      <c r="E15" s="98" t="s">
        <v>76</v>
      </c>
      <c r="F15" s="21" t="s">
        <v>88</v>
      </c>
      <c r="G15" s="138"/>
      <c r="H15" s="138"/>
      <c r="I15" s="138"/>
      <c r="J15" s="138"/>
      <c r="K15" s="138"/>
      <c r="L15" s="4">
        <f t="shared" si="0"/>
        <v>2700</v>
      </c>
      <c r="M15" s="48">
        <v>2700</v>
      </c>
      <c r="N15" s="25">
        <v>1684</v>
      </c>
      <c r="O15" s="29">
        <f t="shared" si="1"/>
        <v>1684</v>
      </c>
      <c r="P15" s="26" t="str">
        <f t="shared" si="2"/>
        <v>VYHOVUJE</v>
      </c>
      <c r="Q15" s="146" t="s">
        <v>4</v>
      </c>
      <c r="R15" s="76"/>
    </row>
    <row r="16" spans="1:18" ht="51.75" customHeight="1" thickBot="1" x14ac:dyDescent="0.3">
      <c r="A16" s="82">
        <v>10</v>
      </c>
      <c r="B16" s="101" t="s">
        <v>75</v>
      </c>
      <c r="C16" s="61">
        <v>1</v>
      </c>
      <c r="D16" s="102" t="s">
        <v>18</v>
      </c>
      <c r="E16" s="101" t="s">
        <v>76</v>
      </c>
      <c r="F16" s="33" t="s">
        <v>89</v>
      </c>
      <c r="G16" s="139"/>
      <c r="H16" s="139"/>
      <c r="I16" s="139"/>
      <c r="J16" s="139"/>
      <c r="K16" s="139"/>
      <c r="L16" s="5">
        <f t="shared" si="0"/>
        <v>2700</v>
      </c>
      <c r="M16" s="49">
        <v>2700</v>
      </c>
      <c r="N16" s="40">
        <v>1684</v>
      </c>
      <c r="O16" s="54">
        <f t="shared" si="1"/>
        <v>1684</v>
      </c>
      <c r="P16" s="55" t="str">
        <f t="shared" si="2"/>
        <v>VYHOVUJE</v>
      </c>
      <c r="Q16" s="145"/>
      <c r="R16" s="76"/>
    </row>
    <row r="17" spans="1:18" ht="72" customHeight="1" thickTop="1" x14ac:dyDescent="0.25">
      <c r="A17" s="72">
        <v>11</v>
      </c>
      <c r="B17" s="103" t="s">
        <v>33</v>
      </c>
      <c r="C17" s="104">
        <v>3</v>
      </c>
      <c r="D17" s="105" t="s">
        <v>18</v>
      </c>
      <c r="E17" s="103" t="s">
        <v>34</v>
      </c>
      <c r="F17" s="30" t="s">
        <v>90</v>
      </c>
      <c r="G17" s="137" t="s">
        <v>58</v>
      </c>
      <c r="H17" s="137"/>
      <c r="I17" s="137"/>
      <c r="J17" s="137" t="s">
        <v>48</v>
      </c>
      <c r="K17" s="137" t="s">
        <v>49</v>
      </c>
      <c r="L17" s="6">
        <f t="shared" si="0"/>
        <v>2100</v>
      </c>
      <c r="M17" s="50">
        <v>700</v>
      </c>
      <c r="N17" s="36">
        <v>199</v>
      </c>
      <c r="O17" s="37">
        <f t="shared" si="1"/>
        <v>597</v>
      </c>
      <c r="P17" s="28" t="str">
        <f t="shared" si="2"/>
        <v>VYHOVUJE</v>
      </c>
      <c r="Q17" s="143" t="s">
        <v>4</v>
      </c>
      <c r="R17" s="76"/>
    </row>
    <row r="18" spans="1:18" ht="72" customHeight="1" x14ac:dyDescent="0.25">
      <c r="A18" s="78">
        <v>12</v>
      </c>
      <c r="B18" s="106" t="s">
        <v>35</v>
      </c>
      <c r="C18" s="99">
        <v>2</v>
      </c>
      <c r="D18" s="107" t="s">
        <v>18</v>
      </c>
      <c r="E18" s="106" t="s">
        <v>36</v>
      </c>
      <c r="F18" s="21" t="s">
        <v>91</v>
      </c>
      <c r="G18" s="138"/>
      <c r="H18" s="138"/>
      <c r="I18" s="138"/>
      <c r="J18" s="138"/>
      <c r="K18" s="138"/>
      <c r="L18" s="4">
        <f t="shared" si="0"/>
        <v>4200</v>
      </c>
      <c r="M18" s="46">
        <v>2100</v>
      </c>
      <c r="N18" s="25">
        <v>1827</v>
      </c>
      <c r="O18" s="29">
        <f t="shared" si="1"/>
        <v>3654</v>
      </c>
      <c r="P18" s="26" t="str">
        <f t="shared" si="2"/>
        <v>VYHOVUJE</v>
      </c>
      <c r="Q18" s="147"/>
      <c r="R18" s="76"/>
    </row>
    <row r="19" spans="1:18" ht="51.75" customHeight="1" x14ac:dyDescent="0.25">
      <c r="A19" s="72">
        <v>13</v>
      </c>
      <c r="B19" s="98" t="s">
        <v>37</v>
      </c>
      <c r="C19" s="99">
        <v>1</v>
      </c>
      <c r="D19" s="100" t="s">
        <v>18</v>
      </c>
      <c r="E19" s="98" t="s">
        <v>47</v>
      </c>
      <c r="F19" s="21" t="s">
        <v>92</v>
      </c>
      <c r="G19" s="138"/>
      <c r="H19" s="138"/>
      <c r="I19" s="138"/>
      <c r="J19" s="138"/>
      <c r="K19" s="138"/>
      <c r="L19" s="4">
        <f t="shared" si="0"/>
        <v>2300</v>
      </c>
      <c r="M19" s="46">
        <v>2300</v>
      </c>
      <c r="N19" s="25">
        <v>2167</v>
      </c>
      <c r="O19" s="29">
        <f t="shared" si="1"/>
        <v>2167</v>
      </c>
      <c r="P19" s="26" t="str">
        <f t="shared" si="2"/>
        <v>VYHOVUJE</v>
      </c>
      <c r="Q19" s="97" t="s">
        <v>3</v>
      </c>
      <c r="R19" s="76"/>
    </row>
    <row r="20" spans="1:18" ht="72" customHeight="1" x14ac:dyDescent="0.25">
      <c r="A20" s="78">
        <v>14</v>
      </c>
      <c r="B20" s="98" t="s">
        <v>38</v>
      </c>
      <c r="C20" s="99">
        <v>1</v>
      </c>
      <c r="D20" s="100" t="s">
        <v>18</v>
      </c>
      <c r="E20" s="98" t="s">
        <v>39</v>
      </c>
      <c r="F20" s="21" t="s">
        <v>91</v>
      </c>
      <c r="G20" s="138"/>
      <c r="H20" s="138"/>
      <c r="I20" s="138"/>
      <c r="J20" s="138"/>
      <c r="K20" s="138"/>
      <c r="L20" s="4">
        <f t="shared" si="0"/>
        <v>1900</v>
      </c>
      <c r="M20" s="46">
        <v>1900</v>
      </c>
      <c r="N20" s="25">
        <v>1827</v>
      </c>
      <c r="O20" s="29">
        <f t="shared" si="1"/>
        <v>1827</v>
      </c>
      <c r="P20" s="26" t="str">
        <f t="shared" si="2"/>
        <v>VYHOVUJE</v>
      </c>
      <c r="Q20" s="146" t="s">
        <v>4</v>
      </c>
      <c r="R20" s="76"/>
    </row>
    <row r="21" spans="1:18" ht="72" customHeight="1" x14ac:dyDescent="0.25">
      <c r="A21" s="72">
        <v>15</v>
      </c>
      <c r="B21" s="98" t="s">
        <v>40</v>
      </c>
      <c r="C21" s="99">
        <v>1</v>
      </c>
      <c r="D21" s="100" t="s">
        <v>18</v>
      </c>
      <c r="E21" s="98" t="s">
        <v>41</v>
      </c>
      <c r="F21" s="21" t="s">
        <v>93</v>
      </c>
      <c r="G21" s="138"/>
      <c r="H21" s="138"/>
      <c r="I21" s="138"/>
      <c r="J21" s="138"/>
      <c r="K21" s="138"/>
      <c r="L21" s="4">
        <f t="shared" si="0"/>
        <v>2100</v>
      </c>
      <c r="M21" s="46">
        <v>2100</v>
      </c>
      <c r="N21" s="25">
        <v>1600</v>
      </c>
      <c r="O21" s="29">
        <f t="shared" si="1"/>
        <v>1600</v>
      </c>
      <c r="P21" s="26" t="str">
        <f t="shared" si="2"/>
        <v>VYHOVUJE</v>
      </c>
      <c r="Q21" s="144"/>
      <c r="R21" s="76"/>
    </row>
    <row r="22" spans="1:18" ht="72" customHeight="1" x14ac:dyDescent="0.25">
      <c r="A22" s="78">
        <v>16</v>
      </c>
      <c r="B22" s="108" t="s">
        <v>42</v>
      </c>
      <c r="C22" s="109">
        <v>1</v>
      </c>
      <c r="D22" s="110" t="s">
        <v>18</v>
      </c>
      <c r="E22" s="108" t="s">
        <v>41</v>
      </c>
      <c r="F22" s="21" t="s">
        <v>94</v>
      </c>
      <c r="G22" s="138"/>
      <c r="H22" s="138"/>
      <c r="I22" s="138"/>
      <c r="J22" s="138"/>
      <c r="K22" s="138"/>
      <c r="L22" s="4">
        <f t="shared" si="0"/>
        <v>2100</v>
      </c>
      <c r="M22" s="51">
        <v>2100</v>
      </c>
      <c r="N22" s="25">
        <v>1600</v>
      </c>
      <c r="O22" s="29">
        <f t="shared" si="1"/>
        <v>1600</v>
      </c>
      <c r="P22" s="26" t="str">
        <f t="shared" si="2"/>
        <v>VYHOVUJE</v>
      </c>
      <c r="Q22" s="144"/>
      <c r="R22" s="76"/>
    </row>
    <row r="23" spans="1:18" ht="72" customHeight="1" x14ac:dyDescent="0.25">
      <c r="A23" s="72">
        <v>17</v>
      </c>
      <c r="B23" s="98" t="s">
        <v>43</v>
      </c>
      <c r="C23" s="99">
        <v>1</v>
      </c>
      <c r="D23" s="100" t="s">
        <v>18</v>
      </c>
      <c r="E23" s="98" t="s">
        <v>44</v>
      </c>
      <c r="F23" s="21" t="s">
        <v>95</v>
      </c>
      <c r="G23" s="138"/>
      <c r="H23" s="138"/>
      <c r="I23" s="138"/>
      <c r="J23" s="138"/>
      <c r="K23" s="138"/>
      <c r="L23" s="4">
        <f t="shared" si="0"/>
        <v>600</v>
      </c>
      <c r="M23" s="46">
        <v>600</v>
      </c>
      <c r="N23" s="25">
        <v>105</v>
      </c>
      <c r="O23" s="29">
        <f t="shared" si="1"/>
        <v>105</v>
      </c>
      <c r="P23" s="26" t="str">
        <f t="shared" si="2"/>
        <v>VYHOVUJE</v>
      </c>
      <c r="Q23" s="144"/>
      <c r="R23" s="76"/>
    </row>
    <row r="24" spans="1:18" ht="72" customHeight="1" thickBot="1" x14ac:dyDescent="0.3">
      <c r="A24" s="82">
        <v>18</v>
      </c>
      <c r="B24" s="101" t="s">
        <v>45</v>
      </c>
      <c r="C24" s="61">
        <v>1</v>
      </c>
      <c r="D24" s="102" t="s">
        <v>18</v>
      </c>
      <c r="E24" s="101" t="s">
        <v>46</v>
      </c>
      <c r="F24" s="33" t="s">
        <v>96</v>
      </c>
      <c r="G24" s="139"/>
      <c r="H24" s="139"/>
      <c r="I24" s="139"/>
      <c r="J24" s="139"/>
      <c r="K24" s="139"/>
      <c r="L24" s="5">
        <f t="shared" si="0"/>
        <v>700</v>
      </c>
      <c r="M24" s="24">
        <v>700</v>
      </c>
      <c r="N24" s="40">
        <v>199</v>
      </c>
      <c r="O24" s="35">
        <f t="shared" si="1"/>
        <v>199</v>
      </c>
      <c r="P24" s="27" t="str">
        <f t="shared" si="2"/>
        <v>VYHOVUJE</v>
      </c>
      <c r="Q24" s="145"/>
      <c r="R24" s="76"/>
    </row>
    <row r="25" spans="1:18" ht="65.25" customHeight="1" thickTop="1" x14ac:dyDescent="0.25">
      <c r="A25" s="72">
        <v>19</v>
      </c>
      <c r="B25" s="98" t="s">
        <v>50</v>
      </c>
      <c r="C25" s="99">
        <v>1</v>
      </c>
      <c r="D25" s="100" t="s">
        <v>18</v>
      </c>
      <c r="E25" s="98" t="s">
        <v>41</v>
      </c>
      <c r="F25" s="30" t="s">
        <v>97</v>
      </c>
      <c r="G25" s="137" t="s">
        <v>58</v>
      </c>
      <c r="H25" s="137"/>
      <c r="I25" s="137"/>
      <c r="J25" s="140" t="s">
        <v>54</v>
      </c>
      <c r="K25" s="137" t="s">
        <v>55</v>
      </c>
      <c r="L25" s="6">
        <f t="shared" si="0"/>
        <v>1850</v>
      </c>
      <c r="M25" s="46">
        <v>1850</v>
      </c>
      <c r="N25" s="36">
        <v>760</v>
      </c>
      <c r="O25" s="38">
        <f t="shared" si="1"/>
        <v>760</v>
      </c>
      <c r="P25" s="28" t="str">
        <f t="shared" si="2"/>
        <v>VYHOVUJE</v>
      </c>
      <c r="Q25" s="143" t="s">
        <v>4</v>
      </c>
      <c r="R25" s="76"/>
    </row>
    <row r="26" spans="1:18" ht="65.25" customHeight="1" x14ac:dyDescent="0.25">
      <c r="A26" s="78">
        <v>20</v>
      </c>
      <c r="B26" s="98" t="s">
        <v>51</v>
      </c>
      <c r="C26" s="99">
        <v>1</v>
      </c>
      <c r="D26" s="100" t="s">
        <v>18</v>
      </c>
      <c r="E26" s="98" t="s">
        <v>80</v>
      </c>
      <c r="F26" s="21" t="s">
        <v>98</v>
      </c>
      <c r="G26" s="138"/>
      <c r="H26" s="138"/>
      <c r="I26" s="138"/>
      <c r="J26" s="141"/>
      <c r="K26" s="138"/>
      <c r="L26" s="4">
        <f t="shared" si="0"/>
        <v>1850</v>
      </c>
      <c r="M26" s="46">
        <v>1850</v>
      </c>
      <c r="N26" s="25">
        <v>760</v>
      </c>
      <c r="O26" s="29">
        <f t="shared" si="1"/>
        <v>760</v>
      </c>
      <c r="P26" s="26" t="str">
        <f t="shared" si="2"/>
        <v>VYHOVUJE</v>
      </c>
      <c r="Q26" s="144"/>
      <c r="R26" s="76"/>
    </row>
    <row r="27" spans="1:18" ht="65.25" customHeight="1" x14ac:dyDescent="0.25">
      <c r="A27" s="72">
        <v>21</v>
      </c>
      <c r="B27" s="98" t="s">
        <v>52</v>
      </c>
      <c r="C27" s="99">
        <v>1</v>
      </c>
      <c r="D27" s="100" t="s">
        <v>18</v>
      </c>
      <c r="E27" s="98" t="s">
        <v>80</v>
      </c>
      <c r="F27" s="21" t="s">
        <v>100</v>
      </c>
      <c r="G27" s="138"/>
      <c r="H27" s="138"/>
      <c r="I27" s="138"/>
      <c r="J27" s="141"/>
      <c r="K27" s="138"/>
      <c r="L27" s="4">
        <f t="shared" si="0"/>
        <v>1850</v>
      </c>
      <c r="M27" s="46">
        <v>1850</v>
      </c>
      <c r="N27" s="25">
        <v>760</v>
      </c>
      <c r="O27" s="29">
        <f t="shared" si="1"/>
        <v>760</v>
      </c>
      <c r="P27" s="26" t="str">
        <f t="shared" si="2"/>
        <v>VYHOVUJE</v>
      </c>
      <c r="Q27" s="144"/>
      <c r="R27" s="76"/>
    </row>
    <row r="28" spans="1:18" ht="65.25" customHeight="1" thickBot="1" x14ac:dyDescent="0.3">
      <c r="A28" s="82">
        <v>22</v>
      </c>
      <c r="B28" s="101" t="s">
        <v>53</v>
      </c>
      <c r="C28" s="61">
        <v>2</v>
      </c>
      <c r="D28" s="102" t="s">
        <v>18</v>
      </c>
      <c r="E28" s="101" t="s">
        <v>81</v>
      </c>
      <c r="F28" s="33" t="s">
        <v>99</v>
      </c>
      <c r="G28" s="139"/>
      <c r="H28" s="139"/>
      <c r="I28" s="139"/>
      <c r="J28" s="142"/>
      <c r="K28" s="139"/>
      <c r="L28" s="5">
        <f t="shared" si="0"/>
        <v>3900</v>
      </c>
      <c r="M28" s="52">
        <v>1950</v>
      </c>
      <c r="N28" s="40">
        <v>760</v>
      </c>
      <c r="O28" s="54">
        <f t="shared" si="1"/>
        <v>1520</v>
      </c>
      <c r="P28" s="55" t="str">
        <f t="shared" si="2"/>
        <v>VYHOVUJE</v>
      </c>
      <c r="Q28" s="145"/>
      <c r="R28" s="76"/>
    </row>
    <row r="29" spans="1:18" ht="60.75" customHeight="1" thickTop="1" thickBot="1" x14ac:dyDescent="0.3">
      <c r="A29" s="136" t="s">
        <v>17</v>
      </c>
      <c r="B29" s="136"/>
      <c r="C29" s="136"/>
      <c r="D29" s="136"/>
      <c r="E29" s="136"/>
      <c r="F29" s="136"/>
      <c r="G29" s="136"/>
      <c r="H29" s="16"/>
      <c r="I29" s="16"/>
      <c r="J29" s="111"/>
      <c r="K29" s="111"/>
      <c r="L29" s="1"/>
      <c r="M29" s="39" t="s">
        <v>6</v>
      </c>
      <c r="N29" s="126" t="s">
        <v>7</v>
      </c>
      <c r="O29" s="127"/>
      <c r="P29" s="128"/>
      <c r="Q29" s="112"/>
    </row>
    <row r="30" spans="1:18" ht="33" customHeight="1" thickTop="1" thickBot="1" x14ac:dyDescent="0.3">
      <c r="A30" s="129" t="s">
        <v>5</v>
      </c>
      <c r="B30" s="129"/>
      <c r="C30" s="129"/>
      <c r="D30" s="129"/>
      <c r="E30" s="129"/>
      <c r="F30" s="129"/>
      <c r="G30" s="113"/>
      <c r="J30" s="17"/>
      <c r="K30" s="17"/>
      <c r="L30" s="2"/>
      <c r="M30" s="60">
        <f>SUM(L7:L28)</f>
        <v>66130</v>
      </c>
      <c r="N30" s="130">
        <f>SUM(O7:O28)</f>
        <v>42912</v>
      </c>
      <c r="O30" s="131"/>
      <c r="P30" s="132"/>
      <c r="Q30" s="114"/>
    </row>
    <row r="31" spans="1:18" ht="39.75" customHeight="1" thickTop="1" x14ac:dyDescent="0.25">
      <c r="H31" s="18"/>
      <c r="I31" s="18"/>
      <c r="J31" s="19"/>
      <c r="K31" s="19"/>
      <c r="L31" s="117"/>
      <c r="M31" s="117"/>
      <c r="N31" s="118"/>
      <c r="O31" s="118"/>
      <c r="P31" s="118"/>
      <c r="Q31" s="114"/>
      <c r="R31" s="118"/>
    </row>
    <row r="32" spans="1:18" ht="19.899999999999999" customHeight="1" x14ac:dyDescent="0.25">
      <c r="J32" s="19"/>
      <c r="K32" s="19"/>
      <c r="L32" s="117"/>
      <c r="M32" s="3"/>
      <c r="N32" s="3"/>
      <c r="O32" s="3"/>
      <c r="P32" s="118"/>
      <c r="Q32" s="114"/>
      <c r="R32" s="118"/>
    </row>
    <row r="33" spans="1:18" ht="71.25" customHeight="1" x14ac:dyDescent="0.25">
      <c r="J33" s="19"/>
      <c r="K33" s="19"/>
      <c r="L33" s="117"/>
      <c r="M33" s="3"/>
      <c r="N33" s="3"/>
      <c r="O33" s="3"/>
      <c r="P33" s="118"/>
      <c r="Q33" s="114"/>
      <c r="R33" s="118"/>
    </row>
    <row r="34" spans="1:18" ht="36" customHeight="1" x14ac:dyDescent="0.25">
      <c r="J34" s="119"/>
      <c r="K34" s="119"/>
      <c r="L34" s="120"/>
      <c r="M34" s="117"/>
      <c r="N34" s="118"/>
      <c r="O34" s="118"/>
      <c r="P34" s="118"/>
      <c r="Q34" s="114"/>
      <c r="R34" s="118"/>
    </row>
    <row r="35" spans="1:18" ht="14.25" customHeight="1" x14ac:dyDescent="0.25">
      <c r="A35" s="118"/>
      <c r="B35" s="121"/>
      <c r="C35" s="122"/>
      <c r="D35" s="123"/>
      <c r="E35" s="121"/>
      <c r="F35" s="117"/>
      <c r="G35" s="121"/>
      <c r="H35" s="121"/>
      <c r="I35" s="124"/>
      <c r="J35" s="124"/>
      <c r="K35" s="124"/>
      <c r="L35" s="117"/>
      <c r="M35" s="117"/>
      <c r="N35" s="118"/>
      <c r="O35" s="118"/>
      <c r="P35" s="118"/>
      <c r="Q35" s="114"/>
      <c r="R35" s="118"/>
    </row>
    <row r="36" spans="1:18" ht="14.25" customHeight="1" x14ac:dyDescent="0.25">
      <c r="A36" s="118"/>
      <c r="B36" s="121"/>
      <c r="C36" s="122"/>
      <c r="D36" s="123"/>
      <c r="E36" s="121"/>
      <c r="F36" s="117"/>
      <c r="G36" s="121"/>
      <c r="H36" s="121"/>
      <c r="I36" s="124"/>
      <c r="J36" s="124"/>
      <c r="K36" s="124"/>
      <c r="L36" s="117"/>
      <c r="M36" s="117"/>
      <c r="N36" s="118"/>
      <c r="O36" s="118"/>
      <c r="P36" s="118"/>
      <c r="Q36" s="114"/>
      <c r="R36" s="118"/>
    </row>
    <row r="37" spans="1:18" ht="14.25" customHeight="1" x14ac:dyDescent="0.25">
      <c r="A37" s="118"/>
      <c r="B37" s="121"/>
      <c r="C37" s="122"/>
      <c r="D37" s="123"/>
      <c r="E37" s="121"/>
      <c r="F37" s="117"/>
      <c r="G37" s="121"/>
      <c r="H37" s="121"/>
      <c r="I37" s="124"/>
      <c r="J37" s="124"/>
      <c r="K37" s="124"/>
      <c r="L37" s="117"/>
      <c r="M37" s="117"/>
      <c r="N37" s="118"/>
      <c r="O37" s="118"/>
      <c r="P37" s="118"/>
      <c r="Q37" s="114"/>
      <c r="R37" s="118"/>
    </row>
    <row r="38" spans="1:18" ht="14.25" customHeight="1" x14ac:dyDescent="0.25">
      <c r="A38" s="118"/>
      <c r="B38" s="121"/>
      <c r="C38" s="122"/>
      <c r="D38" s="123"/>
      <c r="E38" s="121"/>
      <c r="F38" s="117"/>
      <c r="G38" s="121"/>
      <c r="H38" s="121"/>
      <c r="I38" s="124"/>
      <c r="J38" s="124"/>
      <c r="K38" s="124"/>
      <c r="L38" s="117"/>
      <c r="M38" s="117"/>
      <c r="N38" s="118"/>
      <c r="O38" s="118"/>
      <c r="P38" s="118"/>
      <c r="Q38" s="114"/>
      <c r="R38" s="118"/>
    </row>
    <row r="39" spans="1:18" x14ac:dyDescent="0.25">
      <c r="B39" s="10"/>
      <c r="C39" s="77"/>
      <c r="D39" s="10"/>
      <c r="E39" s="10"/>
      <c r="F39" s="77"/>
      <c r="G39" s="10"/>
      <c r="H39" s="10"/>
      <c r="K39" s="10"/>
      <c r="L39" s="77"/>
    </row>
    <row r="40" spans="1:18" x14ac:dyDescent="0.25">
      <c r="B40" s="10"/>
      <c r="C40" s="77"/>
      <c r="D40" s="10"/>
      <c r="E40" s="10"/>
      <c r="F40" s="77"/>
      <c r="G40" s="10"/>
      <c r="H40" s="10"/>
      <c r="K40" s="10"/>
      <c r="L40" s="77"/>
    </row>
    <row r="41" spans="1:18" x14ac:dyDescent="0.25">
      <c r="B41" s="10"/>
      <c r="C41" s="77"/>
      <c r="D41" s="10"/>
      <c r="E41" s="10"/>
      <c r="F41" s="77"/>
      <c r="G41" s="10"/>
      <c r="H41" s="10"/>
      <c r="K41" s="10"/>
      <c r="L41" s="77"/>
    </row>
  </sheetData>
  <sheetProtection password="F79C" sheet="1" objects="1" scenarios="1" selectLockedCells="1"/>
  <mergeCells count="37">
    <mergeCell ref="Q15:Q16"/>
    <mergeCell ref="Q7:Q10"/>
    <mergeCell ref="Q12:Q13"/>
    <mergeCell ref="K12:K13"/>
    <mergeCell ref="G7:G10"/>
    <mergeCell ref="H7:H10"/>
    <mergeCell ref="I7:I10"/>
    <mergeCell ref="J7:J10"/>
    <mergeCell ref="K7:K10"/>
    <mergeCell ref="G12:G13"/>
    <mergeCell ref="H12:H13"/>
    <mergeCell ref="I12:I13"/>
    <mergeCell ref="J12:J13"/>
    <mergeCell ref="I14:I16"/>
    <mergeCell ref="J14:J16"/>
    <mergeCell ref="K14:K16"/>
    <mergeCell ref="I17:I24"/>
    <mergeCell ref="J17:J24"/>
    <mergeCell ref="Q25:Q28"/>
    <mergeCell ref="Q20:Q24"/>
    <mergeCell ref="Q17:Q18"/>
    <mergeCell ref="N29:P29"/>
    <mergeCell ref="A30:F30"/>
    <mergeCell ref="N30:P30"/>
    <mergeCell ref="A1:B1"/>
    <mergeCell ref="N1:P1"/>
    <mergeCell ref="A29:G29"/>
    <mergeCell ref="G25:G28"/>
    <mergeCell ref="H25:H28"/>
    <mergeCell ref="I25:I28"/>
    <mergeCell ref="J25:J28"/>
    <mergeCell ref="K25:K28"/>
    <mergeCell ref="G17:G24"/>
    <mergeCell ref="K17:K24"/>
    <mergeCell ref="G14:G16"/>
    <mergeCell ref="H14:H16"/>
    <mergeCell ref="H17:H24"/>
  </mergeCells>
  <conditionalFormatting sqref="A7:A28">
    <cfRule type="containsBlanks" dxfId="21" priority="62">
      <formula>LEN(TRIM(A7))=0</formula>
    </cfRule>
  </conditionalFormatting>
  <conditionalFormatting sqref="A7:A28">
    <cfRule type="cellIs" dxfId="20" priority="57" operator="greaterThanOrEqual">
      <formula>1</formula>
    </cfRule>
  </conditionalFormatting>
  <conditionalFormatting sqref="P7:P28">
    <cfRule type="cellIs" dxfId="19" priority="53" operator="equal">
      <formula>"NEVYHOVUJE"</formula>
    </cfRule>
    <cfRule type="cellIs" dxfId="18" priority="54" operator="equal">
      <formula>"VYHOVUJE"</formula>
    </cfRule>
  </conditionalFormatting>
  <conditionalFormatting sqref="F7:F28 N7:N28">
    <cfRule type="notContainsBlanks" dxfId="17" priority="27">
      <formula>LEN(TRIM(F7))&gt;0</formula>
    </cfRule>
    <cfRule type="containsBlanks" dxfId="16" priority="28">
      <formula>LEN(TRIM(F7))=0</formula>
    </cfRule>
  </conditionalFormatting>
  <conditionalFormatting sqref="F7:F28 N7:N28">
    <cfRule type="notContainsBlanks" dxfId="15" priority="26">
      <formula>LEN(TRIM(F7))&gt;0</formula>
    </cfRule>
  </conditionalFormatting>
  <conditionalFormatting sqref="F7:F28">
    <cfRule type="notContainsBlanks" dxfId="14" priority="25">
      <formula>LEN(TRIM(F7))&gt;0</formula>
    </cfRule>
    <cfRule type="containsBlanks" dxfId="13" priority="29">
      <formula>LEN(TRIM(F7))=0</formula>
    </cfRule>
  </conditionalFormatting>
  <conditionalFormatting sqref="C7:C8">
    <cfRule type="containsBlanks" dxfId="12" priority="13">
      <formula>LEN(TRIM(C7))=0</formula>
    </cfRule>
  </conditionalFormatting>
  <conditionalFormatting sqref="C10">
    <cfRule type="containsBlanks" dxfId="11" priority="12">
      <formula>LEN(TRIM(C10))=0</formula>
    </cfRule>
  </conditionalFormatting>
  <conditionalFormatting sqref="C9">
    <cfRule type="containsBlanks" dxfId="10" priority="11">
      <formula>LEN(TRIM(C9))=0</formula>
    </cfRule>
  </conditionalFormatting>
  <conditionalFormatting sqref="C11">
    <cfRule type="containsBlanks" dxfId="9" priority="10">
      <formula>LEN(TRIM(C11))=0</formula>
    </cfRule>
  </conditionalFormatting>
  <conditionalFormatting sqref="C12">
    <cfRule type="containsBlanks" dxfId="8" priority="9">
      <formula>LEN(TRIM(C12))=0</formula>
    </cfRule>
  </conditionalFormatting>
  <conditionalFormatting sqref="C13">
    <cfRule type="containsBlanks" dxfId="7" priority="8">
      <formula>LEN(TRIM(C13))=0</formula>
    </cfRule>
  </conditionalFormatting>
  <conditionalFormatting sqref="C14">
    <cfRule type="containsBlanks" dxfId="6" priority="7">
      <formula>LEN(TRIM(C14))=0</formula>
    </cfRule>
  </conditionalFormatting>
  <conditionalFormatting sqref="C15:C16">
    <cfRule type="containsBlanks" dxfId="5" priority="6">
      <formula>LEN(TRIM(C15))=0</formula>
    </cfRule>
  </conditionalFormatting>
  <conditionalFormatting sqref="C23:C24">
    <cfRule type="containsBlanks" dxfId="4" priority="5">
      <formula>LEN(TRIM(C23))=0</formula>
    </cfRule>
  </conditionalFormatting>
  <conditionalFormatting sqref="C22 C17">
    <cfRule type="containsBlanks" dxfId="3" priority="4">
      <formula>LEN(TRIM(C17))=0</formula>
    </cfRule>
  </conditionalFormatting>
  <conditionalFormatting sqref="C18 C20:C21">
    <cfRule type="containsBlanks" dxfId="2" priority="3">
      <formula>LEN(TRIM(C18))=0</formula>
    </cfRule>
  </conditionalFormatting>
  <conditionalFormatting sqref="C19">
    <cfRule type="containsBlanks" dxfId="1" priority="2">
      <formula>LEN(TRIM(C19))=0</formula>
    </cfRule>
  </conditionalFormatting>
  <conditionalFormatting sqref="C25:C28">
    <cfRule type="containsBlanks" dxfId="0" priority="1">
      <formula>LEN(TRIM(C25))=0</formula>
    </cfRule>
  </conditionalFormatting>
  <pageMargins left="0.70866141732283472" right="0.70866141732283472" top="0.78740157480314965" bottom="0.78740157480314965" header="0.31496062992125984" footer="0.31496062992125984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uRf1xNnjogBFsy0MCaMwJDCHI3TaDjwASotvC5j5KmU=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zqBoLZbv65xgYkVQLkToXGQ5+Ct07jYSHQXKSgv6Guw=</DigestValue>
    </Reference>
  </SignedInfo>
  <SignatureValue>WQVJ4Y3AGiSgGx7p923d/DrTnpMXIS1GwYsJav/NThXq/6pKzZEBVpXmlYsRt/Plz5vu/ikT8UuO
FlYMUXZCQnGPwBwBC0Kd9oVX8jfhKI2puhkUNq/xiRsjsAoiTlrY3UbDZC/N/FP9XTJB7fqg3Gdo
IItlUZNB1BQ/Pvsu/6Tf0FzPRsjziZBrClOGt8lt41qZY1O2FGWDHLhJcxPdzvjEMdJIpit4Qk0Q
TLSLZZZZDEs8OWOopWNPq21AC93Jxaf4++VRV5qIJXUJ+R0Lu508kT9RgGvSgKOjcMbG+R1I71vP
lfsA1mcHfmRzTpfRg4FfKiQCimNW59oLF9vQmQ==</SignatureValue>
  <KeyInfo>
    <X509Data>
      <X509Certificate>MIIHuTCCBqGgAwIBAgIDJKN+MA0GCSqGSIb3DQEBCwUAMF8xCzAJBgNVBAYTAkNaMSwwKgYDVQQKDCPEjGVza8OhIHBvxaF0YSwgcy5wLiBbScSMIDQ3MTE0OTgzXTEiMCAGA1UEAxMZUG9zdFNpZ251bSBRdWFsaWZpZWQgQ0EgMjAeFw0xNzA2MjYwODIyMDFaFw0xODA2MjYwODIyMD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DKiTnePt+Hrj6tNkWnO89+Av0g8Mb2bKw34M+hf7xgq065cr0TvHtc52vrj6rCJKDhfS6nZ8YXXJBr2uvQFQttEKniNzIRfrd+8b3ek3rheWONKyPOc34Tdkdfnn+y/1reRoPCZX7/bU+wU3NYPFmzLrR5q2ukYmN2wOHC+dfwztepN0tQ3+BkN3hOg0ZgyTn3q59DhGnYKo6ymMrr39xkF0zroWPnxbOOpyf8wW542ol+jpilt8J7wtFEd/9M59Gs8vBMyLBrplpByuP3p0XX5OxyxdoLyGLvZWkJW94gjF+0cw8S2qlmHPKqe5hQK2f2lkwxWKFd+oXb14E9jZOlAgMBAAGjggQqMIIEJjBLBgNVHREERDBCgRpqYW4uc2tsZW5pY2thQGNkcm1hcmtldC5jeqAZBgkrBgEEAdwZAgGgDBMKMTUyMzk4NDQ4NKAJBgNVBA2gAhMAMAkGA1UdEwQCMAAwggErBgNVHSAEggEiMIIBHjCCAQ8GCGeBBgEEARFk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QMiVOTr/arMHLLY+ZdRftWTttqbjANBgkqhkiG9w0BAQsFAAOCAQEAQ1ZtK4xaxCXtSp6ZH0ppSd5cRMz2FZh0i3DnqTVQUMEJfL8HA/IXo+2y3YR+CQRlpSFQl03NGslPFWpJ0YioG6Rewr+g9I0w1DiCkudFuXXrd2nLRDing8vy61+5lEpWtUAzMcN7vx+XRZzKRpwC8ZvEcCQ2r3pquDWphunQLie70tPX+vpAr5uHL/3p4XVZOCHzfeuDfwMyQO+wYy7UA/Wx3LchkkT3v5Z+vir9HXLiyfXCyFVe/E0VRwURQ3d7kNE7EGGQDYqKd3NSRXnm+R23xXQw/h0qt3XicKjguF2wpDRuXO1MZYMptAi2cD6YDoafIWZb0OM2a/u7N5Z3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6KFI1F4klJ96D2ehMGAwebYg8NOdjX3UOV+Cfiq1KnU=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42NCD1MUwv4vlAKx/9A37YTl/JDLKwuAXAigqUWZ1m4=</DigestValue>
      </Reference>
      <Reference URI="/xl/sharedStrings.xml?ContentType=application/vnd.openxmlformats-officedocument.spreadsheetml.sharedStrings+xml">
        <DigestMethod Algorithm="http://www.w3.org/2001/04/xmlenc#sha256"/>
        <DigestValue>ArIPpnDO+xyxICvWHZdoTO9Xu4M7QABv2QsYcC/fOQg=</DigestValue>
      </Reference>
      <Reference URI="/xl/styles.xml?ContentType=application/vnd.openxmlformats-officedocument.spreadsheetml.styles+xml">
        <DigestMethod Algorithm="http://www.w3.org/2001/04/xmlenc#sha256"/>
        <DigestValue>jo0ErAGKKLuC6QodKRHnap8HTatK7oSk2yEuOpwZ2U8=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mlcxoH45oyGGWI/Y9JIgCjptWofcU5i0QnwEhEEJbug=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8oz81CLE/awLzVOnxEhFwh8qK/OcHLExRDzJJPMYtsE=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2017-11-02T16:28:51Z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2017-11-02T16:28:51Z</xd:SigningTime>
          <xd:SigningCertificate>
            <xd:Cert>
              <xd:CertDigest>
                <DigestMethod Algorithm="http://www.w3.org/2001/04/xmlenc#sha256"/>
                <DigestValue>JlgrqTCGGHCO6B5NS+Tt1UZWalxJWiQJoyOW1AH+mo8=</DigestValue>
              </xd:CertDigest>
              <xd:IssuerSerial>
                <X509IssuerName>CN=PostSignum Qualified CA 2, O="Česká pošta, s.p. [IČ 47114983]", C=CZ</X509IssuerName>
                <X509SerialNumber>2401150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Dokument vytvořil a schválil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2015-06-17T10:31:14Z</cp:lastPrinted>
  <dcterms:created xsi:type="dcterms:W3CDTF">2014-03-05T12:43:32Z</dcterms:created>
  <dcterms:modified xsi:type="dcterms:W3CDTF">2017-10-31T13:42:34Z</dcterms:modified>
</cp:coreProperties>
</file>