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39-2017\"/>
    </mc:Choice>
  </mc:AlternateContent>
  <bookViews>
    <workbookView xWindow="-15" yWindow="45" windowWidth="24240" windowHeight="12795" tabRatio="211" xr2:uid="{00000000-000D-0000-FFFF-FFFF00000000}"/>
  </bookViews>
  <sheets>
    <sheet name="Tonery" sheetId="22" r:id="rId1"/>
  </sheets>
  <definedNames>
    <definedName name="_xlnm.Print_Area" localSheetId="0">Tonery!$A$1:$N$29</definedName>
  </definedNames>
  <calcPr calcId="171027"/>
</workbook>
</file>

<file path=xl/calcChain.xml><?xml version="1.0" encoding="utf-8"?>
<calcChain xmlns="http://schemas.openxmlformats.org/spreadsheetml/2006/main">
  <c r="N23" i="22" l="1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K25" i="22" l="1"/>
  <c r="L25" i="22"/>
</calcChain>
</file>

<file path=xl/sharedStrings.xml><?xml version="1.0" encoding="utf-8"?>
<sst xmlns="http://schemas.openxmlformats.org/spreadsheetml/2006/main" count="116" uniqueCount="89">
  <si>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</si>
  <si>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</si>
  <si>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</si>
  <si>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</si>
  <si>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</si>
  <si>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</si>
  <si>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</si>
  <si>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</si>
  <si>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</si>
  <si>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</si>
  <si>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</si>
  <si>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</si>
  <si>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</si>
  <si>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</si>
  <si>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</si>
  <si>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</si>
  <si>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</si>
  <si>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</si>
  <si>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</si>
  <si>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Fotoválec do tiskárny Lexmark MS415dn</t>
  </si>
  <si>
    <t>Výtěžnost 60000 stran A4 při 5% pokrytí</t>
  </si>
  <si>
    <t>Univerzitní 8,Plzeň-rektorát, kancelář 218</t>
  </si>
  <si>
    <t>EO - Vlková, tel: 37763 1146</t>
  </si>
  <si>
    <t xml:space="preserve">Náplň do ploteru CANON IPF825 - Dye Yellow Ink Cartridge 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</si>
  <si>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330ml.</t>
    </r>
  </si>
  <si>
    <t>Náplň do ploteru CANON IPF825 -  Dye Magenta Ink Cartridge</t>
  </si>
  <si>
    <t>Originální, nebo kompatibilní náplň splňující shodnou sytost, barevné podání, výtěžnost, oděrnost, odolnost vůči vlhkosti  s originální catridge, naplnění a vyčerpání do 100%. Minimální kapacita 330ml.</t>
  </si>
  <si>
    <t>Originální, nebo kompatibilní odpadní nádobka do ploteru  CANON IPF825</t>
  </si>
  <si>
    <t xml:space="preserve">Toner do tiskárny UTAX CD 1120 – černý   </t>
  </si>
  <si>
    <t>Originální, nebo kompatibilní toner splňující podmínky certifikátu STMC. Minimální výtěžnost při 5% pokrytí 15000 stran A4.</t>
  </si>
  <si>
    <t xml:space="preserve">Odpadní nádobka do ploteru CANON IPF825 - Maintenance Cartridge </t>
  </si>
  <si>
    <t>Univernitni 22, 30100 Plzen</t>
  </si>
  <si>
    <t>Martin Hynek; tel:  37763 8203</t>
  </si>
  <si>
    <t>Tiskové zařízení není v záruční době  : toner do tiskárny Laser Jet 1020- černý</t>
  </si>
  <si>
    <t>Tiskové zařízení není v záruční době : toner do tiskárny Brother DCP-1512 E - černý</t>
  </si>
  <si>
    <t>sada</t>
  </si>
  <si>
    <t>Ing. Janča P. tel.: 737 619 252</t>
  </si>
  <si>
    <t>Univerznitní 22, Plzeň místnost UK 008</t>
  </si>
  <si>
    <t>Toner do tiskárny TRIUMPH ADLER DCC 2935 cyan (azurový)</t>
  </si>
  <si>
    <t>Toner do tiskárny TRIUMPH ADLER DCC 2935 magenta (purpurový)</t>
  </si>
  <si>
    <t>Toner do tiskárny TRIUMPH ADLER DCC 2935 yellow (žlutý)</t>
  </si>
  <si>
    <t>PR - P Rubriciusová tel: 37763 1353</t>
  </si>
  <si>
    <t>Univerzitní 20, Plzeň, UI 213</t>
  </si>
  <si>
    <t>Toner do tiskárny HP LaserJet 2420dn</t>
  </si>
  <si>
    <t xml:space="preserve">Originální, nebo kompatibilní toner splňující podmínky certifikátu STMC. Minimální výtěžnost při 5% pokrytí 12000 stran. </t>
  </si>
  <si>
    <t>Toner pro tiskárnu OKI MC352 - černý</t>
  </si>
  <si>
    <t xml:space="preserve">Originální, nebo kompatibilní toner splňující podmínky certifikátu STMC. Minimální výtěžnost při 5% pokrytí 3500 stran. </t>
  </si>
  <si>
    <t>Toner pro tiskárnu OKI MC352 - žlutý</t>
  </si>
  <si>
    <t xml:space="preserve">Originální, nebo kompatibilní toner splňující podmínky certifikátu STMC. Minimální výtěžnost při 5% pokrytí 2000 stran. </t>
  </si>
  <si>
    <t>Toner pro tiskárnu OKI MC352 - purpurový</t>
  </si>
  <si>
    <t>Toner pro tiskárnu OKI MC352 - azurový</t>
  </si>
  <si>
    <t>Technická 8, Plzeň, UN508</t>
  </si>
  <si>
    <t>KKY - Flídr, tel: 37763 2559</t>
  </si>
  <si>
    <r>
      <t xml:space="preserve">Tiskové zařízení není v záruční době : tonery do tiskárny </t>
    </r>
    <r>
      <rPr>
        <sz val="11"/>
        <rFont val="Calibri"/>
        <family val="2"/>
        <charset val="238"/>
        <scheme val="minor"/>
      </rPr>
      <t>HP Color Jet CP 1215</t>
    </r>
    <r>
      <rPr>
        <sz val="11"/>
        <color theme="1"/>
        <rFont val="Calibri"/>
        <family val="2"/>
        <charset val="238"/>
        <scheme val="minor"/>
      </rPr>
      <t xml:space="preserve"> - černý, žlutý, červený a modrý</t>
    </r>
  </si>
  <si>
    <t>Tonery - 039 - 2017 (T-039-2017)</t>
  </si>
  <si>
    <t>Priloha_c._1_Kupni_smlouvy_technicka_specifikace_T-039-2017</t>
  </si>
  <si>
    <t>samostatná faktura</t>
  </si>
  <si>
    <t>Toner do tiskárny OKI MB441 - černý</t>
  </si>
  <si>
    <t>Originální, nebo kompatibilní toner splňující podmínky certifikátu STMC. Minimální výtěžnost při 5% pokrytí 1500 stran</t>
  </si>
  <si>
    <r>
      <t xml:space="preserve">Originální, nebo kompatibilní toner splňující podmínky certifikátu STMC. Minimální výtěžnost při 5% pokrytí  </t>
    </r>
    <r>
      <rPr>
        <sz val="11"/>
        <rFont val="Calibri"/>
        <family val="2"/>
        <charset val="238"/>
        <scheme val="minor"/>
      </rPr>
      <t>2000</t>
    </r>
    <r>
      <rPr>
        <sz val="11"/>
        <color theme="1"/>
        <rFont val="Calibri"/>
        <family val="2"/>
        <charset val="238"/>
        <scheme val="minor"/>
      </rPr>
      <t xml:space="preserve"> stran</t>
    </r>
  </si>
  <si>
    <r>
      <t xml:space="preserve">Originální, nebo kompatibilní toner splňující podmínky certifikátu STMC. Minimální výtěžnost při 5% pokrytí  </t>
    </r>
    <r>
      <rPr>
        <sz val="11"/>
        <rFont val="Calibri"/>
        <family val="2"/>
        <charset val="238"/>
        <scheme val="minor"/>
      </rPr>
      <t xml:space="preserve">1000 </t>
    </r>
    <r>
      <rPr>
        <sz val="11"/>
        <color theme="1"/>
        <rFont val="Calibri"/>
        <family val="2"/>
        <charset val="238"/>
        <scheme val="minor"/>
      </rPr>
      <t>stran</t>
    </r>
  </si>
  <si>
    <t>Originální, nebo kompatibilní toner splňující podmínky certifikátu STMC. Minimální výtěžnost při 5% pokrytí  : černý toner 2200 stran, žlutý, červený a modrý toner 1 400 stran</t>
  </si>
  <si>
    <t>Originální, nebo kompatibilní toner splňující podmínky certifikátu STMC. Minimální výtěžnost při 5% pokrytí 15000 stran.</t>
  </si>
  <si>
    <t>Originální, nebo kompatibilní toner splňující podmínky certifikátu STMC. Minimální výtěžnost při 5% pokrytí  15000 stran.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</si>
  <si>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</si>
  <si>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</si>
  <si>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</si>
  <si>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</si>
  <si>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</si>
  <si>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</si>
  <si>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</si>
  <si>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</si>
  <si>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Lexmark 50F0Z00</t>
  </si>
  <si>
    <t>Canon PFI 303Y</t>
  </si>
  <si>
    <t>Canon PFI 303M</t>
  </si>
  <si>
    <t>Canon MC09</t>
  </si>
  <si>
    <t>Triumph Adler  (611610015)</t>
  </si>
  <si>
    <t>SCI 44992402</t>
  </si>
  <si>
    <t>SCI Q2612A</t>
  </si>
  <si>
    <t>SCI TN1030</t>
  </si>
  <si>
    <t>SCI CB540A+CB541A+CB542A+CB543A</t>
  </si>
  <si>
    <t>SCI Q6511X</t>
  </si>
  <si>
    <t>SCI 44469803</t>
  </si>
  <si>
    <t>SCI 44469704</t>
  </si>
  <si>
    <t>SCI 44469705</t>
  </si>
  <si>
    <t>SCI 44469706</t>
  </si>
  <si>
    <t>Triumph Adler  653010111</t>
  </si>
  <si>
    <t>Triumph Adler  653010114</t>
  </si>
  <si>
    <t>Triumph Adler  653010116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</si>
</sst>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3" fillId="3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Alignment="1" applyProtection="1">
      <alignment horizontal="left"/>
    </xf>
    <xf numFmtId="0" fontId="4" fillId="0" borderId="0" xfId="0" applyNumberFormat="1" applyFont="1" applyFill="1" applyAlignment="1" applyProtection="1">
      <alignment horizontal="center" vertical="top" wrapText="1"/>
    </xf>
    <xf numFmtId="0" fontId="5" fillId="0" borderId="0" xfId="0" applyNumberFormat="1" applyFont="1" applyFill="1" applyAlignment="1" applyProtection="1">
      <alignment horizontal="center" vertical="top" wrapText="1"/>
    </xf>
    <xf numFmtId="0" fontId="4" fillId="0" borderId="0" xfId="0" applyNumberFormat="1" applyFont="1" applyFill="1" applyAlignment="1" applyProtection="1">
      <alignment vertical="top" wrapText="1"/>
    </xf>
    <xf numFmtId="0" fontId="4" fillId="0" borderId="0" xfId="0" applyNumberFormat="1" applyFont="1" applyProtection="1"/>
    <xf numFmtId="0" fontId="6" fillId="3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Alignment="1" applyProtection="1">
      <alignment wrapText="1"/>
    </xf>
    <xf numFmtId="0" fontId="3" fillId="0" borderId="0" xfId="0" applyNumberFormat="1" applyFont="1" applyFill="1" applyAlignment="1" applyProtection="1">
      <alignment vertical="center"/>
    </xf>
    <xf numFmtId="0" fontId="6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horizontal="center" vertical="center" wrapText="1"/>
    </xf>
    <xf numFmtId="0" fontId="4" fillId="0" borderId="1" xfId="0" applyNumberFormat="1" applyFont="1" applyBorder="1" applyProtection="1"/>
    <xf numFmtId="0" fontId="4" fillId="0" borderId="0" xfId="0" applyNumberFormat="1" applyFont="1" applyFill="1" applyAlignment="1" applyProtection="1">
      <alignment horizontal="left" vertical="center" wrapText="1" indent="1"/>
    </xf>
    <xf numFmtId="0" fontId="6" fillId="0" borderId="0" xfId="0" applyNumberFormat="1" applyFont="1" applyAlignment="1" applyProtection="1">
      <alignment horizontal="left" vertical="center" wrapText="1"/>
    </xf>
    <xf numFmtId="0" fontId="4" fillId="2" borderId="1" xfId="0" applyFont="1" applyFill="1" applyBorder="1" applyProtection="1"/>
    <xf numFmtId="0" fontId="4" fillId="0" borderId="0" xfId="0" applyNumberFormat="1" applyFont="1" applyFill="1" applyBorder="1" applyAlignment="1" applyProtection="1">
      <alignment horizontal="left" vertical="center" inden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horizontal="right" vertical="center" indent="1"/>
    </xf>
    <xf numFmtId="0" fontId="6" fillId="2" borderId="2" xfId="0" applyFont="1" applyFill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9" fillId="3" borderId="5" xfId="0" applyNumberFormat="1" applyFont="1" applyFill="1" applyBorder="1" applyAlignment="1" applyProtection="1">
      <alignment horizontal="center" vertical="center" textRotation="90" wrapText="1"/>
    </xf>
    <xf numFmtId="0" fontId="9" fillId="5" borderId="6" xfId="0" applyNumberFormat="1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6" fillId="5" borderId="6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3" fontId="4" fillId="3" borderId="22" xfId="0" applyNumberFormat="1" applyFon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1" fontId="4" fillId="4" borderId="23" xfId="0" applyNumberFormat="1" applyFon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center" vertical="center" wrapText="1"/>
    </xf>
    <xf numFmtId="0" fontId="10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4" fillId="4" borderId="25" xfId="0" applyNumberFormat="1" applyFont="1" applyFill="1" applyBorder="1" applyAlignment="1" applyProtection="1">
      <alignment horizontal="center" vertical="center" wrapText="1"/>
    </xf>
    <xf numFmtId="164" fontId="4" fillId="0" borderId="23" xfId="0" applyNumberFormat="1" applyFont="1" applyFill="1" applyBorder="1" applyAlignment="1" applyProtection="1">
      <alignment horizontal="right" vertical="center" indent="1"/>
    </xf>
    <xf numFmtId="164" fontId="4" fillId="4" borderId="24" xfId="0" applyNumberFormat="1" applyFont="1" applyFill="1" applyBorder="1" applyAlignment="1" applyProtection="1">
      <alignment horizontal="right" vertical="center" indent="1"/>
    </xf>
    <xf numFmtId="164" fontId="10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6" xfId="0" applyNumberFormat="1" applyFont="1" applyBorder="1" applyAlignment="1" applyProtection="1">
      <alignment horizontal="right" vertical="center" indent="1"/>
    </xf>
    <xf numFmtId="0" fontId="4" fillId="0" borderId="25" xfId="0" applyNumberFormat="1" applyFont="1" applyFill="1" applyBorder="1" applyAlignment="1" applyProtection="1">
      <alignment horizontal="center" vertical="center"/>
    </xf>
    <xf numFmtId="0" fontId="4" fillId="4" borderId="23" xfId="0" applyFont="1" applyFill="1" applyBorder="1" applyAlignment="1" applyProtection="1">
      <alignment horizontal="left" vertical="center" wrapText="1" indent="1"/>
    </xf>
    <xf numFmtId="0" fontId="4" fillId="0" borderId="0" xfId="0" applyFont="1" applyProtection="1"/>
    <xf numFmtId="3" fontId="4" fillId="3" borderId="15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vertical="center" wrapText="1"/>
    </xf>
    <xf numFmtId="1" fontId="4" fillId="4" borderId="14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horizontal="center" vertical="center" wrapText="1"/>
    </xf>
    <xf numFmtId="0" fontId="10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4" fillId="4" borderId="33" xfId="0" applyNumberFormat="1" applyFont="1" applyFill="1" applyBorder="1" applyAlignment="1" applyProtection="1">
      <alignment horizontal="center" vertical="center" wrapText="1"/>
    </xf>
    <xf numFmtId="164" fontId="4" fillId="0" borderId="14" xfId="0" applyNumberFormat="1" applyFont="1" applyFill="1" applyBorder="1" applyAlignment="1" applyProtection="1">
      <alignment horizontal="right" vertical="center" indent="1"/>
    </xf>
    <xf numFmtId="164" fontId="4" fillId="4" borderId="18" xfId="0" applyNumberFormat="1" applyFont="1" applyFill="1" applyBorder="1" applyAlignment="1" applyProtection="1">
      <alignment horizontal="right" vertical="center" indent="1"/>
    </xf>
    <xf numFmtId="164" fontId="10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14" xfId="0" applyNumberFormat="1" applyFont="1" applyBorder="1" applyAlignment="1" applyProtection="1">
      <alignment horizontal="right" vertical="center" indent="1"/>
    </xf>
    <xf numFmtId="0" fontId="4" fillId="0" borderId="21" xfId="0" applyNumberFormat="1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left" vertical="center" wrapText="1" indent="1"/>
    </xf>
    <xf numFmtId="1" fontId="4" fillId="4" borderId="10" xfId="0" applyNumberFormat="1" applyFont="1" applyFill="1" applyBorder="1" applyAlignment="1" applyProtection="1">
      <alignment horizontal="center" vertical="center" wrapText="1"/>
    </xf>
    <xf numFmtId="0" fontId="10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4" fillId="4" borderId="34" xfId="0" applyNumberFormat="1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right" vertical="center" indent="1"/>
    </xf>
    <xf numFmtId="164" fontId="4" fillId="4" borderId="16" xfId="0" applyNumberFormat="1" applyFont="1" applyFill="1" applyBorder="1" applyAlignment="1" applyProtection="1">
      <alignment horizontal="right" vertical="center" indent="1"/>
    </xf>
    <xf numFmtId="164" fontId="10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10" xfId="0" applyNumberFormat="1" applyFont="1" applyBorder="1" applyAlignment="1" applyProtection="1">
      <alignment horizontal="right" vertical="center" indent="1"/>
    </xf>
    <xf numFmtId="0" fontId="4" fillId="0" borderId="19" xfId="0" applyNumberFormat="1" applyFont="1" applyFill="1" applyBorder="1" applyAlignment="1" applyProtection="1">
      <alignment horizontal="center" vertical="center"/>
    </xf>
    <xf numFmtId="3" fontId="4" fillId="3" borderId="9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left" vertical="center" wrapText="1" indent="1"/>
    </xf>
    <xf numFmtId="0" fontId="4" fillId="4" borderId="12" xfId="0" applyNumberFormat="1" applyFont="1" applyFill="1" applyBorder="1" applyAlignment="1" applyProtection="1">
      <alignment vertical="center" wrapText="1"/>
    </xf>
    <xf numFmtId="1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4" fillId="4" borderId="23" xfId="0" applyNumberFormat="1" applyFont="1" applyFill="1" applyBorder="1" applyAlignment="1" applyProtection="1">
      <alignment horizontal="center" vertical="center" wrapText="1"/>
    </xf>
    <xf numFmtId="164" fontId="4" fillId="0" borderId="12" xfId="0" applyNumberFormat="1" applyFont="1" applyFill="1" applyBorder="1" applyAlignment="1" applyProtection="1">
      <alignment horizontal="right" vertical="center" indent="1"/>
    </xf>
    <xf numFmtId="164" fontId="4" fillId="4" borderId="17" xfId="0" applyNumberFormat="1" applyFont="1" applyFill="1" applyBorder="1" applyAlignment="1" applyProtection="1">
      <alignment horizontal="right" vertical="center" indent="1"/>
    </xf>
    <xf numFmtId="164" fontId="10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12" xfId="0" applyNumberFormat="1" applyFont="1" applyBorder="1" applyAlignment="1" applyProtection="1">
      <alignment horizontal="right" vertical="center" indent="1"/>
    </xf>
    <xf numFmtId="0" fontId="4" fillId="0" borderId="20" xfId="0" applyNumberFormat="1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left" vertical="center" wrapText="1" indent="1"/>
    </xf>
    <xf numFmtId="0" fontId="4" fillId="4" borderId="33" xfId="0" applyFont="1" applyFill="1" applyBorder="1" applyAlignment="1" applyProtection="1">
      <alignment horizontal="center" vertical="center" wrapText="1"/>
    </xf>
    <xf numFmtId="0" fontId="4" fillId="4" borderId="34" xfId="0" applyFont="1" applyFill="1" applyBorder="1" applyAlignment="1" applyProtection="1">
      <alignment horizontal="center" vertical="center" wrapText="1"/>
    </xf>
    <xf numFmtId="0" fontId="4" fillId="4" borderId="3" xfId="0" applyNumberFormat="1" applyFont="1" applyFill="1" applyBorder="1" applyAlignment="1" applyProtection="1">
      <alignment horizontal="center" vertical="center" wrapText="1"/>
    </xf>
    <xf numFmtId="0" fontId="4" fillId="4" borderId="2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vertical="center" wrapText="1" shrinkToFit="1"/>
    </xf>
    <xf numFmtId="1" fontId="4" fillId="4" borderId="8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 shrinkToFi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3" fontId="4" fillId="3" borderId="11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10" fillId="6" borderId="26" xfId="0" applyNumberFormat="1" applyFont="1" applyFill="1" applyBorder="1" applyAlignment="1" applyProtection="1">
      <alignment vertical="center" wrapText="1"/>
    </xf>
    <xf numFmtId="1" fontId="10" fillId="6" borderId="26" xfId="0" applyNumberFormat="1" applyFont="1" applyFill="1" applyBorder="1" applyAlignment="1" applyProtection="1">
      <alignment horizontal="center" vertical="center" wrapText="1"/>
    </xf>
    <xf numFmtId="0" fontId="10" fillId="6" borderId="26" xfId="0" applyNumberFormat="1" applyFont="1" applyFill="1" applyBorder="1" applyAlignment="1" applyProtection="1">
      <alignment horizontal="center" vertical="center" wrapText="1"/>
    </xf>
    <xf numFmtId="0" fontId="10" fillId="6" borderId="33" xfId="0" applyFont="1" applyFill="1" applyBorder="1" applyAlignment="1" applyProtection="1">
      <alignment horizontal="center" vertical="center" wrapText="1"/>
    </xf>
    <xf numFmtId="0" fontId="10" fillId="6" borderId="35" xfId="0" applyFont="1" applyFill="1" applyBorder="1" applyAlignment="1" applyProtection="1">
      <alignment horizontal="center" vertical="center" wrapText="1"/>
    </xf>
    <xf numFmtId="164" fontId="10" fillId="6" borderId="27" xfId="0" applyNumberFormat="1" applyFont="1" applyFill="1" applyBorder="1" applyAlignment="1" applyProtection="1">
      <alignment horizontal="right" vertical="center" indent="1"/>
    </xf>
    <xf numFmtId="1" fontId="10" fillId="6" borderId="28" xfId="0" applyNumberFormat="1" applyFont="1" applyFill="1" applyBorder="1" applyAlignment="1" applyProtection="1">
      <alignment horizontal="center" vertical="center" wrapText="1"/>
    </xf>
    <xf numFmtId="0" fontId="10" fillId="6" borderId="34" xfId="0" applyFont="1" applyFill="1" applyBorder="1" applyAlignment="1" applyProtection="1">
      <alignment horizontal="center" vertic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164" fontId="10" fillId="6" borderId="29" xfId="0" applyNumberFormat="1" applyFont="1" applyFill="1" applyBorder="1" applyAlignment="1" applyProtection="1">
      <alignment horizontal="right" vertical="center" indent="1"/>
    </xf>
    <xf numFmtId="0" fontId="10" fillId="6" borderId="30" xfId="0" applyNumberFormat="1" applyFont="1" applyFill="1" applyBorder="1" applyAlignment="1" applyProtection="1">
      <alignment vertical="center" wrapText="1"/>
    </xf>
    <xf numFmtId="1" fontId="10" fillId="6" borderId="31" xfId="0" applyNumberFormat="1" applyFont="1" applyFill="1" applyBorder="1" applyAlignment="1" applyProtection="1">
      <alignment horizontal="center" vertical="center" wrapText="1"/>
    </xf>
    <xf numFmtId="0" fontId="10" fillId="6" borderId="30" xfId="0" applyNumberFormat="1" applyFont="1" applyFill="1" applyBorder="1" applyAlignment="1" applyProtection="1">
      <alignment horizontal="center" vertical="center" wrapText="1"/>
    </xf>
    <xf numFmtId="0" fontId="10" fillId="6" borderId="23" xfId="0" applyFont="1" applyFill="1" applyBorder="1" applyAlignment="1" applyProtection="1">
      <alignment horizontal="center" vertical="center" wrapText="1"/>
    </xf>
    <xf numFmtId="0" fontId="10" fillId="6" borderId="25" xfId="0" applyFont="1" applyFill="1" applyBorder="1" applyAlignment="1" applyProtection="1">
      <alignment horizontal="center" vertical="center" wrapText="1"/>
    </xf>
    <xf numFmtId="164" fontId="10" fillId="6" borderId="32" xfId="0" applyNumberFormat="1" applyFont="1" applyFill="1" applyBorder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right" vertical="center" indent="1"/>
    </xf>
    <xf numFmtId="0" fontId="6" fillId="5" borderId="6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vertical="center" wrapText="1"/>
    </xf>
    <xf numFmtId="0" fontId="4" fillId="5" borderId="7" xfId="0" applyNumberFormat="1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64" fontId="11" fillId="0" borderId="0" xfId="0" applyNumberFormat="1" applyFont="1" applyFill="1" applyBorder="1" applyAlignment="1" applyProtection="1">
      <alignment horizontal="right" vertical="center" indent="1"/>
    </xf>
    <xf numFmtId="164" fontId="3" fillId="0" borderId="6" xfId="0" applyNumberFormat="1" applyFont="1" applyFill="1" applyBorder="1" applyAlignment="1" applyProtection="1">
      <alignment horizontal="center" vertical="center"/>
    </xf>
    <xf numFmtId="164" fontId="3" fillId="0" borderId="6" xfId="0" applyNumberFormat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/>
    <xf numFmtId="0" fontId="4" fillId="0" borderId="7" xfId="0" applyFont="1" applyBorder="1" applyAlignment="1" applyProtection="1"/>
    <xf numFmtId="0" fontId="4" fillId="0" borderId="0" xfId="0" applyFont="1" applyFill="1" applyBorder="1" applyAlignment="1" applyProtection="1">
      <alignment wrapText="1"/>
    </xf>
    <xf numFmtId="4" fontId="4" fillId="0" borderId="0" xfId="0" applyNumberFormat="1" applyFont="1" applyFill="1" applyAlignment="1" applyProtection="1">
      <alignment horizontal="center" vertical="top" wrapText="1"/>
    </xf>
    <xf numFmtId="49" fontId="4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Protection="1"/>
    <xf numFmtId="0" fontId="6" fillId="0" borderId="0" xfId="0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Protection="1"/>
    <xf numFmtId="0" fontId="4" fillId="0" borderId="0" xfId="0" applyFont="1" applyAlignment="1" applyProtection="1">
      <alignment wrapText="1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 patternType="solid"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abSelected="1" topLeftCell="A20" zoomScale="90" zoomScaleNormal="90" zoomScaleSheetLayoutView="55" workbookViewId="0">
      <selection activeCell="F8" sqref="F8"/>
    </sheetView>
  </sheetViews>
  <sheetFormatPr defaultColWidth="8.85546875" defaultRowHeight="15" x14ac:dyDescent="0.25"/>
  <cols>
    <col min="1" max="1" width="5.7109375" style="40" customWidth="1"/>
    <col min="2" max="2" width="43.42578125" style="5" customWidth="1"/>
    <col min="3" max="3" width="9.7109375" style="122" customWidth="1"/>
    <col min="4" max="4" width="9" style="3" customWidth="1"/>
    <col min="5" max="5" width="59.85546875" style="5" customWidth="1"/>
    <col min="6" max="6" width="29.140625" style="123" customWidth="1"/>
    <col min="7" max="7" width="20.85546875" style="5" customWidth="1"/>
    <col min="8" max="8" width="18.5703125" style="6" customWidth="1"/>
    <col min="9" max="9" width="19.42578125" style="5" customWidth="1"/>
    <col min="10" max="10" width="22.140625" style="123" hidden="1" customWidth="1"/>
    <col min="11" max="11" width="20.85546875" style="40" customWidth="1"/>
    <col min="12" max="12" width="26.5703125" style="40" customWidth="1"/>
    <col min="13" max="13" width="21" style="40" customWidth="1"/>
    <col min="14" max="14" width="19.42578125" style="40" customWidth="1"/>
    <col min="15" max="15" width="51.7109375" style="134" customWidth="1"/>
    <col min="16" max="16384" width="8.85546875" style="40"/>
  </cols>
  <sheetData>
    <row r="1" spans="1:15" s="6" customFormat="1" ht="24.6" customHeight="1" x14ac:dyDescent="0.25">
      <c r="A1" s="1" t="s">
        <v>54</v>
      </c>
      <c r="B1" s="2"/>
      <c r="C1" s="3"/>
      <c r="D1" s="3"/>
      <c r="E1" s="4"/>
      <c r="F1" s="4"/>
      <c r="G1" s="4"/>
      <c r="H1" s="4"/>
      <c r="I1" s="5"/>
      <c r="J1" s="5"/>
      <c r="L1" s="7" t="s">
        <v>55</v>
      </c>
      <c r="M1" s="7"/>
      <c r="N1" s="7"/>
      <c r="O1" s="8"/>
    </row>
    <row r="2" spans="1:15" s="6" customFormat="1" ht="18.75" customHeight="1" x14ac:dyDescent="0.25">
      <c r="B2" s="5"/>
      <c r="C2" s="9"/>
      <c r="D2" s="4"/>
      <c r="E2" s="4"/>
      <c r="F2" s="4"/>
      <c r="G2" s="4"/>
      <c r="H2" s="4"/>
      <c r="I2" s="5"/>
      <c r="J2" s="5"/>
      <c r="L2" s="10"/>
      <c r="M2" s="10"/>
      <c r="O2" s="11"/>
    </row>
    <row r="3" spans="1:15" s="6" customFormat="1" ht="36" customHeight="1" x14ac:dyDescent="0.25">
      <c r="A3" s="12"/>
      <c r="B3" s="13" t="s">
        <v>12</v>
      </c>
      <c r="C3" s="14"/>
      <c r="D3" s="14"/>
      <c r="E3" s="14"/>
      <c r="F3" s="14"/>
      <c r="G3" s="14"/>
      <c r="H3" s="14"/>
      <c r="I3" s="10"/>
      <c r="J3" s="8"/>
      <c r="K3" s="8"/>
      <c r="L3" s="10"/>
      <c r="M3" s="10"/>
      <c r="O3" s="8"/>
    </row>
    <row r="4" spans="1:15" s="6" customFormat="1" ht="21" customHeight="1" thickBot="1" x14ac:dyDescent="0.3">
      <c r="A4" s="15"/>
      <c r="B4" s="16" t="s">
        <v>16</v>
      </c>
      <c r="C4" s="14"/>
      <c r="D4" s="14"/>
      <c r="E4" s="14"/>
      <c r="F4" s="14"/>
      <c r="G4" s="10"/>
      <c r="H4" s="10"/>
      <c r="I4" s="10"/>
      <c r="J4" s="5"/>
      <c r="K4" s="5"/>
      <c r="L4" s="10"/>
      <c r="M4" s="10"/>
      <c r="O4" s="8"/>
    </row>
    <row r="5" spans="1:15" s="6" customFormat="1" ht="42.75" customHeight="1" thickBot="1" x14ac:dyDescent="0.3">
      <c r="A5" s="17"/>
      <c r="B5" s="18"/>
      <c r="C5" s="3"/>
      <c r="D5" s="3"/>
      <c r="E5" s="5"/>
      <c r="F5" s="19" t="s">
        <v>15</v>
      </c>
      <c r="G5" s="5"/>
      <c r="I5" s="5"/>
      <c r="J5" s="20"/>
      <c r="L5" s="21" t="s">
        <v>15</v>
      </c>
      <c r="O5" s="22"/>
    </row>
    <row r="6" spans="1:15" s="6" customFormat="1" ht="112.5" customHeight="1" thickTop="1" thickBot="1" x14ac:dyDescent="0.3">
      <c r="A6" s="23" t="s">
        <v>1</v>
      </c>
      <c r="B6" s="24" t="s">
        <v>64</v>
      </c>
      <c r="C6" s="24" t="s">
        <v>0</v>
      </c>
      <c r="D6" s="24" t="s">
        <v>65</v>
      </c>
      <c r="E6" s="24" t="s">
        <v>66</v>
      </c>
      <c r="F6" s="25" t="s">
        <v>2</v>
      </c>
      <c r="G6" s="24" t="s">
        <v>67</v>
      </c>
      <c r="H6" s="26" t="s">
        <v>68</v>
      </c>
      <c r="I6" s="24" t="s">
        <v>69</v>
      </c>
      <c r="J6" s="24" t="s">
        <v>70</v>
      </c>
      <c r="K6" s="24" t="s">
        <v>8</v>
      </c>
      <c r="L6" s="27" t="s">
        <v>9</v>
      </c>
      <c r="M6" s="26" t="s">
        <v>10</v>
      </c>
      <c r="N6" s="26" t="s">
        <v>11</v>
      </c>
      <c r="O6" s="24" t="s">
        <v>71</v>
      </c>
    </row>
    <row r="7" spans="1:15" ht="46.5" thickTop="1" thickBot="1" x14ac:dyDescent="0.3">
      <c r="A7" s="28">
        <v>1</v>
      </c>
      <c r="B7" s="29" t="s">
        <v>19</v>
      </c>
      <c r="C7" s="30">
        <v>5</v>
      </c>
      <c r="D7" s="31" t="s">
        <v>18</v>
      </c>
      <c r="E7" s="29" t="s">
        <v>20</v>
      </c>
      <c r="F7" s="32" t="s">
        <v>72</v>
      </c>
      <c r="G7" s="33" t="s">
        <v>56</v>
      </c>
      <c r="H7" s="31" t="s">
        <v>22</v>
      </c>
      <c r="I7" s="31" t="s">
        <v>21</v>
      </c>
      <c r="J7" s="34">
        <f t="shared" ref="J7:J23" si="0">C7*K7</f>
        <v>5000</v>
      </c>
      <c r="K7" s="35">
        <v>1000</v>
      </c>
      <c r="L7" s="36">
        <v>808</v>
      </c>
      <c r="M7" s="37">
        <f t="shared" ref="M7:M23" si="1">C7*L7</f>
        <v>4040</v>
      </c>
      <c r="N7" s="38" t="str">
        <f t="shared" ref="N7:N23" si="2">IF(ISNUMBER(L7), IF(L7&gt;K7,"NEVYHOVUJE","VYHOVUJE")," ")</f>
        <v>VYHOVUJE</v>
      </c>
      <c r="O7" s="39" t="s">
        <v>3</v>
      </c>
    </row>
    <row r="8" spans="1:15" ht="73.5" customHeight="1" thickTop="1" x14ac:dyDescent="0.25">
      <c r="A8" s="41">
        <v>2</v>
      </c>
      <c r="B8" s="42" t="s">
        <v>23</v>
      </c>
      <c r="C8" s="43">
        <v>1</v>
      </c>
      <c r="D8" s="44" t="s">
        <v>18</v>
      </c>
      <c r="E8" s="42" t="s">
        <v>24</v>
      </c>
      <c r="F8" s="45" t="s">
        <v>73</v>
      </c>
      <c r="G8" s="46" t="s">
        <v>56</v>
      </c>
      <c r="H8" s="46" t="s">
        <v>32</v>
      </c>
      <c r="I8" s="46" t="s">
        <v>31</v>
      </c>
      <c r="J8" s="47">
        <f t="shared" si="0"/>
        <v>2550</v>
      </c>
      <c r="K8" s="48">
        <v>2550</v>
      </c>
      <c r="L8" s="49">
        <v>2307</v>
      </c>
      <c r="M8" s="50">
        <f t="shared" si="1"/>
        <v>2307</v>
      </c>
      <c r="N8" s="51" t="str">
        <f t="shared" si="2"/>
        <v>VYHOVUJE</v>
      </c>
      <c r="O8" s="52" t="s">
        <v>13</v>
      </c>
    </row>
    <row r="9" spans="1:15" ht="73.5" customHeight="1" x14ac:dyDescent="0.25">
      <c r="A9" s="41">
        <v>3</v>
      </c>
      <c r="B9" s="42" t="s">
        <v>25</v>
      </c>
      <c r="C9" s="53">
        <v>1</v>
      </c>
      <c r="D9" s="44" t="s">
        <v>18</v>
      </c>
      <c r="E9" s="42" t="s">
        <v>26</v>
      </c>
      <c r="F9" s="54" t="s">
        <v>74</v>
      </c>
      <c r="G9" s="55"/>
      <c r="H9" s="55"/>
      <c r="I9" s="55"/>
      <c r="J9" s="56">
        <f t="shared" si="0"/>
        <v>2550</v>
      </c>
      <c r="K9" s="57">
        <v>2550</v>
      </c>
      <c r="L9" s="58">
        <v>2307</v>
      </c>
      <c r="M9" s="59">
        <f t="shared" si="1"/>
        <v>2307</v>
      </c>
      <c r="N9" s="60" t="str">
        <f t="shared" si="2"/>
        <v>VYHOVUJE</v>
      </c>
      <c r="O9" s="52" t="s">
        <v>13</v>
      </c>
    </row>
    <row r="10" spans="1:15" ht="73.5" customHeight="1" x14ac:dyDescent="0.25">
      <c r="A10" s="61">
        <v>4</v>
      </c>
      <c r="B10" s="62" t="s">
        <v>30</v>
      </c>
      <c r="C10" s="53">
        <v>1</v>
      </c>
      <c r="D10" s="63" t="s">
        <v>18</v>
      </c>
      <c r="E10" s="62" t="s">
        <v>27</v>
      </c>
      <c r="F10" s="54" t="s">
        <v>75</v>
      </c>
      <c r="G10" s="55"/>
      <c r="H10" s="55"/>
      <c r="I10" s="55"/>
      <c r="J10" s="56">
        <f t="shared" si="0"/>
        <v>1200</v>
      </c>
      <c r="K10" s="57">
        <v>1200</v>
      </c>
      <c r="L10" s="58">
        <v>1050</v>
      </c>
      <c r="M10" s="59">
        <f t="shared" si="1"/>
        <v>1050</v>
      </c>
      <c r="N10" s="60" t="str">
        <f t="shared" si="2"/>
        <v>VYHOVUJE</v>
      </c>
      <c r="O10" s="64" t="s">
        <v>14</v>
      </c>
    </row>
    <row r="11" spans="1:15" ht="73.5" customHeight="1" thickBot="1" x14ac:dyDescent="0.3">
      <c r="A11" s="28">
        <v>5</v>
      </c>
      <c r="B11" s="65" t="s">
        <v>28</v>
      </c>
      <c r="C11" s="66">
        <v>1</v>
      </c>
      <c r="D11" s="67" t="s">
        <v>18</v>
      </c>
      <c r="E11" s="65" t="s">
        <v>29</v>
      </c>
      <c r="F11" s="68" t="s">
        <v>76</v>
      </c>
      <c r="G11" s="69"/>
      <c r="H11" s="69"/>
      <c r="I11" s="69"/>
      <c r="J11" s="70">
        <f t="shared" si="0"/>
        <v>1600</v>
      </c>
      <c r="K11" s="71">
        <v>1600</v>
      </c>
      <c r="L11" s="72">
        <v>1450</v>
      </c>
      <c r="M11" s="73">
        <f t="shared" si="1"/>
        <v>1450</v>
      </c>
      <c r="N11" s="74" t="str">
        <f t="shared" si="2"/>
        <v>VYHOVUJE</v>
      </c>
      <c r="O11" s="75" t="s">
        <v>4</v>
      </c>
    </row>
    <row r="12" spans="1:15" ht="55.5" customHeight="1" thickTop="1" x14ac:dyDescent="0.25">
      <c r="A12" s="41">
        <v>6</v>
      </c>
      <c r="B12" s="42" t="s">
        <v>57</v>
      </c>
      <c r="C12" s="43">
        <v>2</v>
      </c>
      <c r="D12" s="44" t="s">
        <v>18</v>
      </c>
      <c r="E12" s="42" t="s">
        <v>58</v>
      </c>
      <c r="F12" s="45" t="s">
        <v>77</v>
      </c>
      <c r="G12" s="46" t="s">
        <v>56</v>
      </c>
      <c r="H12" s="46" t="s">
        <v>36</v>
      </c>
      <c r="I12" s="46" t="s">
        <v>37</v>
      </c>
      <c r="J12" s="47">
        <f t="shared" si="0"/>
        <v>800</v>
      </c>
      <c r="K12" s="48">
        <v>400</v>
      </c>
      <c r="L12" s="49">
        <v>245</v>
      </c>
      <c r="M12" s="50">
        <f t="shared" si="1"/>
        <v>490</v>
      </c>
      <c r="N12" s="51" t="str">
        <f t="shared" si="2"/>
        <v>VYHOVUJE</v>
      </c>
      <c r="O12" s="76" t="s">
        <v>4</v>
      </c>
    </row>
    <row r="13" spans="1:15" ht="63.75" customHeight="1" x14ac:dyDescent="0.25">
      <c r="A13" s="41">
        <v>7</v>
      </c>
      <c r="B13" s="62" t="s">
        <v>33</v>
      </c>
      <c r="C13" s="53">
        <v>1</v>
      </c>
      <c r="D13" s="63" t="s">
        <v>18</v>
      </c>
      <c r="E13" s="62" t="s">
        <v>59</v>
      </c>
      <c r="F13" s="54" t="s">
        <v>78</v>
      </c>
      <c r="G13" s="55"/>
      <c r="H13" s="55"/>
      <c r="I13" s="55"/>
      <c r="J13" s="56">
        <f t="shared" si="0"/>
        <v>350</v>
      </c>
      <c r="K13" s="57">
        <v>350</v>
      </c>
      <c r="L13" s="58">
        <v>103</v>
      </c>
      <c r="M13" s="59">
        <f t="shared" si="1"/>
        <v>103</v>
      </c>
      <c r="N13" s="60" t="str">
        <f t="shared" si="2"/>
        <v>VYHOVUJE</v>
      </c>
      <c r="O13" s="77"/>
    </row>
    <row r="14" spans="1:15" ht="63.75" customHeight="1" x14ac:dyDescent="0.25">
      <c r="A14" s="61">
        <v>8</v>
      </c>
      <c r="B14" s="62" t="s">
        <v>34</v>
      </c>
      <c r="C14" s="53">
        <v>2</v>
      </c>
      <c r="D14" s="63" t="s">
        <v>18</v>
      </c>
      <c r="E14" s="62" t="s">
        <v>60</v>
      </c>
      <c r="F14" s="54" t="s">
        <v>79</v>
      </c>
      <c r="G14" s="55"/>
      <c r="H14" s="55"/>
      <c r="I14" s="55"/>
      <c r="J14" s="56">
        <f t="shared" si="0"/>
        <v>900</v>
      </c>
      <c r="K14" s="57">
        <v>450</v>
      </c>
      <c r="L14" s="58">
        <v>139</v>
      </c>
      <c r="M14" s="59">
        <f t="shared" si="1"/>
        <v>278</v>
      </c>
      <c r="N14" s="60" t="str">
        <f t="shared" si="2"/>
        <v>VYHOVUJE</v>
      </c>
      <c r="O14" s="77"/>
    </row>
    <row r="15" spans="1:15" ht="70.5" customHeight="1" thickBot="1" x14ac:dyDescent="0.3">
      <c r="A15" s="28">
        <v>9</v>
      </c>
      <c r="B15" s="65" t="s">
        <v>53</v>
      </c>
      <c r="C15" s="66">
        <v>1</v>
      </c>
      <c r="D15" s="67" t="s">
        <v>35</v>
      </c>
      <c r="E15" s="65" t="s">
        <v>61</v>
      </c>
      <c r="F15" s="68" t="s">
        <v>80</v>
      </c>
      <c r="G15" s="78"/>
      <c r="H15" s="69"/>
      <c r="I15" s="69"/>
      <c r="J15" s="70">
        <f t="shared" si="0"/>
        <v>2400</v>
      </c>
      <c r="K15" s="71">
        <v>2400</v>
      </c>
      <c r="L15" s="72">
        <v>980</v>
      </c>
      <c r="M15" s="73">
        <f t="shared" si="1"/>
        <v>980</v>
      </c>
      <c r="N15" s="74" t="str">
        <f t="shared" si="2"/>
        <v>VYHOVUJE</v>
      </c>
      <c r="O15" s="79"/>
    </row>
    <row r="16" spans="1:15" ht="45.75" customHeight="1" thickTop="1" x14ac:dyDescent="0.25">
      <c r="A16" s="41">
        <v>10</v>
      </c>
      <c r="B16" s="80" t="s">
        <v>38</v>
      </c>
      <c r="C16" s="81">
        <v>1</v>
      </c>
      <c r="D16" s="82" t="s">
        <v>18</v>
      </c>
      <c r="E16" s="80" t="s">
        <v>62</v>
      </c>
      <c r="F16" s="45" t="s">
        <v>86</v>
      </c>
      <c r="G16" s="83" t="s">
        <v>56</v>
      </c>
      <c r="H16" s="46" t="s">
        <v>41</v>
      </c>
      <c r="I16" s="46" t="s">
        <v>42</v>
      </c>
      <c r="J16" s="47">
        <f t="shared" si="0"/>
        <v>4500</v>
      </c>
      <c r="K16" s="48">
        <v>4500</v>
      </c>
      <c r="L16" s="49">
        <v>2435</v>
      </c>
      <c r="M16" s="50">
        <f t="shared" si="1"/>
        <v>2435</v>
      </c>
      <c r="N16" s="51" t="str">
        <f t="shared" si="2"/>
        <v>VYHOVUJE</v>
      </c>
      <c r="O16" s="76" t="s">
        <v>4</v>
      </c>
    </row>
    <row r="17" spans="1:16" ht="54" customHeight="1" x14ac:dyDescent="0.25">
      <c r="A17" s="41">
        <v>11</v>
      </c>
      <c r="B17" s="84" t="s">
        <v>39</v>
      </c>
      <c r="C17" s="53">
        <v>1</v>
      </c>
      <c r="D17" s="85" t="s">
        <v>18</v>
      </c>
      <c r="E17" s="84" t="s">
        <v>63</v>
      </c>
      <c r="F17" s="45" t="s">
        <v>87</v>
      </c>
      <c r="G17" s="55"/>
      <c r="H17" s="55"/>
      <c r="I17" s="55"/>
      <c r="J17" s="56">
        <f t="shared" si="0"/>
        <v>4500</v>
      </c>
      <c r="K17" s="57">
        <v>4500</v>
      </c>
      <c r="L17" s="49">
        <v>2435</v>
      </c>
      <c r="M17" s="59">
        <f t="shared" si="1"/>
        <v>2435</v>
      </c>
      <c r="N17" s="60" t="str">
        <f t="shared" si="2"/>
        <v>VYHOVUJE</v>
      </c>
      <c r="O17" s="77"/>
    </row>
    <row r="18" spans="1:16" ht="66.75" customHeight="1" thickBot="1" x14ac:dyDescent="0.3">
      <c r="A18" s="86">
        <v>12</v>
      </c>
      <c r="B18" s="87" t="s">
        <v>40</v>
      </c>
      <c r="C18" s="66">
        <v>1</v>
      </c>
      <c r="D18" s="88" t="s">
        <v>18</v>
      </c>
      <c r="E18" s="87" t="s">
        <v>62</v>
      </c>
      <c r="F18" s="45" t="s">
        <v>88</v>
      </c>
      <c r="G18" s="69"/>
      <c r="H18" s="69"/>
      <c r="I18" s="69"/>
      <c r="J18" s="70">
        <f t="shared" si="0"/>
        <v>4500</v>
      </c>
      <c r="K18" s="71">
        <v>4500</v>
      </c>
      <c r="L18" s="49">
        <v>2435</v>
      </c>
      <c r="M18" s="73">
        <f t="shared" si="1"/>
        <v>2435</v>
      </c>
      <c r="N18" s="74" t="str">
        <f t="shared" si="2"/>
        <v>VYHOVUJE</v>
      </c>
      <c r="O18" s="79"/>
    </row>
    <row r="19" spans="1:16" ht="60" customHeight="1" thickTop="1" x14ac:dyDescent="0.25">
      <c r="A19" s="41">
        <v>13</v>
      </c>
      <c r="B19" s="89" t="s">
        <v>43</v>
      </c>
      <c r="C19" s="90">
        <v>1</v>
      </c>
      <c r="D19" s="91" t="s">
        <v>18</v>
      </c>
      <c r="E19" s="89" t="s">
        <v>44</v>
      </c>
      <c r="F19" s="45" t="s">
        <v>81</v>
      </c>
      <c r="G19" s="46" t="s">
        <v>56</v>
      </c>
      <c r="H19" s="92" t="s">
        <v>52</v>
      </c>
      <c r="I19" s="93" t="s">
        <v>51</v>
      </c>
      <c r="J19" s="47">
        <f t="shared" si="0"/>
        <v>5500</v>
      </c>
      <c r="K19" s="94">
        <v>5500</v>
      </c>
      <c r="L19" s="49">
        <v>415</v>
      </c>
      <c r="M19" s="50">
        <f t="shared" si="1"/>
        <v>415</v>
      </c>
      <c r="N19" s="51" t="str">
        <f t="shared" si="2"/>
        <v>VYHOVUJE</v>
      </c>
      <c r="O19" s="92" t="s">
        <v>4</v>
      </c>
    </row>
    <row r="20" spans="1:16" ht="60" customHeight="1" x14ac:dyDescent="0.25">
      <c r="A20" s="61">
        <v>14</v>
      </c>
      <c r="B20" s="89" t="s">
        <v>45</v>
      </c>
      <c r="C20" s="95">
        <v>1</v>
      </c>
      <c r="D20" s="91" t="s">
        <v>18</v>
      </c>
      <c r="E20" s="89" t="s">
        <v>46</v>
      </c>
      <c r="F20" s="54" t="s">
        <v>82</v>
      </c>
      <c r="G20" s="55"/>
      <c r="H20" s="96"/>
      <c r="I20" s="97"/>
      <c r="J20" s="56">
        <f t="shared" si="0"/>
        <v>1400</v>
      </c>
      <c r="K20" s="98">
        <v>1400</v>
      </c>
      <c r="L20" s="58">
        <v>199</v>
      </c>
      <c r="M20" s="59">
        <f t="shared" si="1"/>
        <v>199</v>
      </c>
      <c r="N20" s="60" t="str">
        <f t="shared" si="2"/>
        <v>VYHOVUJE</v>
      </c>
      <c r="O20" s="96"/>
    </row>
    <row r="21" spans="1:16" ht="60" customHeight="1" x14ac:dyDescent="0.25">
      <c r="A21" s="41">
        <v>15</v>
      </c>
      <c r="B21" s="89" t="s">
        <v>47</v>
      </c>
      <c r="C21" s="95">
        <v>1</v>
      </c>
      <c r="D21" s="91" t="s">
        <v>18</v>
      </c>
      <c r="E21" s="89" t="s">
        <v>48</v>
      </c>
      <c r="F21" s="54" t="s">
        <v>83</v>
      </c>
      <c r="G21" s="55"/>
      <c r="H21" s="96"/>
      <c r="I21" s="97"/>
      <c r="J21" s="56">
        <f t="shared" si="0"/>
        <v>1800</v>
      </c>
      <c r="K21" s="98">
        <v>1800</v>
      </c>
      <c r="L21" s="58">
        <v>199</v>
      </c>
      <c r="M21" s="59">
        <f t="shared" si="1"/>
        <v>199</v>
      </c>
      <c r="N21" s="60" t="str">
        <f t="shared" si="2"/>
        <v>VYHOVUJE</v>
      </c>
      <c r="O21" s="96"/>
    </row>
    <row r="22" spans="1:16" ht="60" customHeight="1" x14ac:dyDescent="0.25">
      <c r="A22" s="61">
        <v>16</v>
      </c>
      <c r="B22" s="89" t="s">
        <v>49</v>
      </c>
      <c r="C22" s="95">
        <v>1</v>
      </c>
      <c r="D22" s="91" t="s">
        <v>18</v>
      </c>
      <c r="E22" s="89" t="s">
        <v>48</v>
      </c>
      <c r="F22" s="54" t="s">
        <v>84</v>
      </c>
      <c r="G22" s="55"/>
      <c r="H22" s="96"/>
      <c r="I22" s="97"/>
      <c r="J22" s="56">
        <f t="shared" si="0"/>
        <v>1800</v>
      </c>
      <c r="K22" s="98">
        <v>1800</v>
      </c>
      <c r="L22" s="58">
        <v>199</v>
      </c>
      <c r="M22" s="59">
        <f t="shared" si="1"/>
        <v>199</v>
      </c>
      <c r="N22" s="60" t="str">
        <f t="shared" si="2"/>
        <v>VYHOVUJE</v>
      </c>
      <c r="O22" s="96"/>
    </row>
    <row r="23" spans="1:16" ht="60" customHeight="1" thickBot="1" x14ac:dyDescent="0.3">
      <c r="A23" s="28">
        <v>17</v>
      </c>
      <c r="B23" s="99" t="s">
        <v>50</v>
      </c>
      <c r="C23" s="100">
        <v>1</v>
      </c>
      <c r="D23" s="101" t="s">
        <v>18</v>
      </c>
      <c r="E23" s="99" t="s">
        <v>48</v>
      </c>
      <c r="F23" s="68" t="s">
        <v>85</v>
      </c>
      <c r="G23" s="69"/>
      <c r="H23" s="102"/>
      <c r="I23" s="103"/>
      <c r="J23" s="70">
        <f t="shared" si="0"/>
        <v>1800</v>
      </c>
      <c r="K23" s="104">
        <v>1800</v>
      </c>
      <c r="L23" s="72">
        <v>199</v>
      </c>
      <c r="M23" s="73">
        <f t="shared" si="1"/>
        <v>199</v>
      </c>
      <c r="N23" s="74" t="str">
        <f t="shared" si="2"/>
        <v>VYHOVUJE</v>
      </c>
      <c r="O23" s="105"/>
    </row>
    <row r="24" spans="1:16" ht="60.75" customHeight="1" thickTop="1" thickBot="1" x14ac:dyDescent="0.3">
      <c r="A24" s="106" t="s">
        <v>17</v>
      </c>
      <c r="B24" s="106"/>
      <c r="C24" s="106"/>
      <c r="D24" s="106"/>
      <c r="E24" s="106"/>
      <c r="F24" s="106"/>
      <c r="G24" s="106"/>
      <c r="H24" s="107"/>
      <c r="I24" s="107"/>
      <c r="J24" s="108"/>
      <c r="K24" s="24" t="s">
        <v>6</v>
      </c>
      <c r="L24" s="109" t="s">
        <v>7</v>
      </c>
      <c r="M24" s="110"/>
      <c r="N24" s="111"/>
      <c r="O24" s="112"/>
    </row>
    <row r="25" spans="1:16" ht="33" customHeight="1" thickTop="1" thickBot="1" x14ac:dyDescent="0.3">
      <c r="A25" s="113" t="s">
        <v>5</v>
      </c>
      <c r="B25" s="113"/>
      <c r="C25" s="113"/>
      <c r="D25" s="113"/>
      <c r="E25" s="113"/>
      <c r="F25" s="113"/>
      <c r="G25" s="114"/>
      <c r="H25" s="115"/>
      <c r="I25" s="115"/>
      <c r="J25" s="116"/>
      <c r="K25" s="117">
        <f>SUM(J7:J23)</f>
        <v>43150</v>
      </c>
      <c r="L25" s="118">
        <f>SUM(M7:M23)</f>
        <v>21521</v>
      </c>
      <c r="M25" s="119"/>
      <c r="N25" s="120"/>
      <c r="O25" s="121"/>
    </row>
    <row r="26" spans="1:16" ht="39.75" customHeight="1" thickTop="1" x14ac:dyDescent="0.25">
      <c r="H26" s="124"/>
      <c r="I26" s="124"/>
      <c r="J26" s="125"/>
      <c r="K26" s="125"/>
      <c r="L26" s="126"/>
      <c r="M26" s="126"/>
      <c r="N26" s="126"/>
      <c r="O26" s="121"/>
      <c r="P26" s="126"/>
    </row>
    <row r="27" spans="1:16" ht="19.899999999999999" customHeight="1" x14ac:dyDescent="0.25">
      <c r="H27" s="124"/>
      <c r="I27" s="124"/>
      <c r="J27" s="125"/>
      <c r="K27" s="127"/>
      <c r="L27" s="127"/>
      <c r="M27" s="127"/>
      <c r="N27" s="126"/>
      <c r="O27" s="121"/>
      <c r="P27" s="126"/>
    </row>
    <row r="28" spans="1:16" ht="71.25" customHeight="1" x14ac:dyDescent="0.25">
      <c r="H28" s="124"/>
      <c r="I28" s="124"/>
      <c r="J28" s="125"/>
      <c r="K28" s="127"/>
      <c r="L28" s="127"/>
      <c r="M28" s="127"/>
      <c r="N28" s="126"/>
      <c r="O28" s="121"/>
      <c r="P28" s="126"/>
    </row>
    <row r="29" spans="1:16" ht="36" customHeight="1" x14ac:dyDescent="0.25">
      <c r="H29" s="128"/>
      <c r="I29" s="128"/>
      <c r="J29" s="129"/>
      <c r="K29" s="125"/>
      <c r="L29" s="126"/>
      <c r="M29" s="126"/>
      <c r="N29" s="126"/>
      <c r="O29" s="121"/>
      <c r="P29" s="126"/>
    </row>
    <row r="30" spans="1:16" ht="14.25" customHeight="1" x14ac:dyDescent="0.25">
      <c r="A30" s="126"/>
      <c r="B30" s="130"/>
      <c r="C30" s="131"/>
      <c r="D30" s="132"/>
      <c r="E30" s="130"/>
      <c r="F30" s="125"/>
      <c r="G30" s="130"/>
      <c r="H30" s="133"/>
      <c r="I30" s="133"/>
      <c r="J30" s="125"/>
      <c r="K30" s="125"/>
      <c r="L30" s="126"/>
      <c r="M30" s="126"/>
      <c r="N30" s="126"/>
      <c r="O30" s="121"/>
      <c r="P30" s="126"/>
    </row>
    <row r="31" spans="1:16" ht="14.25" customHeight="1" x14ac:dyDescent="0.25">
      <c r="A31" s="126"/>
      <c r="B31" s="130"/>
      <c r="C31" s="131"/>
      <c r="D31" s="132"/>
      <c r="E31" s="130"/>
      <c r="F31" s="125"/>
      <c r="G31" s="130"/>
      <c r="H31" s="133"/>
      <c r="I31" s="133"/>
      <c r="J31" s="125"/>
      <c r="K31" s="125"/>
      <c r="L31" s="126"/>
      <c r="M31" s="126"/>
      <c r="N31" s="126"/>
      <c r="O31" s="121"/>
      <c r="P31" s="126"/>
    </row>
    <row r="32" spans="1:16" ht="14.25" customHeight="1" x14ac:dyDescent="0.25">
      <c r="A32" s="126"/>
      <c r="B32" s="130"/>
      <c r="C32" s="131"/>
      <c r="D32" s="132"/>
      <c r="E32" s="130"/>
      <c r="F32" s="125"/>
      <c r="G32" s="130"/>
      <c r="H32" s="133"/>
      <c r="I32" s="133"/>
      <c r="J32" s="125"/>
      <c r="K32" s="125"/>
      <c r="L32" s="126"/>
      <c r="M32" s="126"/>
      <c r="N32" s="126"/>
      <c r="O32" s="121"/>
      <c r="P32" s="126"/>
    </row>
    <row r="33" spans="1:16" ht="14.25" customHeight="1" x14ac:dyDescent="0.25">
      <c r="A33" s="126"/>
      <c r="B33" s="130"/>
      <c r="C33" s="131"/>
      <c r="D33" s="132"/>
      <c r="E33" s="130"/>
      <c r="F33" s="125"/>
      <c r="G33" s="130"/>
      <c r="H33" s="133"/>
      <c r="I33" s="133"/>
      <c r="J33" s="125"/>
      <c r="K33" s="125"/>
      <c r="L33" s="126"/>
      <c r="M33" s="126"/>
      <c r="N33" s="126"/>
      <c r="O33" s="121"/>
      <c r="P33" s="126"/>
    </row>
    <row r="34" spans="1:16" x14ac:dyDescent="0.25">
      <c r="B34" s="6"/>
      <c r="C34" s="40"/>
      <c r="D34" s="6"/>
      <c r="E34" s="6"/>
      <c r="F34" s="40"/>
      <c r="G34" s="6"/>
      <c r="I34" s="6"/>
      <c r="J34" s="40"/>
    </row>
    <row r="35" spans="1:16" x14ac:dyDescent="0.25">
      <c r="B35" s="6"/>
      <c r="C35" s="40"/>
      <c r="D35" s="6"/>
      <c r="E35" s="6"/>
      <c r="F35" s="40"/>
      <c r="G35" s="6"/>
      <c r="I35" s="6"/>
      <c r="J35" s="40"/>
    </row>
    <row r="36" spans="1:16" x14ac:dyDescent="0.25">
      <c r="B36" s="6"/>
      <c r="C36" s="40"/>
      <c r="D36" s="6"/>
      <c r="E36" s="6"/>
      <c r="F36" s="40"/>
      <c r="G36" s="6"/>
      <c r="I36" s="6"/>
      <c r="J36" s="40"/>
    </row>
  </sheetData>
  <sheetProtection password="F79C" sheet="1" objects="1" scenarios="1" selectLockedCells="1"/>
  <mergeCells count="21">
    <mergeCell ref="O12:O15"/>
    <mergeCell ref="G12:G15"/>
    <mergeCell ref="O19:O23"/>
    <mergeCell ref="O16:O18"/>
    <mergeCell ref="L24:N24"/>
    <mergeCell ref="H12:H15"/>
    <mergeCell ref="I12:I15"/>
    <mergeCell ref="A25:F25"/>
    <mergeCell ref="L25:N25"/>
    <mergeCell ref="A1:B1"/>
    <mergeCell ref="L1:N1"/>
    <mergeCell ref="A24:G24"/>
    <mergeCell ref="G19:G23"/>
    <mergeCell ref="H19:H23"/>
    <mergeCell ref="I19:I23"/>
    <mergeCell ref="I16:I18"/>
    <mergeCell ref="H16:H18"/>
    <mergeCell ref="G16:G18"/>
    <mergeCell ref="I8:I11"/>
    <mergeCell ref="G8:G11"/>
    <mergeCell ref="H8:H11"/>
  </mergeCells>
  <conditionalFormatting sqref="A7:A23">
    <cfRule type="containsBlanks" dxfId="14" priority="57">
      <formula>LEN(TRIM(A7))=0</formula>
    </cfRule>
  </conditionalFormatting>
  <conditionalFormatting sqref="A7:A23">
    <cfRule type="cellIs" dxfId="13" priority="52" operator="greaterThanOrEqual">
      <formula>1</formula>
    </cfRule>
  </conditionalFormatting>
  <conditionalFormatting sqref="N7:N23">
    <cfRule type="cellIs" dxfId="12" priority="48" operator="equal">
      <formula>"NEVYHOVUJE"</formula>
    </cfRule>
    <cfRule type="cellIs" dxfId="11" priority="49" operator="equal">
      <formula>"VYHOVUJE"</formula>
    </cfRule>
  </conditionalFormatting>
  <conditionalFormatting sqref="F7:F23 L7:L23">
    <cfRule type="notContainsBlanks" dxfId="10" priority="22">
      <formula>LEN(TRIM(F7))&gt;0</formula>
    </cfRule>
    <cfRule type="containsBlanks" dxfId="9" priority="23">
      <formula>LEN(TRIM(F7))=0</formula>
    </cfRule>
  </conditionalFormatting>
  <conditionalFormatting sqref="F7:F23 L7:L23">
    <cfRule type="notContainsBlanks" dxfId="8" priority="21">
      <formula>LEN(TRIM(F7))&gt;0</formula>
    </cfRule>
  </conditionalFormatting>
  <conditionalFormatting sqref="F7:F23">
    <cfRule type="notContainsBlanks" dxfId="7" priority="20">
      <formula>LEN(TRIM(F7))&gt;0</formula>
    </cfRule>
    <cfRule type="containsBlanks" dxfId="6" priority="24">
      <formula>LEN(TRIM(F7))=0</formula>
    </cfRule>
  </conditionalFormatting>
  <conditionalFormatting sqref="C7">
    <cfRule type="containsBlanks" dxfId="5" priority="7">
      <formula>LEN(TRIM(C7))=0</formula>
    </cfRule>
  </conditionalFormatting>
  <conditionalFormatting sqref="C8:C11">
    <cfRule type="containsBlanks" dxfId="4" priority="6">
      <formula>LEN(TRIM(C8))=0</formula>
    </cfRule>
  </conditionalFormatting>
  <conditionalFormatting sqref="C12:C15">
    <cfRule type="containsBlanks" dxfId="3" priority="5">
      <formula>LEN(TRIM(C12))=0</formula>
    </cfRule>
  </conditionalFormatting>
  <conditionalFormatting sqref="C16:C17">
    <cfRule type="containsBlanks" dxfId="2" priority="4">
      <formula>LEN(TRIM(C16))=0</formula>
    </cfRule>
  </conditionalFormatting>
  <conditionalFormatting sqref="C18">
    <cfRule type="containsBlanks" dxfId="1" priority="3">
      <formula>LEN(TRIM(C18))=0</formula>
    </cfRule>
  </conditionalFormatting>
  <conditionalFormatting sqref="C19:C23">
    <cfRule type="containsBlanks" dxfId="0" priority="2">
      <formula>LEN(TRIM(C19))=0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ionGInhBhTmfe31ZAG4mNdpjyXBVgy2KUpiWLFKpapo=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B6dJgAyQaU9L1jaJc8dIaF4MG0DWeme+6E/GERDUzIo=</DigestValue>
    </Reference>
  </SignedInfo>
  <SignatureValue>ZRvOFNk+/3Fjp0f2EaZUJgwoQ1IiHCSeBEemez+bdj8B5eBPSO65iLOJQT6nVtsxWRgccqR+dFwK
ZhgCGbfnehqQgdDgpRL2RPlvIgFjIeDJywG+LaQuoFuTaSGJJlvdWdYHMgqeeYyshZLcmPUqpSmK
KNFZ2yVJ7NGMrVXBJjjq7LQOd3OAkv62ecyT/BtikqgDk7JEOHdSzeBMkCtQHZkgyih1/hPPe8q+
PtqaCq6oKPA7UyGQLcTUoLgpLsiyWn+W/O/MP0Q6sfyvBcfu7G7dKdZ3NQaSQqNDZNBe5f+wYA+X
jWf3TSHzQUYWbb4Ww0wpWiLUqr8/vtLE4sswhg==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SMKHmevkalw1ZlTcktGEt+xYFyQ8TxrcytH1wyfllz4=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p9qqsWsf0J6Fac5R7wAqc20kNzin02uyM3sWuSGo6J0=</DigestValue>
      </Reference>
      <Reference URI="/xl/styles.xml?ContentType=application/vnd.openxmlformats-officedocument.spreadsheetml.styles+xml">
        <DigestMethod Algorithm="http://www.w3.org/2001/04/xmlenc#sha256"/>
        <DigestValue>SvczuS8S4ER9oHZQz1CX5vKoH0wcBOewuxA/ZCz8zW8=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ES3WaR8vPr9t8ceeIeR5DCO3insdSxMi8n52CPUW4BY=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jJmFc0g9TYAYZuyOY/uvD48UIV4Yzs3WQ+Hp5wZa25c=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2017-10-09T06:52:27Z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2017-10-09T06:52:27Z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N2/GC3Sr+XYmvBJjgp6oCPBk3T8=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tKr9Sx7w6TaTUMrYOF67cn2SAv8=</DigestValue>
    </Reference>
  </SignedInfo>
  <SignatureValue>pISHzzEVqeUp3E1k1NOJcMEpYGvZh4lWWCLpbZWX/Wk5u2n47XOMUevR2GrBtAijtH9OvWM6trZ4
7bPEAqDybum0DVQFdrLSvGehZyDNTCe8+ZJ/mxydfHNFwUuN1cI+sGTIBxirPUEqPaOUEcQFPM8b
4injbfu+j1BDJvOsm5J5FLFb1r8WWjDspSdHa4eH6HmxFBQAy48ELRIilq6auvpeq2nlRjEJ0yen
OeXGhPDbkHj4aKJk3D2ks/qZzTS4dfBAfKeWTcpyGAubHZtdWGCrJFkQG9AvNUI9LZAMic0QoE7/
BLGhP3OyvEs4tvR+HoVAwA6YR8V8/0OZc5YiFQ==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EvWOyT6DbmVoQ1qdek1U4Qm2kvo=</DigestValue>
      </Reference>
      <Reference URI="/xl/worksheets/sheet1.xml?ContentType=application/vnd.openxmlformats-officedocument.spreadsheetml.worksheet+xml">
        <DigestMethod Algorithm="http://www.w3.org/2000/09/xmldsig#sha1"/>
        <DigestValue>u0xdhxbP/+Loc6oRE6c+/uvgLSs=</DigestValue>
      </Reference>
      <Reference URI="/xl/styles.xml?ContentType=application/vnd.openxmlformats-officedocument.spreadsheetml.styles+xml">
        <DigestMethod Algorithm="http://www.w3.org/2000/09/xmldsig#sha1"/>
        <DigestValue>c7iK5aiaFjXoK9WXt41eQorVfU0=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SpqgylDr8vGLe81UN7+wEenBFJQ=</DigestValue>
      </Reference>
      <Reference URI="/xl/sharedStrings.xml?ContentType=application/vnd.openxmlformats-officedocument.spreadsheetml.sharedStrings+xml">
        <DigestMethod Algorithm="http://www.w3.org/2000/09/xmldsig#sha1"/>
        <DigestValue>EiE9UGAVDVJgh+Y4KQKSg+bA7HY=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2017-10-13T09:29:10Z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2017-10-13T09:29:10Z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Honza</cp:lastModifiedBy>
  <cp:lastPrinted>2015-06-17T10:31:14Z</cp:lastPrinted>
  <dcterms:created xsi:type="dcterms:W3CDTF">2014-03-05T12:43:32Z</dcterms:created>
  <dcterms:modified xsi:type="dcterms:W3CDTF">2017-10-09T06:45:09Z</dcterms:modified>
</cp:coreProperties>
</file>