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9.9. - ZCU - Dodávky tonerů, válců do tiskáren a kopírek 036-2017\"/>
    </mc:Choice>
  </mc:AlternateContent>
  <bookViews>
    <workbookView xWindow="0" yWindow="0" windowWidth="28800" windowHeight="12435" tabRatio="939"/>
  </bookViews>
  <sheets>
    <sheet name="Tonery" sheetId="22" r:id="rId1"/>
  </sheets>
  <definedNames>
    <definedName name="_xlnm.Print_Area" localSheetId="0">Tonery!$A$4:$O$17</definedName>
  </definedNames>
  <calcPr calcId="152511"/>
</workbook>
</file>

<file path=xl/calcChain.xml><?xml version="1.0" encoding="utf-8"?>
<calcChain xmlns="http://schemas.openxmlformats.org/spreadsheetml/2006/main">
  <c r="N15" i="22" l="1"/>
  <c r="N14" i="22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J15" i="22"/>
  <c r="M7" i="22"/>
  <c r="M8" i="22"/>
  <c r="M9" i="22"/>
  <c r="M10" i="22"/>
  <c r="M11" i="22"/>
  <c r="M12" i="22"/>
  <c r="M13" i="22"/>
  <c r="M14" i="22"/>
  <c r="M15" i="22"/>
  <c r="K17" i="22" l="1"/>
  <c r="L17" i="22"/>
</calcChain>
</file>

<file path=xl/sharedStrings.xml><?xml version="1.0" encoding="utf-8"?>
<sst xmlns="http://schemas.openxmlformats.org/spreadsheetml/2006/main" count="73" uniqueCount="57">
  <si>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</si>
  <si>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</si>
  <si>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</si>
  <si>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</si>
  <si>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</si>
  <si>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</si>
  <si>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</si>
  <si>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</si>
  <si>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</si>
  <si>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</si>
  <si>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</si>
  <si>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</si>
  <si>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</si>
  <si>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</si>
  <si>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</si>
  <si>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</si>
  <si>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</si>
  <si>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</si>
  <si>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Originální toner, výtěžnost 3 500 stran</t>
  </si>
  <si>
    <t>Toner OKI MC 352 black</t>
  </si>
  <si>
    <t>Plzeň, Klatovská 51 KL215</t>
  </si>
  <si>
    <t>KVD - p.Vrbík, 606665142</t>
  </si>
  <si>
    <t xml:space="preserve">Originální toner,  minimální výtěžnost při 5% pokrytí 2000 stran. </t>
  </si>
  <si>
    <t xml:space="preserve">Originální toner,  minimální výtěžnost při 5% pokrytí 2500 stran. </t>
  </si>
  <si>
    <t>Toner do tiskárny HP Color LaserJet 2605dtn – žlutý</t>
  </si>
  <si>
    <t xml:space="preserve">Toner do tiskárny HP Color LaserJet 2605dtn – černý   </t>
  </si>
  <si>
    <t>Toner do tiskárny HP Color LaserJet 2605dtn – červený</t>
  </si>
  <si>
    <t>Toner do tiskárny HP Color LaserJet 2605dtn – modrý</t>
  </si>
  <si>
    <t>Univerzitní 22,Plzeň</t>
  </si>
  <si>
    <t>DFST - Svatošová, tel.377638001</t>
  </si>
  <si>
    <t>Originální toner. Výtěžnost 30000 stran.</t>
  </si>
  <si>
    <t>Originální toner. Výtěžnost 20000 stran.</t>
  </si>
  <si>
    <t>EO - pí Vlková tel:37763 1146</t>
  </si>
  <si>
    <t>Univerzitní 8,rektorát kancelář 218, Plzeň</t>
  </si>
  <si>
    <t>Priloha_c._1_Kupni_smlouvy_technicka_specifikace_T-036-2017</t>
  </si>
  <si>
    <t>samostatná faktura</t>
  </si>
  <si>
    <t>Tonery - 036 - 2017 (T-036-2017)</t>
  </si>
  <si>
    <t>Toner do kopírky UTAX 4006ci Black</t>
  </si>
  <si>
    <t>Toner do kopírky UTAX 4006ci Magenta (červený)</t>
  </si>
  <si>
    <t>Toner do kopírky UTAX 4006ci Yellow(žlutý)</t>
  </si>
  <si>
    <t>Toner do kopírky UTAX 4006ci Cyan(modrý)</t>
  </si>
  <si>
    <t xml:space="preserve">Název </t>
  </si>
  <si>
    <t xml:space="preserve">Měrná jednotka [MJ] </t>
  </si>
  <si>
    <t xml:space="preserve">Popis </t>
  </si>
  <si>
    <t>Fakturace</t>
  </si>
  <si>
    <t xml:space="preserve">Kontaktní osoba 
k převzetí zboží </t>
  </si>
  <si>
    <t xml:space="preserve">Místo dodání </t>
  </si>
  <si>
    <t>CPV - výběr
TONERY</t>
  </si>
  <si>
    <t>OKI originál tonerová kazeta 44469803 3500 stran černá</t>
  </si>
  <si>
    <t>HP color toner, Q6002A, žlutý, 2000 str.</t>
  </si>
  <si>
    <t>HP černý toner, Q6000A, 2500 str.</t>
  </si>
  <si>
    <t>HP color toner, Q6003A, fialový, 2000 str.</t>
  </si>
  <si>
    <t>HP color toner, Q6001A, azurový, 2000 str.</t>
  </si>
  <si>
    <t>Originální toner do kopírky UTAX 4006ci Black, výtěžnost 30000 stran</t>
  </si>
  <si>
    <t>Originální toner do kopírky UTAX 4006ci Magenta (červený), výtěžnost 20000 stran</t>
  </si>
  <si>
    <t>Originální toner do kopírky UTAX 4006ci Yellow(žlutý), výtěžnost 20000 stran</t>
  </si>
  <si>
    <t>Originální toner do kopírky UTAX 4006ci Cyan(modrý), výtěžnost 20000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</si>
</sst>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left" vertical="center" wrapText="1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A10" zoomScale="70" zoomScaleNormal="70" zoomScaleSheetLayoutView="55" workbookViewId="0">
      <selection activeCell="L13" sqref="L13:L15"/>
    </sheetView>
  </sheetViews>
  <sheetFormatPr defaultColWidth="8.85546875" defaultRowHeight="15" x14ac:dyDescent="0.25"/>
  <cols>
    <col min="1" max="1" width="5.7109375" style="67" customWidth="1"/>
    <col min="2" max="2" width="49.140625" style="9" customWidth="1"/>
    <col min="3" max="3" width="9.7109375" style="86" customWidth="1"/>
    <col min="4" max="4" width="9" style="13" customWidth="1"/>
    <col min="5" max="5" width="42.28515625" style="9" customWidth="1"/>
    <col min="6" max="6" width="107.5703125" style="87" customWidth="1"/>
    <col min="7" max="7" width="20.85546875" style="9" customWidth="1"/>
    <col min="8" max="8" width="19.140625" style="10" customWidth="1"/>
    <col min="9" max="9" width="20" style="9" customWidth="1"/>
    <col min="10" max="10" width="22.140625" style="87" hidden="1" customWidth="1"/>
    <col min="11" max="11" width="20.85546875" style="67" customWidth="1"/>
    <col min="12" max="12" width="26.5703125" style="67" customWidth="1"/>
    <col min="13" max="13" width="21" style="67" customWidth="1"/>
    <col min="14" max="14" width="19.42578125" style="67" customWidth="1"/>
    <col min="15" max="15" width="51.7109375" style="96" customWidth="1"/>
    <col min="16" max="16" width="20.85546875" style="67" customWidth="1"/>
    <col min="17" max="16384" width="8.85546875" style="67"/>
  </cols>
  <sheetData>
    <row r="1" spans="1:16" s="10" customFormat="1" ht="24.6" customHeight="1" x14ac:dyDescent="0.25">
      <c r="A1" s="101" t="s">
        <v>36</v>
      </c>
      <c r="B1" s="102"/>
      <c r="C1" s="13"/>
      <c r="D1" s="13"/>
      <c r="E1" s="9"/>
      <c r="F1" s="51"/>
      <c r="G1" s="52"/>
      <c r="H1" s="53"/>
      <c r="I1" s="9"/>
      <c r="J1" s="9"/>
      <c r="L1" s="103" t="s">
        <v>34</v>
      </c>
      <c r="M1" s="103"/>
      <c r="N1" s="103"/>
      <c r="O1" s="54"/>
    </row>
    <row r="2" spans="1:16" s="10" customFormat="1" ht="45" customHeight="1" x14ac:dyDescent="0.25">
      <c r="B2" s="9"/>
      <c r="C2" s="7"/>
      <c r="D2" s="8"/>
      <c r="E2" s="9"/>
      <c r="F2" s="55"/>
      <c r="G2" s="55"/>
      <c r="H2" s="55"/>
      <c r="I2" s="9"/>
      <c r="J2" s="9"/>
      <c r="L2" s="56"/>
      <c r="M2" s="56"/>
      <c r="O2" s="57"/>
    </row>
    <row r="3" spans="1:16" s="10" customFormat="1" ht="24.75" customHeight="1" x14ac:dyDescent="0.25">
      <c r="A3" s="58"/>
      <c r="B3" s="59" t="s">
        <v>13</v>
      </c>
      <c r="C3" s="55"/>
      <c r="D3" s="55"/>
      <c r="E3" s="55"/>
      <c r="F3" s="55"/>
      <c r="G3" s="55"/>
      <c r="H3" s="55"/>
      <c r="I3" s="56"/>
      <c r="J3" s="54"/>
      <c r="K3" s="54"/>
      <c r="L3" s="56"/>
      <c r="M3" s="56"/>
      <c r="O3" s="54"/>
    </row>
    <row r="4" spans="1:16" s="10" customFormat="1" ht="30.75" customHeight="1" thickBot="1" x14ac:dyDescent="0.3">
      <c r="A4" s="60"/>
      <c r="B4" s="61" t="s">
        <v>15</v>
      </c>
      <c r="C4" s="55"/>
      <c r="D4" s="55"/>
      <c r="E4" s="55"/>
      <c r="F4" s="55"/>
      <c r="G4" s="56"/>
      <c r="H4" s="56"/>
      <c r="I4" s="56"/>
      <c r="J4" s="9"/>
      <c r="K4" s="9"/>
      <c r="L4" s="56"/>
      <c r="M4" s="56"/>
      <c r="O4" s="54"/>
    </row>
    <row r="5" spans="1:16" s="10" customFormat="1" ht="42.75" customHeight="1" thickBot="1" x14ac:dyDescent="0.3">
      <c r="A5" s="11"/>
      <c r="B5" s="12"/>
      <c r="C5" s="13"/>
      <c r="D5" s="13"/>
      <c r="E5" s="9"/>
      <c r="F5" s="20" t="s">
        <v>14</v>
      </c>
      <c r="G5" s="9"/>
      <c r="I5" s="9"/>
      <c r="J5" s="14"/>
      <c r="L5" s="31" t="s">
        <v>14</v>
      </c>
      <c r="O5" s="62"/>
    </row>
    <row r="6" spans="1:16" s="10" customFormat="1" ht="112.5" customHeight="1" thickTop="1" thickBot="1" x14ac:dyDescent="0.3">
      <c r="A6" s="15" t="s">
        <v>1</v>
      </c>
      <c r="B6" s="38" t="s">
        <v>41</v>
      </c>
      <c r="C6" s="38" t="s">
        <v>0</v>
      </c>
      <c r="D6" s="38" t="s">
        <v>42</v>
      </c>
      <c r="E6" s="38" t="s">
        <v>43</v>
      </c>
      <c r="F6" s="34" t="s">
        <v>2</v>
      </c>
      <c r="G6" s="38" t="s">
        <v>44</v>
      </c>
      <c r="H6" s="48" t="s">
        <v>45</v>
      </c>
      <c r="I6" s="38" t="s">
        <v>46</v>
      </c>
      <c r="J6" s="38" t="s">
        <v>8</v>
      </c>
      <c r="K6" s="38" t="s">
        <v>9</v>
      </c>
      <c r="L6" s="32" t="s">
        <v>10</v>
      </c>
      <c r="M6" s="48" t="s">
        <v>11</v>
      </c>
      <c r="N6" s="48" t="s">
        <v>12</v>
      </c>
      <c r="O6" s="38" t="s">
        <v>47</v>
      </c>
    </row>
    <row r="7" spans="1:16" ht="66.75" customHeight="1" thickTop="1" thickBot="1" x14ac:dyDescent="0.3">
      <c r="A7" s="63">
        <v>1</v>
      </c>
      <c r="B7" s="64" t="s">
        <v>19</v>
      </c>
      <c r="C7" s="65">
        <v>1</v>
      </c>
      <c r="D7" s="50" t="s">
        <v>17</v>
      </c>
      <c r="E7" s="64" t="s">
        <v>18</v>
      </c>
      <c r="F7" s="39" t="s">
        <v>48</v>
      </c>
      <c r="G7" s="47" t="s">
        <v>35</v>
      </c>
      <c r="H7" s="50" t="s">
        <v>21</v>
      </c>
      <c r="I7" s="50" t="s">
        <v>20</v>
      </c>
      <c r="J7" s="40">
        <f t="shared" ref="J7:J15" si="0">C7*K7</f>
        <v>1900</v>
      </c>
      <c r="K7" s="41">
        <v>1900</v>
      </c>
      <c r="L7" s="42">
        <v>1220</v>
      </c>
      <c r="M7" s="43">
        <f t="shared" ref="M7:M15" si="1">C7*L7</f>
        <v>1220</v>
      </c>
      <c r="N7" s="44" t="str">
        <f t="shared" ref="N7:N15" si="2">IF(ISNUMBER(L7), IF(L7&gt;K7,"NEVYHOVUJE","VYHOVUJE")," ")</f>
        <v>VYHOVUJE</v>
      </c>
      <c r="O7" s="45" t="s">
        <v>3</v>
      </c>
      <c r="P7" s="66"/>
    </row>
    <row r="8" spans="1:16" ht="66.75" customHeight="1" thickTop="1" x14ac:dyDescent="0.25">
      <c r="A8" s="68">
        <v>2</v>
      </c>
      <c r="B8" s="69" t="s">
        <v>24</v>
      </c>
      <c r="C8" s="70">
        <v>2</v>
      </c>
      <c r="D8" s="71" t="s">
        <v>17</v>
      </c>
      <c r="E8" s="69" t="s">
        <v>22</v>
      </c>
      <c r="F8" s="30" t="s">
        <v>49</v>
      </c>
      <c r="G8" s="105" t="s">
        <v>35</v>
      </c>
      <c r="H8" s="105" t="s">
        <v>29</v>
      </c>
      <c r="I8" s="108" t="s">
        <v>28</v>
      </c>
      <c r="J8" s="6">
        <f t="shared" si="0"/>
        <v>5200</v>
      </c>
      <c r="K8" s="46">
        <v>2600</v>
      </c>
      <c r="L8" s="36">
        <v>1890</v>
      </c>
      <c r="M8" s="37">
        <f t="shared" si="1"/>
        <v>3780</v>
      </c>
      <c r="N8" s="28" t="str">
        <f t="shared" si="2"/>
        <v>VYHOVUJE</v>
      </c>
      <c r="O8" s="111" t="s">
        <v>3</v>
      </c>
      <c r="P8" s="66"/>
    </row>
    <row r="9" spans="1:16" ht="66.75" customHeight="1" x14ac:dyDescent="0.25">
      <c r="A9" s="72">
        <v>3</v>
      </c>
      <c r="B9" s="73" t="s">
        <v>25</v>
      </c>
      <c r="C9" s="74">
        <v>2</v>
      </c>
      <c r="D9" s="75" t="s">
        <v>17</v>
      </c>
      <c r="E9" s="73" t="s">
        <v>23</v>
      </c>
      <c r="F9" s="21" t="s">
        <v>50</v>
      </c>
      <c r="G9" s="106"/>
      <c r="H9" s="106"/>
      <c r="I9" s="109"/>
      <c r="J9" s="4">
        <f t="shared" si="0"/>
        <v>5200</v>
      </c>
      <c r="K9" s="22">
        <v>2600</v>
      </c>
      <c r="L9" s="25">
        <v>1890</v>
      </c>
      <c r="M9" s="29">
        <f t="shared" si="1"/>
        <v>3780</v>
      </c>
      <c r="N9" s="26" t="str">
        <f t="shared" si="2"/>
        <v>VYHOVUJE</v>
      </c>
      <c r="O9" s="112"/>
      <c r="P9" s="66"/>
    </row>
    <row r="10" spans="1:16" ht="66.75" customHeight="1" x14ac:dyDescent="0.25">
      <c r="A10" s="72">
        <v>4</v>
      </c>
      <c r="B10" s="73" t="s">
        <v>26</v>
      </c>
      <c r="C10" s="74">
        <v>2</v>
      </c>
      <c r="D10" s="75" t="s">
        <v>17</v>
      </c>
      <c r="E10" s="73" t="s">
        <v>22</v>
      </c>
      <c r="F10" s="21" t="s">
        <v>51</v>
      </c>
      <c r="G10" s="106"/>
      <c r="H10" s="106"/>
      <c r="I10" s="109"/>
      <c r="J10" s="4">
        <f t="shared" si="0"/>
        <v>5200</v>
      </c>
      <c r="K10" s="22">
        <v>2600</v>
      </c>
      <c r="L10" s="25">
        <v>1890</v>
      </c>
      <c r="M10" s="29">
        <f t="shared" si="1"/>
        <v>3780</v>
      </c>
      <c r="N10" s="26" t="str">
        <f t="shared" si="2"/>
        <v>VYHOVUJE</v>
      </c>
      <c r="O10" s="112"/>
      <c r="P10" s="66"/>
    </row>
    <row r="11" spans="1:16" ht="66.75" customHeight="1" thickBot="1" x14ac:dyDescent="0.3">
      <c r="A11" s="76">
        <v>5</v>
      </c>
      <c r="B11" s="77" t="s">
        <v>27</v>
      </c>
      <c r="C11" s="18">
        <v>2</v>
      </c>
      <c r="D11" s="19" t="s">
        <v>17</v>
      </c>
      <c r="E11" s="77" t="s">
        <v>22</v>
      </c>
      <c r="F11" s="33" t="s">
        <v>52</v>
      </c>
      <c r="G11" s="107"/>
      <c r="H11" s="107"/>
      <c r="I11" s="110"/>
      <c r="J11" s="5">
        <f t="shared" si="0"/>
        <v>5200</v>
      </c>
      <c r="K11" s="23">
        <v>2600</v>
      </c>
      <c r="L11" s="25">
        <v>1890</v>
      </c>
      <c r="M11" s="35">
        <f t="shared" si="1"/>
        <v>3780</v>
      </c>
      <c r="N11" s="27" t="str">
        <f t="shared" si="2"/>
        <v>VYHOVUJE</v>
      </c>
      <c r="O11" s="113"/>
      <c r="P11" s="66"/>
    </row>
    <row r="12" spans="1:16" ht="66.75" customHeight="1" thickTop="1" x14ac:dyDescent="0.25">
      <c r="A12" s="68">
        <v>6</v>
      </c>
      <c r="B12" s="78" t="s">
        <v>37</v>
      </c>
      <c r="C12" s="79">
        <v>2</v>
      </c>
      <c r="D12" s="80" t="s">
        <v>17</v>
      </c>
      <c r="E12" s="78" t="s">
        <v>30</v>
      </c>
      <c r="F12" s="30" t="s">
        <v>53</v>
      </c>
      <c r="G12" s="105" t="s">
        <v>35</v>
      </c>
      <c r="H12" s="105" t="s">
        <v>32</v>
      </c>
      <c r="I12" s="105" t="s">
        <v>33</v>
      </c>
      <c r="J12" s="6">
        <f t="shared" si="0"/>
        <v>3600</v>
      </c>
      <c r="K12" s="24">
        <v>1800</v>
      </c>
      <c r="L12" s="36">
        <v>1550</v>
      </c>
      <c r="M12" s="37">
        <f t="shared" si="1"/>
        <v>3100</v>
      </c>
      <c r="N12" s="28" t="str">
        <f t="shared" si="2"/>
        <v>VYHOVUJE</v>
      </c>
      <c r="O12" s="111" t="s">
        <v>4</v>
      </c>
      <c r="P12" s="66"/>
    </row>
    <row r="13" spans="1:16" ht="66.75" customHeight="1" x14ac:dyDescent="0.25">
      <c r="A13" s="72">
        <v>7</v>
      </c>
      <c r="B13" s="78" t="s">
        <v>38</v>
      </c>
      <c r="C13" s="74">
        <v>1</v>
      </c>
      <c r="D13" s="75" t="s">
        <v>17</v>
      </c>
      <c r="E13" s="78" t="s">
        <v>31</v>
      </c>
      <c r="F13" s="21" t="s">
        <v>54</v>
      </c>
      <c r="G13" s="106"/>
      <c r="H13" s="106"/>
      <c r="I13" s="106"/>
      <c r="J13" s="4">
        <f t="shared" si="0"/>
        <v>3300</v>
      </c>
      <c r="K13" s="22">
        <v>3300</v>
      </c>
      <c r="L13" s="25">
        <v>2860</v>
      </c>
      <c r="M13" s="29">
        <f t="shared" si="1"/>
        <v>2860</v>
      </c>
      <c r="N13" s="26" t="str">
        <f t="shared" si="2"/>
        <v>VYHOVUJE</v>
      </c>
      <c r="O13" s="112"/>
      <c r="P13" s="66"/>
    </row>
    <row r="14" spans="1:16" ht="66.75" customHeight="1" x14ac:dyDescent="0.25">
      <c r="A14" s="72">
        <v>8</v>
      </c>
      <c r="B14" s="78" t="s">
        <v>39</v>
      </c>
      <c r="C14" s="74">
        <v>1</v>
      </c>
      <c r="D14" s="75" t="s">
        <v>17</v>
      </c>
      <c r="E14" s="78" t="s">
        <v>31</v>
      </c>
      <c r="F14" s="21" t="s">
        <v>55</v>
      </c>
      <c r="G14" s="106"/>
      <c r="H14" s="106"/>
      <c r="I14" s="106"/>
      <c r="J14" s="4">
        <f t="shared" si="0"/>
        <v>3300</v>
      </c>
      <c r="K14" s="22">
        <v>3300</v>
      </c>
      <c r="L14" s="25">
        <v>2860</v>
      </c>
      <c r="M14" s="29">
        <f t="shared" si="1"/>
        <v>2860</v>
      </c>
      <c r="N14" s="26" t="str">
        <f t="shared" si="2"/>
        <v>VYHOVUJE</v>
      </c>
      <c r="O14" s="112"/>
      <c r="P14" s="66"/>
    </row>
    <row r="15" spans="1:16" ht="66.75" customHeight="1" thickBot="1" x14ac:dyDescent="0.3">
      <c r="A15" s="76">
        <v>9</v>
      </c>
      <c r="B15" s="81" t="s">
        <v>40</v>
      </c>
      <c r="C15" s="18">
        <v>1</v>
      </c>
      <c r="D15" s="19" t="s">
        <v>17</v>
      </c>
      <c r="E15" s="81" t="s">
        <v>31</v>
      </c>
      <c r="F15" s="33" t="s">
        <v>56</v>
      </c>
      <c r="G15" s="107"/>
      <c r="H15" s="107"/>
      <c r="I15" s="107"/>
      <c r="J15" s="5">
        <f t="shared" si="0"/>
        <v>3300</v>
      </c>
      <c r="K15" s="23">
        <v>3300</v>
      </c>
      <c r="L15" s="25">
        <v>2860</v>
      </c>
      <c r="M15" s="35">
        <f t="shared" si="1"/>
        <v>2860</v>
      </c>
      <c r="N15" s="27" t="str">
        <f t="shared" si="2"/>
        <v>VYHOVUJE</v>
      </c>
      <c r="O15" s="113"/>
      <c r="P15" s="66"/>
    </row>
    <row r="16" spans="1:16" ht="60.75" customHeight="1" thickTop="1" thickBot="1" x14ac:dyDescent="0.3">
      <c r="A16" s="104" t="s">
        <v>16</v>
      </c>
      <c r="B16" s="104"/>
      <c r="C16" s="104"/>
      <c r="D16" s="104"/>
      <c r="E16" s="104"/>
      <c r="F16" s="104"/>
      <c r="G16" s="104"/>
      <c r="H16" s="82"/>
      <c r="I16" s="82"/>
      <c r="J16" s="1"/>
      <c r="K16" s="38" t="s">
        <v>6</v>
      </c>
      <c r="L16" s="114" t="s">
        <v>7</v>
      </c>
      <c r="M16" s="115"/>
      <c r="N16" s="116"/>
      <c r="O16" s="83"/>
    </row>
    <row r="17" spans="1:16" ht="33" customHeight="1" thickTop="1" thickBot="1" x14ac:dyDescent="0.3">
      <c r="A17" s="97" t="s">
        <v>5</v>
      </c>
      <c r="B17" s="97"/>
      <c r="C17" s="97"/>
      <c r="D17" s="97"/>
      <c r="E17" s="97"/>
      <c r="F17" s="97"/>
      <c r="G17" s="84"/>
      <c r="H17" s="16"/>
      <c r="I17" s="16"/>
      <c r="J17" s="2"/>
      <c r="K17" s="49">
        <f>SUM(J7:J15)</f>
        <v>36200</v>
      </c>
      <c r="L17" s="98">
        <f>SUM(M7:M15)</f>
        <v>28020</v>
      </c>
      <c r="M17" s="99"/>
      <c r="N17" s="100"/>
      <c r="O17" s="85"/>
    </row>
    <row r="18" spans="1:16" ht="39.75" customHeight="1" thickTop="1" x14ac:dyDescent="0.25">
      <c r="H18" s="17"/>
      <c r="I18" s="17"/>
      <c r="J18" s="88"/>
      <c r="K18" s="88"/>
      <c r="L18" s="89"/>
      <c r="M18" s="89"/>
      <c r="N18" s="89"/>
      <c r="O18" s="85"/>
      <c r="P18" s="89"/>
    </row>
    <row r="19" spans="1:16" ht="19.899999999999999" customHeight="1" x14ac:dyDescent="0.25">
      <c r="H19" s="17"/>
      <c r="I19" s="17"/>
      <c r="J19" s="88"/>
      <c r="K19" s="3"/>
      <c r="L19" s="3"/>
      <c r="M19" s="3"/>
      <c r="N19" s="89"/>
      <c r="O19" s="85"/>
      <c r="P19" s="89"/>
    </row>
    <row r="20" spans="1:16" ht="71.25" customHeight="1" x14ac:dyDescent="0.25">
      <c r="H20" s="17"/>
      <c r="I20" s="17"/>
      <c r="J20" s="88"/>
      <c r="K20" s="3"/>
      <c r="L20" s="3"/>
      <c r="M20" s="3"/>
      <c r="N20" s="89"/>
      <c r="O20" s="85"/>
      <c r="P20" s="89"/>
    </row>
    <row r="21" spans="1:16" ht="36" customHeight="1" x14ac:dyDescent="0.25">
      <c r="H21" s="90"/>
      <c r="I21" s="90"/>
      <c r="J21" s="91"/>
      <c r="K21" s="88"/>
      <c r="L21" s="89"/>
      <c r="M21" s="89"/>
      <c r="N21" s="89"/>
      <c r="O21" s="85"/>
      <c r="P21" s="89"/>
    </row>
    <row r="22" spans="1:16" ht="14.25" customHeight="1" x14ac:dyDescent="0.25">
      <c r="A22" s="89"/>
      <c r="B22" s="92"/>
      <c r="C22" s="93"/>
      <c r="D22" s="94"/>
      <c r="E22" s="92"/>
      <c r="F22" s="88"/>
      <c r="G22" s="92"/>
      <c r="H22" s="95"/>
      <c r="I22" s="95"/>
      <c r="J22" s="88"/>
      <c r="K22" s="88"/>
      <c r="L22" s="89"/>
      <c r="M22" s="89"/>
      <c r="N22" s="89"/>
      <c r="O22" s="85"/>
      <c r="P22" s="89"/>
    </row>
    <row r="23" spans="1:16" ht="14.25" customHeight="1" x14ac:dyDescent="0.25">
      <c r="A23" s="89"/>
      <c r="B23" s="92"/>
      <c r="C23" s="93"/>
      <c r="D23" s="94"/>
      <c r="E23" s="92"/>
      <c r="F23" s="88"/>
      <c r="G23" s="92"/>
      <c r="H23" s="95"/>
      <c r="I23" s="95"/>
      <c r="J23" s="88"/>
      <c r="K23" s="88"/>
      <c r="L23" s="89"/>
      <c r="M23" s="89"/>
      <c r="N23" s="89"/>
      <c r="O23" s="85"/>
      <c r="P23" s="89"/>
    </row>
    <row r="24" spans="1:16" ht="14.25" customHeight="1" x14ac:dyDescent="0.25">
      <c r="A24" s="89"/>
      <c r="B24" s="92"/>
      <c r="C24" s="93"/>
      <c r="D24" s="94"/>
      <c r="E24" s="92"/>
      <c r="F24" s="88"/>
      <c r="G24" s="92"/>
      <c r="H24" s="95"/>
      <c r="I24" s="95"/>
      <c r="J24" s="88"/>
      <c r="K24" s="88"/>
      <c r="L24" s="89"/>
      <c r="M24" s="89"/>
      <c r="N24" s="89"/>
      <c r="O24" s="85"/>
      <c r="P24" s="89"/>
    </row>
    <row r="25" spans="1:16" ht="14.25" customHeight="1" x14ac:dyDescent="0.25">
      <c r="A25" s="89"/>
      <c r="B25" s="92"/>
      <c r="C25" s="93"/>
      <c r="D25" s="94"/>
      <c r="E25" s="92"/>
      <c r="F25" s="88"/>
      <c r="G25" s="92"/>
      <c r="H25" s="95"/>
      <c r="I25" s="95"/>
      <c r="J25" s="88"/>
      <c r="K25" s="88"/>
      <c r="L25" s="89"/>
      <c r="M25" s="89"/>
      <c r="N25" s="89"/>
      <c r="O25" s="85"/>
      <c r="P25" s="89"/>
    </row>
    <row r="26" spans="1:16" x14ac:dyDescent="0.25">
      <c r="B26" s="10"/>
      <c r="C26" s="67"/>
      <c r="D26" s="10"/>
      <c r="E26" s="10"/>
      <c r="F26" s="67"/>
      <c r="G26" s="10"/>
      <c r="I26" s="10"/>
      <c r="J26" s="67"/>
    </row>
    <row r="27" spans="1:16" x14ac:dyDescent="0.25">
      <c r="B27" s="10"/>
      <c r="C27" s="67"/>
      <c r="D27" s="10"/>
      <c r="E27" s="10"/>
      <c r="F27" s="67"/>
      <c r="G27" s="10"/>
      <c r="I27" s="10"/>
      <c r="J27" s="67"/>
    </row>
    <row r="28" spans="1:16" x14ac:dyDescent="0.25">
      <c r="B28" s="10"/>
      <c r="C28" s="67"/>
      <c r="D28" s="10"/>
      <c r="E28" s="10"/>
      <c r="F28" s="67"/>
      <c r="G28" s="10"/>
      <c r="I28" s="10"/>
      <c r="J28" s="67"/>
    </row>
  </sheetData>
  <sheetProtection selectLockedCells="1"/>
  <mergeCells count="14">
    <mergeCell ref="O8:O11"/>
    <mergeCell ref="O12:O15"/>
    <mergeCell ref="L16:N16"/>
    <mergeCell ref="A17:F17"/>
    <mergeCell ref="L17:N17"/>
    <mergeCell ref="A1:B1"/>
    <mergeCell ref="L1:N1"/>
    <mergeCell ref="A16:G16"/>
    <mergeCell ref="G8:G11"/>
    <mergeCell ref="H8:H11"/>
    <mergeCell ref="G12:G15"/>
    <mergeCell ref="H12:H15"/>
    <mergeCell ref="I8:I11"/>
    <mergeCell ref="I12:I15"/>
  </mergeCells>
  <conditionalFormatting sqref="A7:A15">
    <cfRule type="containsBlanks" dxfId="19" priority="54">
      <formula>LEN(TRIM(A7))=0</formula>
    </cfRule>
  </conditionalFormatting>
  <conditionalFormatting sqref="A7:A15">
    <cfRule type="cellIs" dxfId="18" priority="49" operator="greaterThanOrEqual">
      <formula>1</formula>
    </cfRule>
  </conditionalFormatting>
  <conditionalFormatting sqref="N7:N15">
    <cfRule type="cellIs" dxfId="17" priority="45" operator="equal">
      <formula>"NEVYHOVUJE"</formula>
    </cfRule>
    <cfRule type="cellIs" dxfId="16" priority="46" operator="equal">
      <formula>"VYHOVUJE"</formula>
    </cfRule>
  </conditionalFormatting>
  <conditionalFormatting sqref="F7:F15 L7:L15">
    <cfRule type="notContainsBlanks" dxfId="15" priority="19">
      <formula>LEN(TRIM(F7))&gt;0</formula>
    </cfRule>
    <cfRule type="containsBlanks" dxfId="14" priority="20">
      <formula>LEN(TRIM(F7))=0</formula>
    </cfRule>
  </conditionalFormatting>
  <conditionalFormatting sqref="F7:F15 L7:L15">
    <cfRule type="notContainsBlanks" dxfId="13" priority="18">
      <formula>LEN(TRIM(F7))&gt;0</formula>
    </cfRule>
  </conditionalFormatting>
  <conditionalFormatting sqref="F7:F15">
    <cfRule type="notContainsBlanks" dxfId="12" priority="17">
      <formula>LEN(TRIM(F7))&gt;0</formula>
    </cfRule>
    <cfRule type="containsBlanks" dxfId="11" priority="21">
      <formula>LEN(TRIM(F7))=0</formula>
    </cfRule>
  </conditionalFormatting>
  <conditionalFormatting sqref="C7">
    <cfRule type="containsBlanks" dxfId="10" priority="5">
      <formula>LEN(TRIM(C7))=0</formula>
    </cfRule>
  </conditionalFormatting>
  <conditionalFormatting sqref="C8:C9">
    <cfRule type="containsBlanks" dxfId="9" priority="4">
      <formula>LEN(TRIM(C8))=0</formula>
    </cfRule>
  </conditionalFormatting>
  <conditionalFormatting sqref="C11">
    <cfRule type="containsBlanks" dxfId="8" priority="3">
      <formula>LEN(TRIM(C11))=0</formula>
    </cfRule>
  </conditionalFormatting>
  <conditionalFormatting sqref="C10">
    <cfRule type="containsBlanks" dxfId="7" priority="2">
      <formula>LEN(TRIM(C10))=0</formula>
    </cfRule>
  </conditionalFormatting>
  <conditionalFormatting sqref="C12:C15">
    <cfRule type="containsBlanks" dxfId="6" priority="1">
      <formula>LEN(TRIM(C12))=0</formula>
    </cfRule>
  </conditionalFormatting>
  <pageMargins left="0.70866141732283472" right="0.70866141732283472" top="0.78740157480314965" bottom="0.78740157480314965" header="0.31496062992125984" footer="0.31496062992125984"/>
  <pageSetup paperSize="9" scale="3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tEk+n1AlT3ndrS90vDGxM6Hpgl0=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9N6sebvZNeKIqH/sxCi7KQ4hWy4=</DigestValue>
    </Reference>
  </SignedInfo>
  <SignatureValue>lbCEQLwmAPc7RtOYk0l7YKhx6NI4vdqtvJIfZysN1FgKv7OoZBftVABXwgsDrWMigrjb3e/D0km0
uOC+jdzePQr+EUQVo1DJ3eqXC1sLmYKnNihsHmE3LY+bmQdqJ4j3wDvfDs+rMXZsAkwRTIWo5jP4
MovNzbWZpCbFkLly5sb8GLfFasp0L5Y60m5VMJRerSVL+hof/G2E1RyOK5+z6GUFv7wK/f71mt5v
+hPkWccgYifiYMLty5E4XGVpwe4+Ax84Zf34DSRMb0C7llObjBL7dO0elqq2pdLuGjRDMFdWdd9T
262DmYYnN5o2vWlmZeKXCiKe8Pmgc1GnvdAPog==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vDo1aBNXSl8EK2xvUTw53rJa2uA=</DigestValue>
      </Reference>
      <Reference URI="/xl/worksheets/sheet1.xml?ContentType=application/vnd.openxmlformats-officedocument.spreadsheetml.worksheet+xml">
        <DigestMethod Algorithm="http://www.w3.org/2000/09/xmldsig#sha1"/>
        <DigestValue>QDVHZe+ghp9BPk4m2W/vsb52YdA=</DigestValue>
      </Reference>
      <Reference URI="/xl/styles.xml?ContentType=application/vnd.openxmlformats-officedocument.spreadsheetml.styles+xml">
        <DigestMethod Algorithm="http://www.w3.org/2000/09/xmldsig#sha1"/>
        <DigestValue>n9nbM0jWMpGQ+vBJKsp3l0hG5FI=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qZciitKeCWzKfetK6MzthuZPVAY=</DigestValue>
      </Reference>
      <Reference URI="/xl/sharedStrings.xml?ContentType=application/vnd.openxmlformats-officedocument.spreadsheetml.sharedStrings+xml">
        <DigestMethod Algorithm="http://www.w3.org/2000/09/xmldsig#sha1"/>
        <DigestValue>IeUXYunk7ZtPc9SPu3ou2I0Kfww=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2017-09-25T06:37:31Z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2017-09-25T06:37:31Z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2015-06-17T10:31:14Z</cp:lastPrinted>
  <dcterms:created xsi:type="dcterms:W3CDTF">2014-03-05T12:43:32Z</dcterms:created>
  <dcterms:modified xsi:type="dcterms:W3CDTF">2017-09-18T08:52:32Z</dcterms:modified>
</cp:coreProperties>
</file>