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market\DNS\Vyzva_k_podani_nabidek_T_034-2017\"/>
    </mc:Choice>
  </mc:AlternateContent>
  <bookViews>
    <workbookView xWindow="-15" yWindow="4305" windowWidth="24240" windowHeight="4320" tabRatio="939" xr2:uid="{00000000-000D-0000-FFFF-FFFF00000000}"/>
  </bookViews>
  <sheets>
    <sheet name="Tonery" sheetId="1" r:id="rId1"/>
  </sheets>
  <definedNames>
    <definedName name="_xlnm.Print_Area" localSheetId="0">Tonery!$A$1:$P$29</definedName>
    <definedName name="Print_Area_0" localSheetId="0">Tonery!$A$1:$P$29</definedName>
  </definedNames>
  <calcPr calcId="171027"/>
</workbook>
</file>

<file path=xl/calcChain.xml><?xml version="1.0" encoding="utf-8"?>
<calcChain xmlns="http://schemas.openxmlformats.org/spreadsheetml/2006/main">
  <c r="P18" i="1" l="1"/>
  <c r="P17" i="1"/>
  <c r="P16" i="1"/>
  <c r="P15" i="1"/>
  <c r="P14" i="1"/>
  <c r="P13" i="1"/>
  <c r="P12" i="1"/>
  <c r="P11" i="1"/>
  <c r="P7" i="1"/>
  <c r="L19" i="1"/>
  <c r="P19" i="1"/>
  <c r="O19" i="1" l="1"/>
  <c r="O7" i="1"/>
  <c r="O8" i="1"/>
  <c r="O9" i="1"/>
  <c r="O10" i="1"/>
  <c r="O11" i="1"/>
  <c r="O12" i="1"/>
  <c r="O13" i="1"/>
  <c r="O14" i="1"/>
  <c r="O15" i="1"/>
  <c r="O16" i="1"/>
  <c r="O17" i="1"/>
  <c r="O18" i="1"/>
  <c r="O20" i="1"/>
  <c r="P23" i="1"/>
  <c r="O23" i="1"/>
  <c r="L23" i="1"/>
  <c r="P22" i="1"/>
  <c r="O22" i="1"/>
  <c r="L22" i="1"/>
  <c r="P21" i="1"/>
  <c r="O21" i="1"/>
  <c r="L21" i="1"/>
  <c r="P20" i="1"/>
  <c r="L20" i="1"/>
  <c r="N25" i="1" l="1"/>
  <c r="L18" i="1"/>
  <c r="L17" i="1"/>
  <c r="L16" i="1"/>
  <c r="L15" i="1"/>
  <c r="L14" i="1"/>
  <c r="L13" i="1"/>
  <c r="L12" i="1"/>
  <c r="L11" i="1"/>
  <c r="P10" i="1"/>
  <c r="L10" i="1"/>
  <c r="P9" i="1"/>
  <c r="L9" i="1"/>
  <c r="P8" i="1"/>
  <c r="L8" i="1"/>
  <c r="L7" i="1"/>
  <c r="M25" i="1" l="1"/>
</calcChain>
</file>

<file path=xl/sharedStrings.xml><?xml version="1.0" encoding="utf-8"?>
<sst xmlns="http://schemas.openxmlformats.org/spreadsheetml/2006/main" count="120" uniqueCount="89">
  <si>
    <t>Vyplní se automaticky</t>
  </si>
  <si>
    <t>Vyplní dodavatel</t>
  </si>
  <si>
    <t>[DOPLNÍ DODAVATEL]</t>
  </si>
  <si>
    <t>Položka</t>
  </si>
  <si>
    <r>
      <t xml:space="preserve">Název </t>
    </r>
    <r>
      <rPr>
        <i/>
        <sz val="11"/>
        <rFont val="Calibri"/>
        <family val="2"/>
        <charset val="238"/>
      </rPr>
      <t>(neuvádět konkrétní typ)</t>
    </r>
  </si>
  <si>
    <t>Množství</t>
  </si>
  <si>
    <r>
      <t xml:space="preserve">Měrná jednotka [MJ] </t>
    </r>
    <r>
      <rPr>
        <i/>
        <sz val="11"/>
        <color rgb="FF000000"/>
        <rFont val="Calibri"/>
        <family val="2"/>
        <charset val="238"/>
      </rPr>
      <t>(rozbal. menu)</t>
    </r>
  </si>
  <si>
    <r>
      <t xml:space="preserve">Popis </t>
    </r>
    <r>
      <rPr>
        <i/>
        <sz val="11"/>
        <rFont val="Calibri"/>
        <family val="2"/>
        <charset val="238"/>
      </rPr>
      <t>(bez konkrétních názvů)</t>
    </r>
  </si>
  <si>
    <t>Obchodní název + typ</t>
  </si>
  <si>
    <r>
      <t xml:space="preserve">Fakturace </t>
    </r>
    <r>
      <rPr>
        <i/>
        <sz val="11"/>
        <rFont val="Calibri"/>
        <family val="2"/>
        <charset val="238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</si>
  <si>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rgb="FF000000"/>
        <rFont val="Calibri"/>
        <family val="2"/>
        <charset val="238"/>
      </rPr>
      <t>(rozbalovací menu 
ANO / NE)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</si>
  <si>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ŘEŠITEL</t>
    </r>
    <r>
      <rPr>
        <b/>
        <sz val="11"/>
        <rFont val="Calibri"/>
        <family val="2"/>
        <charset val="238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</rPr>
      <t xml:space="preserve">DODAVATEL </t>
    </r>
    <r>
      <rPr>
        <b/>
        <sz val="11"/>
        <rFont val="Calibri"/>
        <family val="2"/>
        <charset val="238"/>
      </rPr>
      <t>poté uvede tyto údaje na faktuře)</t>
    </r>
  </si>
  <si>
    <r>
      <t xml:space="preserve">Kontaktní osoba 
k převzetí zboží </t>
    </r>
    <r>
      <rPr>
        <i/>
        <sz val="11"/>
        <color rgb="FF000000"/>
        <rFont val="Calibri"/>
        <family val="2"/>
        <charset val="238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</si>
  <si>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</rPr>
      <t>(ulice, čp., město,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</si>
  <si>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</si>
  <si>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</si>
  <si>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</si>
  <si>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</si>
  <si>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</si>
  <si>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CPV - výběr
TONERY
</t>
    </r>
    <r>
      <rPr>
        <i/>
        <sz val="11"/>
        <color rgb="FF000000"/>
        <rFont val="Calibri"/>
        <family val="2"/>
        <charset val="238"/>
      </rPr>
      <t>(rozbalovací menu - kliknutím je možno rozbalit výběr CPV)</t>
    </r>
  </si>
  <si>
    <t>Toner do tiskárny HP Color Laser Jet CP4525 – černý</t>
  </si>
  <si>
    <t>ks</t>
  </si>
  <si>
    <t>ANO</t>
  </si>
  <si>
    <t>GAČR “Pevnost materiálů a strojních součástí na bázi železa: Víceškálový přístup”, GA  17-12925S</t>
  </si>
  <si>
    <t>Robert Cimrman, 377 634 711</t>
  </si>
  <si>
    <t>ZČU NTC, Teslova 5b, 30100 Plzeň</t>
  </si>
  <si>
    <t>30125110-5 - Tonery pro laserové tiskárny/faxové přístroje</t>
  </si>
  <si>
    <t>Toner do tiskárny HP Color Laser Jet CP4525 - azurový</t>
  </si>
  <si>
    <t>Toner do tiskárny HP Color Laser Jet CP4525 - purpurový</t>
  </si>
  <si>
    <t>Toner do tiskárny HP Color Laser Jet CP4525 - žlutý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</si>
  <si>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</si>
  <si>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</si>
  <si>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</si>
  <si>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</si>
  <si>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Toner do tiskárny HP Color 3000 černý</t>
  </si>
  <si>
    <t>Univerzitní 26,Plzeň</t>
  </si>
  <si>
    <t>30125110-5Tonery pro laserové tiskárny/faxové přístroje</t>
  </si>
  <si>
    <t>Toner do tiskárny HP Color 3000 azurový</t>
  </si>
  <si>
    <t>Toner do tiskárny HP Color 3000 purpurový</t>
  </si>
  <si>
    <t>Toner do tiskárny HP Color 3000 žlutý</t>
  </si>
  <si>
    <t>originální nebo kompatibilní toner splňující podmínky certifikátu STMC.Minimální výtěžnost při 5% pokrytí 6500stran</t>
  </si>
  <si>
    <t>originální nebo kompatibilní toner splňující podmínky certifikátu STMC.Minimální výtěžnost  při 5% pokrytí 3500stran</t>
  </si>
  <si>
    <t>originální nebo kompatibilní toner splňující podmínky certifikátu STMC.Minimální výtěžnost při 5% pokrytí 3500stran</t>
  </si>
  <si>
    <t>Toner do tiskárny HP LJ 4350dtn</t>
  </si>
  <si>
    <t>originální nebo kompatibilní toner splňující podmínky certifikátu STMC.Minimální výtěžnost  při 5% pokrytí 20000 stran</t>
  </si>
  <si>
    <t>Toner do tiskárny HP CM2320 černý</t>
  </si>
  <si>
    <t>Kollárova 19 Plzeň</t>
  </si>
  <si>
    <t>301251110-5Tonery pro laserové tiskárny/faxové přístroje</t>
  </si>
  <si>
    <t>Toner do tiskárny HP CM2320 žlutý</t>
  </si>
  <si>
    <t>originální nebo kompatibilní toner splňující podmínky certifikátu STMC.Minimální výtěžnost při 5%pokrytí 2800 stran</t>
  </si>
  <si>
    <t>Toner do tiskárny HP P3015A</t>
  </si>
  <si>
    <t>originální nebo kompatibilní toner splňující podmínky certifikátu STMC.Minimální výtěžnost při 5% pokrytí 2500 stran</t>
  </si>
  <si>
    <t>KPG Zavitkovská 377636341</t>
  </si>
  <si>
    <t>Chodské nám.1,Plzeň</t>
  </si>
  <si>
    <t>Tonery - 034 - 2017 (T-034-2017)</t>
  </si>
  <si>
    <t>Priloha_c._1_Kupni_smlouvy_technicka_specifikace_T-034-2017</t>
  </si>
  <si>
    <t>samostatná faktura</t>
  </si>
  <si>
    <t>originální nebo kompatibilní toner  certifikát STMC, výtěžnost při 5% pokrytí 6500 stran</t>
  </si>
  <si>
    <t>Tandem-CVM, Riegrova 17 (1. patro - Sekretariát), Plzeň</t>
  </si>
  <si>
    <t>originální nebo kompatibilní toner  certifikát STMC, výtěžnost při 5% pokrytí 5000 stran</t>
  </si>
  <si>
    <t xml:space="preserve">originální nebo kompatibilní toner  certifikát STMC.  výtěžnost při 5% pokrytí 4000 stran. </t>
  </si>
  <si>
    <t>Jiří Basl
 603216039</t>
  </si>
  <si>
    <t>Němcová
377634851</t>
  </si>
  <si>
    <t>B. Petrlová,
 tel. 605588599, mail: petrlova@tandem-org.cz</t>
  </si>
  <si>
    <t xml:space="preserve">
Toner do tiskárny HP Color Laser Jet Pro MFP M477fdw, černý</t>
  </si>
  <si>
    <t xml:space="preserve">
Toner do tiskárny HP Color Laser Jet Pro MFP M477fdw, modrý</t>
  </si>
  <si>
    <t xml:space="preserve">
Toner do tiskárny HP Color Laser Jet Pro MFP M477fdw, červený</t>
  </si>
  <si>
    <t xml:space="preserve">
Toner do tiskárny Hp Laser Jet 6P, černý</t>
  </si>
  <si>
    <t xml:space="preserve">
Toner do tiskárny HP Color Laser Jet Pro MFP M477fdw, žlutý</t>
  </si>
  <si>
    <t>B. Petrlová,
 tel. 605588599, 
mail: petrlova@tandem-org.cz</t>
  </si>
  <si>
    <t>originální, nebo kompatibilní toner splňující podmínky certifikátu STMC. Minimální výtěžnost při 5% pokrytí 17000 stran.</t>
  </si>
  <si>
    <t>originální, nebo kompatibilní toner splňující podmínky certifikátu STMC. Minimální výtěžnost při 5% pokrytí 11000 stran.</t>
  </si>
  <si>
    <t>SCI CE260X</t>
  </si>
  <si>
    <t>SCI CE261A</t>
  </si>
  <si>
    <t>SCI CE263A</t>
  </si>
  <si>
    <t>SCI CE262A</t>
  </si>
  <si>
    <t>SCI CC530A</t>
  </si>
  <si>
    <t>SCI CC532A</t>
  </si>
  <si>
    <t>SCI C3903A</t>
  </si>
  <si>
    <t>SCI CF410X</t>
  </si>
  <si>
    <t>SCI CF411X</t>
  </si>
  <si>
    <t>SCI CF413X</t>
  </si>
  <si>
    <t>SCI CF412X</t>
  </si>
  <si>
    <t>SCI Q5942X</t>
  </si>
  <si>
    <t>SCI Q7560A</t>
  </si>
  <si>
    <t>SCI Q7561A</t>
  </si>
  <si>
    <t>SCI Q7563A</t>
  </si>
  <si>
    <t>SCI Q7562A</t>
  </si>
  <si>
    <t>SCI CE255X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</si>
</sst>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#,##0.00\ &quot;Kč&quot;"/>
  </numFmts>
  <fonts count="13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2"/>
      <color rgb="FFC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85FFBC"/>
        <bgColor rgb="FF9999FF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indexed="64"/>
      </bottom>
      <diagonal/>
    </border>
    <border>
      <left style="thick">
        <color auto="1"/>
      </left>
      <right style="medium">
        <color auto="1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ck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4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left" vertical="center" wrapText="1" indent="4"/>
      <protection locked="0"/>
    </xf>
    <xf numFmtId="164" fontId="0" fillId="0" borderId="8" xfId="0" applyNumberFormat="1" applyBorder="1" applyAlignment="1" applyProtection="1">
      <alignment horizontal="right" vertical="center" indent="4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4"/>
    </xf>
    <xf numFmtId="0" fontId="1" fillId="0" borderId="0" xfId="0" applyFont="1" applyBorder="1" applyAlignment="1" applyProtection="1">
      <alignment vertical="center"/>
    </xf>
    <xf numFmtId="164" fontId="12" fillId="0" borderId="0" xfId="0" applyNumberFormat="1" applyFont="1" applyBorder="1" applyAlignment="1" applyProtection="1">
      <alignment horizontal="right" vertical="center" indent="4"/>
    </xf>
    <xf numFmtId="164" fontId="1" fillId="0" borderId="4" xfId="0" applyNumberFormat="1" applyFont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 textRotation="90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</xf>
    <xf numFmtId="0" fontId="4" fillId="5" borderId="10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left" vertical="center" wrapText="1" indent="4"/>
      <protection locked="0"/>
    </xf>
    <xf numFmtId="164" fontId="0" fillId="0" borderId="12" xfId="0" applyNumberFormat="1" applyBorder="1" applyAlignment="1" applyProtection="1">
      <alignment horizontal="right" vertical="center" indent="4"/>
    </xf>
    <xf numFmtId="0" fontId="0" fillId="4" borderId="4" xfId="0" applyFont="1" applyFill="1" applyBorder="1" applyAlignment="1" applyProtection="1">
      <alignment horizontal="left" vertical="center" wrapText="1" indent="4"/>
      <protection locked="0"/>
    </xf>
    <xf numFmtId="164" fontId="0" fillId="0" borderId="4" xfId="0" applyNumberFormat="1" applyBorder="1" applyAlignment="1" applyProtection="1">
      <alignment horizontal="right" vertical="center" indent="4"/>
    </xf>
    <xf numFmtId="165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164" fontId="0" fillId="4" borderId="12" xfId="0" applyNumberFormat="1" applyFont="1" applyFill="1" applyBorder="1" applyAlignment="1" applyProtection="1">
      <alignment horizontal="right" vertical="center" wrapText="1" indent="4"/>
      <protection locked="0"/>
    </xf>
    <xf numFmtId="164" fontId="0" fillId="4" borderId="8" xfId="0" applyNumberFormat="1" applyFont="1" applyFill="1" applyBorder="1" applyAlignment="1" applyProtection="1">
      <alignment horizontal="right" vertical="center" wrapText="1" indent="4"/>
      <protection locked="0"/>
    </xf>
    <xf numFmtId="0" fontId="0" fillId="4" borderId="14" xfId="0" applyFont="1" applyFill="1" applyBorder="1" applyAlignment="1" applyProtection="1">
      <alignment horizontal="left" vertical="center" wrapText="1" indent="4"/>
      <protection locked="0"/>
    </xf>
    <xf numFmtId="164" fontId="0" fillId="0" borderId="14" xfId="0" applyNumberFormat="1" applyBorder="1" applyAlignment="1" applyProtection="1">
      <alignment horizontal="right" vertical="center" indent="4"/>
    </xf>
    <xf numFmtId="164" fontId="0" fillId="4" borderId="14" xfId="0" applyNumberFormat="1" applyFont="1" applyFill="1" applyBorder="1" applyAlignment="1" applyProtection="1">
      <alignment horizontal="right" vertical="center" wrapText="1" indent="4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4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8" xfId="0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164" fontId="0" fillId="4" borderId="4" xfId="0" applyNumberFormat="1" applyFont="1" applyFill="1" applyBorder="1" applyAlignment="1" applyProtection="1">
      <alignment horizontal="right" vertical="center" wrapText="1" indent="4"/>
      <protection locked="0"/>
    </xf>
    <xf numFmtId="0" fontId="0" fillId="0" borderId="4" xfId="0" applyNumberFormat="1" applyFill="1" applyBorder="1" applyAlignment="1" applyProtection="1">
      <alignment horizontal="center" vertical="center"/>
    </xf>
    <xf numFmtId="165" fontId="0" fillId="0" borderId="14" xfId="0" applyNumberFormat="1" applyFill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vertical="center"/>
    </xf>
    <xf numFmtId="164" fontId="0" fillId="3" borderId="8" xfId="0" applyNumberFormat="1" applyFill="1" applyBorder="1" applyAlignment="1" applyProtection="1">
      <alignment vertical="center"/>
    </xf>
    <xf numFmtId="164" fontId="0" fillId="3" borderId="12" xfId="0" applyNumberFormat="1" applyFill="1" applyBorder="1" applyAlignment="1" applyProtection="1">
      <alignment vertical="center"/>
    </xf>
    <xf numFmtId="164" fontId="0" fillId="3" borderId="4" xfId="0" applyNumberFormat="1" applyFill="1" applyBorder="1" applyAlignment="1" applyProtection="1">
      <alignment vertical="center"/>
    </xf>
    <xf numFmtId="165" fontId="0" fillId="8" borderId="14" xfId="0" applyNumberFormat="1" applyFill="1" applyBorder="1" applyAlignment="1" applyProtection="1">
      <alignment vertical="center"/>
    </xf>
    <xf numFmtId="165" fontId="0" fillId="8" borderId="8" xfId="0" applyNumberFormat="1" applyFill="1" applyBorder="1" applyAlignment="1" applyProtection="1">
      <alignment vertical="center"/>
    </xf>
    <xf numFmtId="165" fontId="0" fillId="8" borderId="12" xfId="0" applyNumberForma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4"/>
    </xf>
    <xf numFmtId="0" fontId="0" fillId="4" borderId="1" xfId="0" applyFill="1" applyBorder="1" applyProtection="1"/>
    <xf numFmtId="0" fontId="0" fillId="0" borderId="0" xfId="0" applyFont="1" applyBorder="1" applyAlignment="1" applyProtection="1">
      <alignment horizontal="left" vertical="center" indent="4"/>
    </xf>
    <xf numFmtId="0" fontId="4" fillId="0" borderId="0" xfId="0" applyFont="1" applyProtection="1"/>
    <xf numFmtId="0" fontId="0" fillId="0" borderId="3" xfId="0" applyBorder="1" applyAlignment="1" applyProtection="1">
      <alignment horizontal="center" vertical="center" wrapText="1"/>
    </xf>
    <xf numFmtId="3" fontId="0" fillId="6" borderId="6" xfId="0" applyNumberFormat="1" applyFont="1" applyFill="1" applyBorder="1" applyAlignment="1" applyProtection="1">
      <alignment horizontal="center" vertical="center" wrapText="1"/>
    </xf>
    <xf numFmtId="0" fontId="5" fillId="3" borderId="14" xfId="0" applyNumberFormat="1" applyFont="1" applyFill="1" applyBorder="1" applyAlignment="1" applyProtection="1">
      <alignment vertical="center" wrapText="1" shrinkToFi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ont="1" applyFill="1" applyBorder="1" applyAlignment="1" applyProtection="1">
      <alignment vertical="center" wrapText="1"/>
    </xf>
    <xf numFmtId="3" fontId="0" fillId="6" borderId="7" xfId="0" applyNumberFormat="1" applyFont="1" applyFill="1" applyBorder="1" applyAlignment="1" applyProtection="1">
      <alignment horizontal="center" vertical="center" wrapText="1"/>
    </xf>
    <xf numFmtId="0" fontId="5" fillId="3" borderId="8" xfId="0" applyNumberFormat="1" applyFont="1" applyFill="1" applyBorder="1" applyAlignment="1" applyProtection="1">
      <alignment vertical="center" wrapText="1" shrinkToFi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ont="1" applyFill="1" applyBorder="1" applyAlignment="1" applyProtection="1">
      <alignment vertical="center" wrapText="1"/>
    </xf>
    <xf numFmtId="3" fontId="0" fillId="6" borderId="11" xfId="0" applyNumberFormat="1" applyFont="1" applyFill="1" applyBorder="1" applyAlignment="1" applyProtection="1">
      <alignment horizontal="center" vertical="center" wrapText="1"/>
    </xf>
    <xf numFmtId="0" fontId="5" fillId="3" borderId="12" xfId="0" applyNumberFormat="1" applyFont="1" applyFill="1" applyBorder="1" applyAlignment="1" applyProtection="1">
      <alignment vertical="center" wrapText="1" shrinkToFi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NumberFormat="1" applyFont="1" applyFill="1" applyBorder="1" applyAlignment="1" applyProtection="1">
      <alignment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4" xfId="0" applyNumberFormat="1" applyFont="1" applyFill="1" applyBorder="1" applyAlignment="1" applyProtection="1">
      <alignment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0" fillId="3" borderId="4" xfId="0" applyFont="1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horizontal="left" vertical="center" wrapText="1" indent="4"/>
    </xf>
    <xf numFmtId="0" fontId="0" fillId="8" borderId="14" xfId="0" applyNumberFormat="1" applyFont="1" applyFill="1" applyBorder="1" applyAlignment="1" applyProtection="1">
      <alignment vertical="center" wrapText="1"/>
    </xf>
    <xf numFmtId="3" fontId="0" fillId="8" borderId="14" xfId="0" applyNumberFormat="1" applyFill="1" applyBorder="1" applyAlignment="1" applyProtection="1">
      <alignment horizontal="center" vertical="center" wrapText="1"/>
    </xf>
    <xf numFmtId="0" fontId="0" fillId="8" borderId="14" xfId="0" applyNumberFormat="1" applyFill="1" applyBorder="1" applyAlignment="1" applyProtection="1">
      <alignment horizontal="center" vertical="center" wrapText="1"/>
    </xf>
    <xf numFmtId="0" fontId="0" fillId="8" borderId="14" xfId="0" applyNumberFormat="1" applyFill="1" applyBorder="1" applyAlignment="1" applyProtection="1">
      <alignment vertical="center" wrapText="1"/>
    </xf>
    <xf numFmtId="3" fontId="0" fillId="7" borderId="7" xfId="0" applyNumberFormat="1" applyFill="1" applyBorder="1" applyAlignment="1" applyProtection="1">
      <alignment horizontal="center" vertical="center" wrapText="1"/>
    </xf>
    <xf numFmtId="0" fontId="0" fillId="8" borderId="8" xfId="0" applyNumberFormat="1" applyFont="1" applyFill="1" applyBorder="1" applyAlignment="1" applyProtection="1">
      <alignment vertical="center" wrapText="1"/>
    </xf>
    <xf numFmtId="3" fontId="0" fillId="8" borderId="8" xfId="0" applyNumberFormat="1" applyFill="1" applyBorder="1" applyAlignment="1" applyProtection="1">
      <alignment horizontal="center" vertical="center" wrapText="1"/>
    </xf>
    <xf numFmtId="0" fontId="0" fillId="8" borderId="8" xfId="0" applyNumberFormat="1" applyFill="1" applyBorder="1" applyAlignment="1" applyProtection="1">
      <alignment horizontal="center" vertical="center" wrapText="1"/>
    </xf>
    <xf numFmtId="0" fontId="0" fillId="8" borderId="8" xfId="0" applyNumberFormat="1" applyFill="1" applyBorder="1" applyAlignment="1" applyProtection="1">
      <alignment vertical="center" wrapText="1"/>
    </xf>
    <xf numFmtId="3" fontId="0" fillId="7" borderId="11" xfId="0" applyNumberFormat="1" applyFill="1" applyBorder="1" applyAlignment="1" applyProtection="1">
      <alignment horizontal="center" vertical="center" wrapText="1"/>
    </xf>
    <xf numFmtId="0" fontId="0" fillId="8" borderId="12" xfId="0" applyNumberFormat="1" applyFont="1" applyFill="1" applyBorder="1" applyAlignment="1" applyProtection="1">
      <alignment vertical="center" wrapText="1"/>
    </xf>
    <xf numFmtId="3" fontId="0" fillId="8" borderId="12" xfId="0" applyNumberFormat="1" applyFill="1" applyBorder="1" applyAlignment="1" applyProtection="1">
      <alignment horizontal="center" vertical="center" wrapText="1"/>
    </xf>
    <xf numFmtId="0" fontId="0" fillId="8" borderId="12" xfId="0" applyNumberFormat="1" applyFill="1" applyBorder="1" applyAlignment="1" applyProtection="1">
      <alignment horizontal="center" vertical="center" wrapText="1"/>
    </xf>
    <xf numFmtId="0" fontId="0" fillId="8" borderId="12" xfId="0" applyNumberForma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4" xfId="0" applyFont="1" applyFill="1" applyBorder="1" applyAlignment="1" applyProtection="1">
      <alignment horizontal="center" vertical="center" wrapText="1"/>
    </xf>
    <xf numFmtId="0" fontId="0" fillId="3" borderId="8" xfId="0" applyFon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/>
    </xf>
    <xf numFmtId="164" fontId="1" fillId="0" borderId="5" xfId="0" applyNumberFormat="1" applyFont="1" applyBorder="1" applyAlignment="1" applyProtection="1">
      <alignment horizontal="center" vertical="center"/>
    </xf>
  </cellXfs>
  <cellStyles count="1">
    <cellStyle name="Normální" xfId="0" builtinId="0"/>
  </cellStyles>
  <dxfs count="54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ont>
        <sz val="11"/>
        <color rgb="FF000000"/>
        <name val="Calibri"/>
      </font>
      <numFmt numFmtId="3" formatCode="#,##0"/>
    </dxf>
    <dxf>
      <font>
        <sz val="11"/>
        <color rgb="FF000000"/>
        <name val="Calibri"/>
      </font>
      <numFmt numFmtId="30" formatCode="@"/>
      <fill>
        <patternFill>
          <bgColor rgb="FFFF9F9F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  <fill>
        <patternFill>
          <bgColor rgb="FFCCFCC8"/>
        </patternFill>
      </fill>
    </dxf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</dxf>
    <dxf>
      <font>
        <sz val="11"/>
        <color rgb="FF000000"/>
        <name val="Calibri"/>
      </font>
      <fill>
        <patternFill>
          <bgColor rgb="FF80F29B"/>
        </patternFill>
      </fill>
    </dxf>
    <dxf>
      <font>
        <sz val="11"/>
        <color rgb="FF000000"/>
        <name val="Calibri"/>
      </font>
      <fill>
        <patternFill>
          <bgColor rgb="FFFF9999"/>
        </patternFill>
      </fill>
    </dxf>
    <dxf>
      <font>
        <sz val="11"/>
        <color rgb="FF000000"/>
        <name val="Calibri"/>
      </font>
      <numFmt numFmtId="3" formatCode="#,##0"/>
    </dxf>
    <dxf>
      <font>
        <sz val="11"/>
        <color rgb="FF000000"/>
        <name val="Calibri"/>
      </font>
      <numFmt numFmtId="30" formatCode="@"/>
      <fill>
        <patternFill>
          <bgColor rgb="FFFF9F9F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  <fill>
        <patternFill>
          <bgColor rgb="FFCCFCC8"/>
        </patternFill>
      </fill>
    </dxf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</dxf>
    <dxf>
      <font>
        <sz val="11"/>
        <color rgb="FF000000"/>
        <name val="Calibri"/>
      </font>
      <fill>
        <patternFill>
          <bgColor rgb="FF80F29B"/>
        </patternFill>
      </fill>
    </dxf>
    <dxf>
      <font>
        <sz val="11"/>
        <color rgb="FF000000"/>
        <name val="Calibri"/>
      </font>
      <fill>
        <patternFill>
          <bgColor rgb="FFFF9999"/>
        </patternFill>
      </fill>
    </dxf>
    <dxf>
      <font>
        <sz val="11"/>
        <color rgb="FF000000"/>
        <name val="Calibri"/>
      </font>
      <numFmt numFmtId="3" formatCode="#,##0"/>
    </dxf>
    <dxf>
      <font>
        <sz val="11"/>
        <color rgb="FF000000"/>
        <name val="Calibri"/>
      </font>
      <numFmt numFmtId="30" formatCode="@"/>
      <fill>
        <patternFill>
          <bgColor rgb="FFFF9F9F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  <fill>
        <patternFill>
          <bgColor rgb="FFCCFCC8"/>
        </patternFill>
      </fill>
    </dxf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</dxf>
    <dxf>
      <font>
        <sz val="11"/>
        <color rgb="FF000000"/>
        <name val="Calibri"/>
      </font>
      <fill>
        <patternFill>
          <bgColor rgb="FF80F29B"/>
        </patternFill>
      </fill>
    </dxf>
    <dxf>
      <font>
        <sz val="11"/>
        <color rgb="FF000000"/>
        <name val="Calibri"/>
      </font>
      <fill>
        <patternFill>
          <bgColor rgb="FFFF9999"/>
        </patternFill>
      </fill>
    </dxf>
    <dxf>
      <font>
        <sz val="11"/>
        <color rgb="FF000000"/>
        <name val="Calibri"/>
      </font>
      <numFmt numFmtId="3" formatCode="#,##0"/>
    </dxf>
    <dxf>
      <font>
        <sz val="11"/>
        <color rgb="FF000000"/>
        <name val="Calibri"/>
      </font>
      <numFmt numFmtId="30" formatCode="@"/>
      <fill>
        <patternFill>
          <bgColor rgb="FFFF9F9F"/>
        </patternFill>
      </fill>
    </dxf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  <fill>
        <patternFill>
          <bgColor rgb="FFCCFCC8"/>
        </patternFill>
      </fill>
    </dxf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  <fill>
        <patternFill>
          <bgColor rgb="FFCCFCC8"/>
        </patternFill>
      </fill>
    </dxf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</dxf>
    <dxf>
      <font>
        <sz val="11"/>
        <color rgb="FF000000"/>
        <name val="Calibri"/>
      </font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5A9E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B3A2C7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188260</xdr:rowOff>
    </xdr:to>
    <xdr:pic>
      <xdr:nvPicPr>
        <xdr:cNvPr id="3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188260</xdr:rowOff>
    </xdr:to>
    <xdr:pic>
      <xdr:nvPicPr>
        <xdr:cNvPr id="3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3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182879</xdr:rowOff>
    </xdr:to>
    <xdr:pic>
      <xdr:nvPicPr>
        <xdr:cNvPr id="3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188260</xdr:rowOff>
    </xdr:to>
    <xdr:pic>
      <xdr:nvPicPr>
        <xdr:cNvPr id="3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188260</xdr:rowOff>
    </xdr:to>
    <xdr:pic>
      <xdr:nvPicPr>
        <xdr:cNvPr id="3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188260</xdr:rowOff>
    </xdr:to>
    <xdr:pic>
      <xdr:nvPicPr>
        <xdr:cNvPr id="3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41475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182880</xdr:rowOff>
    </xdr:to>
    <xdr:pic>
      <xdr:nvPicPr>
        <xdr:cNvPr id="4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4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4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22</xdr:row>
      <xdr:rowOff>139110</xdr:rowOff>
    </xdr:to>
    <xdr:pic>
      <xdr:nvPicPr>
        <xdr:cNvPr id="4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4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137759</xdr:rowOff>
    </xdr:to>
    <xdr:pic>
      <xdr:nvPicPr>
        <xdr:cNvPr id="4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4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22</xdr:row>
      <xdr:rowOff>139110</xdr:rowOff>
    </xdr:to>
    <xdr:pic>
      <xdr:nvPicPr>
        <xdr:cNvPr id="4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4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137759</xdr:rowOff>
    </xdr:to>
    <xdr:pic>
      <xdr:nvPicPr>
        <xdr:cNvPr id="4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4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137759</xdr:rowOff>
    </xdr:to>
    <xdr:pic>
      <xdr:nvPicPr>
        <xdr:cNvPr id="4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4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5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5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5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5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6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6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6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22</xdr:row>
      <xdr:rowOff>139110</xdr:rowOff>
    </xdr:to>
    <xdr:pic>
      <xdr:nvPicPr>
        <xdr:cNvPr id="46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46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6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137759</xdr:rowOff>
    </xdr:to>
    <xdr:pic>
      <xdr:nvPicPr>
        <xdr:cNvPr id="46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137759</xdr:rowOff>
    </xdr:to>
    <xdr:pic>
      <xdr:nvPicPr>
        <xdr:cNvPr id="4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4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22</xdr:row>
      <xdr:rowOff>139110</xdr:rowOff>
    </xdr:to>
    <xdr:pic>
      <xdr:nvPicPr>
        <xdr:cNvPr id="4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4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9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9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9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9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9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49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0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0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22</xdr:row>
      <xdr:rowOff>139110</xdr:rowOff>
    </xdr:to>
    <xdr:pic>
      <xdr:nvPicPr>
        <xdr:cNvPr id="5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50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50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137759</xdr:rowOff>
    </xdr:to>
    <xdr:pic>
      <xdr:nvPicPr>
        <xdr:cNvPr id="50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5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5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1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182880</xdr:rowOff>
    </xdr:to>
    <xdr:pic>
      <xdr:nvPicPr>
        <xdr:cNvPr id="52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22</xdr:row>
      <xdr:rowOff>139110</xdr:rowOff>
    </xdr:to>
    <xdr:pic>
      <xdr:nvPicPr>
        <xdr:cNvPr id="5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767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145999</xdr:rowOff>
    </xdr:to>
    <xdr:pic>
      <xdr:nvPicPr>
        <xdr:cNvPr id="5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50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5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137759</xdr:rowOff>
    </xdr:to>
    <xdr:pic>
      <xdr:nvPicPr>
        <xdr:cNvPr id="5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56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188260</xdr:rowOff>
    </xdr:to>
    <xdr:pic>
      <xdr:nvPicPr>
        <xdr:cNvPr id="5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188260</xdr:rowOff>
    </xdr:to>
    <xdr:pic>
      <xdr:nvPicPr>
        <xdr:cNvPr id="5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188260</xdr:rowOff>
    </xdr:to>
    <xdr:pic>
      <xdr:nvPicPr>
        <xdr:cNvPr id="5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1882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21</xdr:row>
      <xdr:rowOff>147343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566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155600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041475" y="4133850"/>
          <a:ext cx="190500" cy="365150"/>
        </a:xfrm>
        <a:prstGeom prst="rect">
          <a:avLst/>
        </a:prstGeom>
        <a:noFill/>
      </xdr:spPr>
    </xdr:pic>
    <xdr:clientData/>
  </xdr:twoCellAnchor>
  <xdr:oneCellAnchor>
    <xdr:from>
      <xdr:col>17</xdr:col>
      <xdr:colOff>0</xdr:colOff>
      <xdr:row>18</xdr:row>
      <xdr:rowOff>0</xdr:rowOff>
    </xdr:from>
    <xdr:ext cx="190500" cy="188260"/>
    <xdr:pic>
      <xdr:nvPicPr>
        <xdr:cNvPr id="1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260"/>
    <xdr:pic>
      <xdr:nvPicPr>
        <xdr:cNvPr id="1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79294"/>
    <xdr:pic>
      <xdr:nvPicPr>
        <xdr:cNvPr id="1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79"/>
    <xdr:pic>
      <xdr:nvPicPr>
        <xdr:cNvPr id="1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260"/>
    <xdr:pic>
      <xdr:nvPicPr>
        <xdr:cNvPr id="1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260"/>
    <xdr:pic>
      <xdr:nvPicPr>
        <xdr:cNvPr id="1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260"/>
    <xdr:pic>
      <xdr:nvPicPr>
        <xdr:cNvPr id="1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527750" y="118110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1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1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1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91440" cy="182880"/>
    <xdr:pic>
      <xdr:nvPicPr>
        <xdr:cNvPr id="2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4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4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5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5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5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5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5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5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5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5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6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6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6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6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6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7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2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2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30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3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1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2880"/>
    <xdr:pic>
      <xdr:nvPicPr>
        <xdr:cNvPr id="32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3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260"/>
    <xdr:pic>
      <xdr:nvPicPr>
        <xdr:cNvPr id="3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260"/>
    <xdr:pic>
      <xdr:nvPicPr>
        <xdr:cNvPr id="3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188260"/>
    <xdr:pic>
      <xdr:nvPicPr>
        <xdr:cNvPr id="3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18826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18</xdr:row>
      <xdr:rowOff>0</xdr:rowOff>
    </xdr:from>
    <xdr:ext cx="190500" cy="929506"/>
    <xdr:pic>
      <xdr:nvPicPr>
        <xdr:cNvPr id="3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27750" y="11811000"/>
          <a:ext cx="190500" cy="92950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3"/>
  <sheetViews>
    <sheetView tabSelected="1" topLeftCell="F1" zoomScale="124" zoomScaleNormal="124" workbookViewId="0">
      <selection activeCell="F7" sqref="F7"/>
    </sheetView>
  </sheetViews>
  <sheetFormatPr defaultColWidth="8.85546875" defaultRowHeight="15" x14ac:dyDescent="0.25"/>
  <cols>
    <col min="1" max="1" width="5.7109375" style="4"/>
    <col min="2" max="2" width="53.5703125" style="3" customWidth="1"/>
    <col min="3" max="3" width="9.7109375" style="7"/>
    <col min="4" max="4" width="9" style="7"/>
    <col min="5" max="5" width="62" style="3" customWidth="1"/>
    <col min="6" max="7" width="27.85546875" style="3" customWidth="1"/>
    <col min="8" max="8" width="19" style="3"/>
    <col min="9" max="9" width="28" style="4"/>
    <col min="10" max="10" width="24.42578125" style="4" customWidth="1"/>
    <col min="11" max="11" width="19.42578125" style="3"/>
    <col min="12" max="12" width="18.140625" style="3" hidden="1" customWidth="1"/>
    <col min="13" max="13" width="20.85546875" style="4"/>
    <col min="14" max="14" width="26.5703125" style="4"/>
    <col min="15" max="15" width="21" style="4"/>
    <col min="16" max="16" width="19.42578125" style="4"/>
    <col min="17" max="17" width="51.7109375" style="63"/>
    <col min="18" max="18" width="14.42578125" style="4" customWidth="1"/>
    <col min="19" max="1020" width="8.5703125" style="4"/>
    <col min="1021" max="16384" width="8.85546875" style="4"/>
  </cols>
  <sheetData>
    <row r="1" spans="1:17" ht="24.6" customHeight="1" x14ac:dyDescent="0.25">
      <c r="A1" s="121" t="s">
        <v>54</v>
      </c>
      <c r="B1" s="121"/>
      <c r="F1" s="59"/>
      <c r="G1" s="60"/>
      <c r="H1" s="61"/>
      <c r="I1" s="61"/>
      <c r="J1" s="62"/>
      <c r="N1" s="122" t="s">
        <v>55</v>
      </c>
      <c r="O1" s="122"/>
      <c r="P1" s="122"/>
    </row>
    <row r="2" spans="1:17" ht="18.75" customHeight="1" x14ac:dyDescent="0.25">
      <c r="B2" s="4"/>
      <c r="C2" s="1"/>
      <c r="D2" s="2"/>
      <c r="E2" s="64"/>
      <c r="F2" s="64"/>
      <c r="G2" s="64"/>
      <c r="H2" s="64"/>
      <c r="I2" s="64"/>
      <c r="J2" s="64"/>
      <c r="N2" s="65"/>
      <c r="O2" s="65"/>
      <c r="Q2" s="66"/>
    </row>
    <row r="3" spans="1:17" ht="21" customHeight="1" x14ac:dyDescent="0.25">
      <c r="A3" s="67"/>
      <c r="B3" s="68" t="s">
        <v>0</v>
      </c>
      <c r="C3" s="64"/>
      <c r="D3" s="64"/>
      <c r="E3" s="64"/>
      <c r="F3" s="64"/>
      <c r="G3" s="64"/>
      <c r="H3" s="64"/>
      <c r="I3" s="64"/>
      <c r="J3" s="64"/>
      <c r="K3" s="65"/>
      <c r="L3" s="63"/>
      <c r="M3" s="63"/>
      <c r="N3" s="65"/>
      <c r="O3" s="65"/>
    </row>
    <row r="4" spans="1:17" ht="21" customHeight="1" thickBot="1" x14ac:dyDescent="0.3">
      <c r="A4" s="69"/>
      <c r="B4" s="70" t="s">
        <v>1</v>
      </c>
      <c r="C4" s="64"/>
      <c r="D4" s="64"/>
      <c r="E4" s="64"/>
      <c r="F4" s="64"/>
      <c r="G4" s="65"/>
      <c r="H4" s="65"/>
      <c r="I4" s="65"/>
      <c r="J4" s="65"/>
      <c r="K4" s="65"/>
      <c r="M4" s="3"/>
      <c r="N4" s="65"/>
      <c r="O4" s="65"/>
    </row>
    <row r="5" spans="1:17" ht="42.75" customHeight="1" thickBot="1" x14ac:dyDescent="0.3">
      <c r="A5" s="5"/>
      <c r="B5" s="6"/>
      <c r="F5" s="8" t="s">
        <v>2</v>
      </c>
      <c r="I5" s="71"/>
      <c r="L5" s="9"/>
      <c r="N5" s="8" t="s">
        <v>2</v>
      </c>
      <c r="Q5" s="72"/>
    </row>
    <row r="6" spans="1:17" ht="112.5" customHeight="1" thickTop="1" thickBot="1" x14ac:dyDescent="0.3">
      <c r="A6" s="18" t="s">
        <v>3</v>
      </c>
      <c r="B6" s="19" t="s">
        <v>4</v>
      </c>
      <c r="C6" s="19" t="s">
        <v>5</v>
      </c>
      <c r="D6" s="19" t="s">
        <v>6</v>
      </c>
      <c r="E6" s="19" t="s">
        <v>7</v>
      </c>
      <c r="F6" s="20" t="s">
        <v>8</v>
      </c>
      <c r="G6" s="19" t="s">
        <v>9</v>
      </c>
      <c r="H6" s="19" t="s">
        <v>10</v>
      </c>
      <c r="I6" s="19" t="s">
        <v>11</v>
      </c>
      <c r="J6" s="21" t="s">
        <v>12</v>
      </c>
      <c r="K6" s="19" t="s">
        <v>13</v>
      </c>
      <c r="L6" s="19" t="s">
        <v>14</v>
      </c>
      <c r="M6" s="19" t="s">
        <v>15</v>
      </c>
      <c r="N6" s="22" t="s">
        <v>16</v>
      </c>
      <c r="O6" s="21" t="s">
        <v>17</v>
      </c>
      <c r="P6" s="21" t="s">
        <v>18</v>
      </c>
      <c r="Q6" s="19" t="s">
        <v>19</v>
      </c>
    </row>
    <row r="7" spans="1:17" ht="68.25" customHeight="1" thickTop="1" x14ac:dyDescent="0.25">
      <c r="A7" s="73">
        <v>1</v>
      </c>
      <c r="B7" s="74" t="s">
        <v>20</v>
      </c>
      <c r="C7" s="75">
        <v>1</v>
      </c>
      <c r="D7" s="42" t="s">
        <v>21</v>
      </c>
      <c r="E7" s="76" t="s">
        <v>70</v>
      </c>
      <c r="F7" s="35" t="s">
        <v>72</v>
      </c>
      <c r="G7" s="115" t="s">
        <v>56</v>
      </c>
      <c r="H7" s="118" t="s">
        <v>22</v>
      </c>
      <c r="I7" s="118" t="s">
        <v>23</v>
      </c>
      <c r="J7" s="118" t="s">
        <v>24</v>
      </c>
      <c r="K7" s="118" t="s">
        <v>25</v>
      </c>
      <c r="L7" s="36">
        <f t="shared" ref="L7:L23" si="0">C7*M7</f>
        <v>2000</v>
      </c>
      <c r="M7" s="52">
        <v>2000</v>
      </c>
      <c r="N7" s="37">
        <v>760</v>
      </c>
      <c r="O7" s="31">
        <f t="shared" ref="O7:O23" si="1">C7*N7</f>
        <v>760</v>
      </c>
      <c r="P7" s="38" t="str">
        <f t="shared" ref="P7:P23" si="2">IF(ISNUMBER(N7), IF(N7&gt;M7,"NEVYHOVUJE","VYHOVUJE")," ")</f>
        <v>VYHOVUJE</v>
      </c>
      <c r="Q7" s="118" t="s">
        <v>26</v>
      </c>
    </row>
    <row r="8" spans="1:17" ht="68.25" customHeight="1" x14ac:dyDescent="0.25">
      <c r="A8" s="77">
        <v>2</v>
      </c>
      <c r="B8" s="78" t="s">
        <v>27</v>
      </c>
      <c r="C8" s="79">
        <v>1</v>
      </c>
      <c r="D8" s="44" t="s">
        <v>21</v>
      </c>
      <c r="E8" s="80" t="s">
        <v>71</v>
      </c>
      <c r="F8" s="11" t="s">
        <v>73</v>
      </c>
      <c r="G8" s="117"/>
      <c r="H8" s="119"/>
      <c r="I8" s="119"/>
      <c r="J8" s="119"/>
      <c r="K8" s="119"/>
      <c r="L8" s="12">
        <f t="shared" si="0"/>
        <v>2000</v>
      </c>
      <c r="M8" s="53">
        <v>2000</v>
      </c>
      <c r="N8" s="34">
        <v>760</v>
      </c>
      <c r="O8" s="28">
        <f t="shared" si="1"/>
        <v>760</v>
      </c>
      <c r="P8" s="45" t="str">
        <f t="shared" si="2"/>
        <v>VYHOVUJE</v>
      </c>
      <c r="Q8" s="119"/>
    </row>
    <row r="9" spans="1:17" ht="68.25" customHeight="1" x14ac:dyDescent="0.25">
      <c r="A9" s="77">
        <v>3</v>
      </c>
      <c r="B9" s="78" t="s">
        <v>28</v>
      </c>
      <c r="C9" s="79">
        <v>1</v>
      </c>
      <c r="D9" s="44" t="s">
        <v>21</v>
      </c>
      <c r="E9" s="80" t="s">
        <v>71</v>
      </c>
      <c r="F9" s="11" t="s">
        <v>74</v>
      </c>
      <c r="G9" s="117"/>
      <c r="H9" s="119"/>
      <c r="I9" s="119"/>
      <c r="J9" s="119"/>
      <c r="K9" s="119"/>
      <c r="L9" s="12">
        <f t="shared" si="0"/>
        <v>2000</v>
      </c>
      <c r="M9" s="53">
        <v>2000</v>
      </c>
      <c r="N9" s="34">
        <v>760</v>
      </c>
      <c r="O9" s="28">
        <f t="shared" si="1"/>
        <v>760</v>
      </c>
      <c r="P9" s="45" t="str">
        <f t="shared" si="2"/>
        <v>VYHOVUJE</v>
      </c>
      <c r="Q9" s="119"/>
    </row>
    <row r="10" spans="1:17" ht="68.25" customHeight="1" thickBot="1" x14ac:dyDescent="0.3">
      <c r="A10" s="81">
        <v>4</v>
      </c>
      <c r="B10" s="82" t="s">
        <v>29</v>
      </c>
      <c r="C10" s="83">
        <v>1</v>
      </c>
      <c r="D10" s="47" t="s">
        <v>21</v>
      </c>
      <c r="E10" s="84" t="s">
        <v>71</v>
      </c>
      <c r="F10" s="23" t="s">
        <v>75</v>
      </c>
      <c r="G10" s="116"/>
      <c r="H10" s="120"/>
      <c r="I10" s="120"/>
      <c r="J10" s="120"/>
      <c r="K10" s="120"/>
      <c r="L10" s="24">
        <f t="shared" si="0"/>
        <v>2000</v>
      </c>
      <c r="M10" s="54">
        <v>2000</v>
      </c>
      <c r="N10" s="33">
        <v>760</v>
      </c>
      <c r="O10" s="30">
        <f t="shared" si="1"/>
        <v>760</v>
      </c>
      <c r="P10" s="48" t="str">
        <f t="shared" si="2"/>
        <v>VYHOVUJE</v>
      </c>
      <c r="Q10" s="120"/>
    </row>
    <row r="11" spans="1:17" ht="50.25" customHeight="1" thickTop="1" x14ac:dyDescent="0.25">
      <c r="A11" s="85">
        <v>5</v>
      </c>
      <c r="B11" s="86" t="s">
        <v>34</v>
      </c>
      <c r="C11" s="75">
        <v>1</v>
      </c>
      <c r="D11" s="41" t="s">
        <v>21</v>
      </c>
      <c r="E11" s="76" t="s">
        <v>40</v>
      </c>
      <c r="F11" s="35" t="s">
        <v>84</v>
      </c>
      <c r="G11" s="115" t="s">
        <v>56</v>
      </c>
      <c r="H11" s="115"/>
      <c r="I11" s="115"/>
      <c r="J11" s="115" t="s">
        <v>61</v>
      </c>
      <c r="K11" s="115" t="s">
        <v>35</v>
      </c>
      <c r="L11" s="36">
        <f t="shared" si="0"/>
        <v>1500</v>
      </c>
      <c r="M11" s="52">
        <v>1500</v>
      </c>
      <c r="N11" s="37">
        <v>699</v>
      </c>
      <c r="O11" s="31">
        <f t="shared" si="1"/>
        <v>699</v>
      </c>
      <c r="P11" s="38" t="str">
        <f t="shared" si="2"/>
        <v>VYHOVUJE</v>
      </c>
      <c r="Q11" s="115" t="s">
        <v>36</v>
      </c>
    </row>
    <row r="12" spans="1:17" ht="50.25" customHeight="1" x14ac:dyDescent="0.25">
      <c r="A12" s="87">
        <v>6</v>
      </c>
      <c r="B12" s="88" t="s">
        <v>37</v>
      </c>
      <c r="C12" s="79">
        <v>1</v>
      </c>
      <c r="D12" s="43" t="s">
        <v>21</v>
      </c>
      <c r="E12" s="80" t="s">
        <v>41</v>
      </c>
      <c r="F12" s="11" t="s">
        <v>85</v>
      </c>
      <c r="G12" s="117"/>
      <c r="H12" s="117"/>
      <c r="I12" s="117"/>
      <c r="J12" s="117"/>
      <c r="K12" s="117"/>
      <c r="L12" s="12">
        <f t="shared" si="0"/>
        <v>1500</v>
      </c>
      <c r="M12" s="53">
        <v>1500</v>
      </c>
      <c r="N12" s="34">
        <v>699</v>
      </c>
      <c r="O12" s="28">
        <f t="shared" si="1"/>
        <v>699</v>
      </c>
      <c r="P12" s="29" t="str">
        <f t="shared" si="2"/>
        <v>VYHOVUJE</v>
      </c>
      <c r="Q12" s="117"/>
    </row>
    <row r="13" spans="1:17" ht="50.25" customHeight="1" x14ac:dyDescent="0.25">
      <c r="A13" s="87">
        <v>7</v>
      </c>
      <c r="B13" s="88" t="s">
        <v>38</v>
      </c>
      <c r="C13" s="79">
        <v>1</v>
      </c>
      <c r="D13" s="43" t="s">
        <v>21</v>
      </c>
      <c r="E13" s="80" t="s">
        <v>42</v>
      </c>
      <c r="F13" s="11" t="s">
        <v>86</v>
      </c>
      <c r="G13" s="117"/>
      <c r="H13" s="117"/>
      <c r="I13" s="117"/>
      <c r="J13" s="117"/>
      <c r="K13" s="117"/>
      <c r="L13" s="12">
        <f t="shared" si="0"/>
        <v>1500</v>
      </c>
      <c r="M13" s="53">
        <v>1500</v>
      </c>
      <c r="N13" s="34">
        <v>699</v>
      </c>
      <c r="O13" s="28">
        <f t="shared" si="1"/>
        <v>699</v>
      </c>
      <c r="P13" s="29" t="str">
        <f t="shared" si="2"/>
        <v>VYHOVUJE</v>
      </c>
      <c r="Q13" s="117"/>
    </row>
    <row r="14" spans="1:17" ht="50.25" customHeight="1" x14ac:dyDescent="0.25">
      <c r="A14" s="87">
        <v>8</v>
      </c>
      <c r="B14" s="88" t="s">
        <v>39</v>
      </c>
      <c r="C14" s="79">
        <v>1</v>
      </c>
      <c r="D14" s="43" t="s">
        <v>21</v>
      </c>
      <c r="E14" s="80" t="s">
        <v>42</v>
      </c>
      <c r="F14" s="11" t="s">
        <v>87</v>
      </c>
      <c r="G14" s="117"/>
      <c r="H14" s="117"/>
      <c r="I14" s="117"/>
      <c r="J14" s="117"/>
      <c r="K14" s="117"/>
      <c r="L14" s="12">
        <f t="shared" si="0"/>
        <v>1500</v>
      </c>
      <c r="M14" s="53">
        <v>1500</v>
      </c>
      <c r="N14" s="34">
        <v>699</v>
      </c>
      <c r="O14" s="28">
        <f t="shared" si="1"/>
        <v>699</v>
      </c>
      <c r="P14" s="29" t="str">
        <f t="shared" si="2"/>
        <v>VYHOVUJE</v>
      </c>
      <c r="Q14" s="117"/>
    </row>
    <row r="15" spans="1:17" ht="50.25" customHeight="1" thickBot="1" x14ac:dyDescent="0.3">
      <c r="A15" s="89">
        <v>9</v>
      </c>
      <c r="B15" s="90" t="s">
        <v>43</v>
      </c>
      <c r="C15" s="83">
        <v>1</v>
      </c>
      <c r="D15" s="46" t="s">
        <v>21</v>
      </c>
      <c r="E15" s="84" t="s">
        <v>44</v>
      </c>
      <c r="F15" s="23" t="s">
        <v>83</v>
      </c>
      <c r="G15" s="116"/>
      <c r="H15" s="116"/>
      <c r="I15" s="116"/>
      <c r="J15" s="116"/>
      <c r="K15" s="116"/>
      <c r="L15" s="24">
        <f t="shared" si="0"/>
        <v>2500</v>
      </c>
      <c r="M15" s="54">
        <v>2500</v>
      </c>
      <c r="N15" s="33">
        <v>690</v>
      </c>
      <c r="O15" s="30">
        <f t="shared" si="1"/>
        <v>690</v>
      </c>
      <c r="P15" s="40" t="str">
        <f t="shared" si="2"/>
        <v>VYHOVUJE</v>
      </c>
      <c r="Q15" s="116"/>
    </row>
    <row r="16" spans="1:17" ht="60.75" customHeight="1" thickTop="1" x14ac:dyDescent="0.25">
      <c r="A16" s="85">
        <v>10</v>
      </c>
      <c r="B16" s="86" t="s">
        <v>45</v>
      </c>
      <c r="C16" s="75">
        <v>3</v>
      </c>
      <c r="D16" s="41" t="s">
        <v>21</v>
      </c>
      <c r="E16" s="76" t="s">
        <v>42</v>
      </c>
      <c r="F16" s="35" t="s">
        <v>76</v>
      </c>
      <c r="G16" s="115" t="s">
        <v>56</v>
      </c>
      <c r="H16" s="115"/>
      <c r="I16" s="115"/>
      <c r="J16" s="115" t="s">
        <v>62</v>
      </c>
      <c r="K16" s="115" t="s">
        <v>46</v>
      </c>
      <c r="L16" s="36">
        <f t="shared" si="0"/>
        <v>9150</v>
      </c>
      <c r="M16" s="52">
        <v>3050</v>
      </c>
      <c r="N16" s="37">
        <v>199</v>
      </c>
      <c r="O16" s="31">
        <f t="shared" si="1"/>
        <v>597</v>
      </c>
      <c r="P16" s="38" t="str">
        <f t="shared" si="2"/>
        <v>VYHOVUJE</v>
      </c>
      <c r="Q16" s="115" t="s">
        <v>47</v>
      </c>
    </row>
    <row r="17" spans="1:17" ht="60.75" customHeight="1" thickBot="1" x14ac:dyDescent="0.3">
      <c r="A17" s="89">
        <v>11</v>
      </c>
      <c r="B17" s="90" t="s">
        <v>48</v>
      </c>
      <c r="C17" s="83">
        <v>1</v>
      </c>
      <c r="D17" s="46" t="s">
        <v>21</v>
      </c>
      <c r="E17" s="84" t="s">
        <v>49</v>
      </c>
      <c r="F17" s="23" t="s">
        <v>77</v>
      </c>
      <c r="G17" s="116"/>
      <c r="H17" s="116"/>
      <c r="I17" s="116"/>
      <c r="J17" s="116"/>
      <c r="K17" s="116"/>
      <c r="L17" s="24">
        <f t="shared" si="0"/>
        <v>3050</v>
      </c>
      <c r="M17" s="54">
        <v>3050</v>
      </c>
      <c r="N17" s="33">
        <v>199</v>
      </c>
      <c r="O17" s="30">
        <f t="shared" si="1"/>
        <v>199</v>
      </c>
      <c r="P17" s="40" t="str">
        <f t="shared" si="2"/>
        <v>VYHOVUJE</v>
      </c>
      <c r="Q17" s="116"/>
    </row>
    <row r="18" spans="1:17" ht="54" customHeight="1" thickTop="1" thickBot="1" x14ac:dyDescent="0.3">
      <c r="A18" s="91">
        <v>12</v>
      </c>
      <c r="B18" s="92" t="s">
        <v>50</v>
      </c>
      <c r="C18" s="93">
        <v>2</v>
      </c>
      <c r="D18" s="94" t="s">
        <v>21</v>
      </c>
      <c r="E18" s="95" t="s">
        <v>51</v>
      </c>
      <c r="F18" s="25" t="s">
        <v>88</v>
      </c>
      <c r="G18" s="94" t="s">
        <v>56</v>
      </c>
      <c r="H18" s="94"/>
      <c r="I18" s="94"/>
      <c r="J18" s="94" t="s">
        <v>52</v>
      </c>
      <c r="K18" s="94" t="s">
        <v>53</v>
      </c>
      <c r="L18" s="26">
        <f t="shared" si="0"/>
        <v>1200</v>
      </c>
      <c r="M18" s="55">
        <v>600</v>
      </c>
      <c r="N18" s="49">
        <v>380</v>
      </c>
      <c r="O18" s="32">
        <f t="shared" si="1"/>
        <v>760</v>
      </c>
      <c r="P18" s="50" t="str">
        <f t="shared" si="2"/>
        <v>VYHOVUJE</v>
      </c>
      <c r="Q18" s="96" t="s">
        <v>36</v>
      </c>
    </row>
    <row r="19" spans="1:17" ht="48.75" customHeight="1" thickTop="1" x14ac:dyDescent="0.25">
      <c r="A19" s="85">
        <v>13</v>
      </c>
      <c r="B19" s="97" t="s">
        <v>67</v>
      </c>
      <c r="C19" s="98">
        <v>1</v>
      </c>
      <c r="D19" s="99" t="s">
        <v>21</v>
      </c>
      <c r="E19" s="100" t="s">
        <v>60</v>
      </c>
      <c r="F19" s="35" t="s">
        <v>78</v>
      </c>
      <c r="G19" s="115" t="s">
        <v>56</v>
      </c>
      <c r="H19" s="115"/>
      <c r="I19" s="115"/>
      <c r="J19" s="115" t="s">
        <v>69</v>
      </c>
      <c r="K19" s="115" t="s">
        <v>58</v>
      </c>
      <c r="L19" s="51">
        <f t="shared" si="0"/>
        <v>1000</v>
      </c>
      <c r="M19" s="56">
        <v>1000</v>
      </c>
      <c r="N19" s="37">
        <v>542</v>
      </c>
      <c r="O19" s="31">
        <f t="shared" si="1"/>
        <v>542</v>
      </c>
      <c r="P19" s="38" t="str">
        <f t="shared" ref="P19" si="3">IF(ISNUMBER(N19), IF(N19&gt;M19,"NEVYHOVUJE","VYHOVUJE")," ")</f>
        <v>VYHOVUJE</v>
      </c>
      <c r="Q19" s="115" t="s">
        <v>36</v>
      </c>
    </row>
    <row r="20" spans="1:17" ht="60.75" customHeight="1" x14ac:dyDescent="0.25">
      <c r="A20" s="101">
        <v>14</v>
      </c>
      <c r="B20" s="102" t="s">
        <v>64</v>
      </c>
      <c r="C20" s="103">
        <v>2</v>
      </c>
      <c r="D20" s="104" t="s">
        <v>21</v>
      </c>
      <c r="E20" s="105" t="s">
        <v>57</v>
      </c>
      <c r="F20" s="11" t="s">
        <v>79</v>
      </c>
      <c r="G20" s="117"/>
      <c r="H20" s="117"/>
      <c r="I20" s="117"/>
      <c r="J20" s="117" t="s">
        <v>63</v>
      </c>
      <c r="K20" s="117" t="s">
        <v>58</v>
      </c>
      <c r="L20" s="27">
        <f t="shared" si="0"/>
        <v>2800</v>
      </c>
      <c r="M20" s="57">
        <v>1400</v>
      </c>
      <c r="N20" s="34">
        <v>699</v>
      </c>
      <c r="O20" s="28">
        <f t="shared" si="1"/>
        <v>1398</v>
      </c>
      <c r="P20" s="29" t="str">
        <f t="shared" si="2"/>
        <v>VYHOVUJE</v>
      </c>
      <c r="Q20" s="117" t="s">
        <v>36</v>
      </c>
    </row>
    <row r="21" spans="1:17" ht="60" customHeight="1" x14ac:dyDescent="0.25">
      <c r="A21" s="101">
        <v>15</v>
      </c>
      <c r="B21" s="102" t="s">
        <v>65</v>
      </c>
      <c r="C21" s="103">
        <v>1</v>
      </c>
      <c r="D21" s="104" t="s">
        <v>21</v>
      </c>
      <c r="E21" s="105" t="s">
        <v>59</v>
      </c>
      <c r="F21" s="11" t="s">
        <v>80</v>
      </c>
      <c r="G21" s="117"/>
      <c r="H21" s="117"/>
      <c r="I21" s="117"/>
      <c r="J21" s="117"/>
      <c r="K21" s="117"/>
      <c r="L21" s="27">
        <f t="shared" si="0"/>
        <v>1400</v>
      </c>
      <c r="M21" s="57">
        <v>1400</v>
      </c>
      <c r="N21" s="34">
        <v>699</v>
      </c>
      <c r="O21" s="28">
        <f t="shared" si="1"/>
        <v>699</v>
      </c>
      <c r="P21" s="29" t="str">
        <f t="shared" si="2"/>
        <v>VYHOVUJE</v>
      </c>
      <c r="Q21" s="117"/>
    </row>
    <row r="22" spans="1:17" ht="60" customHeight="1" x14ac:dyDescent="0.25">
      <c r="A22" s="101">
        <v>16</v>
      </c>
      <c r="B22" s="102" t="s">
        <v>66</v>
      </c>
      <c r="C22" s="103">
        <v>1</v>
      </c>
      <c r="D22" s="104" t="s">
        <v>21</v>
      </c>
      <c r="E22" s="105" t="s">
        <v>59</v>
      </c>
      <c r="F22" s="11" t="s">
        <v>81</v>
      </c>
      <c r="G22" s="117"/>
      <c r="H22" s="117"/>
      <c r="I22" s="117"/>
      <c r="J22" s="117"/>
      <c r="K22" s="117"/>
      <c r="L22" s="27">
        <f t="shared" si="0"/>
        <v>1400</v>
      </c>
      <c r="M22" s="57">
        <v>1400</v>
      </c>
      <c r="N22" s="34">
        <v>699</v>
      </c>
      <c r="O22" s="28">
        <f t="shared" si="1"/>
        <v>699</v>
      </c>
      <c r="P22" s="29" t="str">
        <f t="shared" si="2"/>
        <v>VYHOVUJE</v>
      </c>
      <c r="Q22" s="117"/>
    </row>
    <row r="23" spans="1:17" ht="60" customHeight="1" thickBot="1" x14ac:dyDescent="0.3">
      <c r="A23" s="106">
        <v>17</v>
      </c>
      <c r="B23" s="107" t="s">
        <v>68</v>
      </c>
      <c r="C23" s="108">
        <v>1</v>
      </c>
      <c r="D23" s="109" t="s">
        <v>21</v>
      </c>
      <c r="E23" s="110" t="s">
        <v>59</v>
      </c>
      <c r="F23" s="23" t="s">
        <v>82</v>
      </c>
      <c r="G23" s="116"/>
      <c r="H23" s="116"/>
      <c r="I23" s="116"/>
      <c r="J23" s="116"/>
      <c r="K23" s="116"/>
      <c r="L23" s="39">
        <f t="shared" si="0"/>
        <v>1400</v>
      </c>
      <c r="M23" s="58">
        <v>1400</v>
      </c>
      <c r="N23" s="33">
        <v>699</v>
      </c>
      <c r="O23" s="30">
        <f t="shared" si="1"/>
        <v>699</v>
      </c>
      <c r="P23" s="40" t="str">
        <f t="shared" si="2"/>
        <v>VYHOVUJE</v>
      </c>
      <c r="Q23" s="116"/>
    </row>
    <row r="24" spans="1:17" ht="60.75" customHeight="1" thickTop="1" thickBot="1" x14ac:dyDescent="0.3">
      <c r="A24" s="123" t="s">
        <v>30</v>
      </c>
      <c r="B24" s="123"/>
      <c r="C24" s="123"/>
      <c r="D24" s="123"/>
      <c r="E24" s="123"/>
      <c r="F24" s="123"/>
      <c r="G24" s="123"/>
      <c r="H24" s="13"/>
      <c r="I24" s="13"/>
      <c r="J24" s="111"/>
      <c r="K24" s="111"/>
      <c r="L24" s="14"/>
      <c r="M24" s="10" t="s">
        <v>31</v>
      </c>
      <c r="N24" s="124" t="s">
        <v>32</v>
      </c>
      <c r="O24" s="124"/>
      <c r="P24" s="124"/>
      <c r="Q24" s="112"/>
    </row>
    <row r="25" spans="1:17" ht="33" customHeight="1" thickTop="1" thickBot="1" x14ac:dyDescent="0.3">
      <c r="A25" s="125" t="s">
        <v>33</v>
      </c>
      <c r="B25" s="125"/>
      <c r="C25" s="125"/>
      <c r="D25" s="125"/>
      <c r="E25" s="125"/>
      <c r="F25" s="125"/>
      <c r="G25" s="113"/>
      <c r="H25" s="4"/>
      <c r="J25" s="15"/>
      <c r="K25" s="15"/>
      <c r="L25" s="16"/>
      <c r="M25" s="17">
        <f>SUM(L7:L23)</f>
        <v>37900</v>
      </c>
      <c r="N25" s="126">
        <f>SUM(O7:O23)</f>
        <v>12119</v>
      </c>
      <c r="O25" s="126"/>
      <c r="P25" s="126"/>
      <c r="Q25" s="114"/>
    </row>
    <row r="26" spans="1:17" ht="39.75" customHeight="1" thickTop="1" x14ac:dyDescent="0.25"/>
    <row r="27" spans="1:17" ht="19.899999999999999" customHeight="1" x14ac:dyDescent="0.25"/>
    <row r="28" spans="1:17" ht="71.25" customHeight="1" x14ac:dyDescent="0.25"/>
    <row r="29" spans="1:17" ht="36" customHeight="1" x14ac:dyDescent="0.25"/>
    <row r="30" spans="1:17" ht="14.25" customHeight="1" x14ac:dyDescent="0.25"/>
    <row r="31" spans="1:17" ht="14.25" customHeight="1" x14ac:dyDescent="0.25"/>
    <row r="32" spans="1:17" ht="14.25" customHeight="1" x14ac:dyDescent="0.25"/>
    <row r="33" ht="14.25" customHeight="1" x14ac:dyDescent="0.25"/>
  </sheetData>
  <sheetProtection password="F79C" sheet="1" objects="1" scenarios="1" selectLockedCells="1"/>
  <mergeCells count="30">
    <mergeCell ref="A24:G24"/>
    <mergeCell ref="N24:P24"/>
    <mergeCell ref="A25:F25"/>
    <mergeCell ref="N25:P25"/>
    <mergeCell ref="G19:G23"/>
    <mergeCell ref="H19:H23"/>
    <mergeCell ref="I19:I23"/>
    <mergeCell ref="A1:B1"/>
    <mergeCell ref="N1:P1"/>
    <mergeCell ref="K7:K10"/>
    <mergeCell ref="J7:J10"/>
    <mergeCell ref="K11:K15"/>
    <mergeCell ref="J11:J15"/>
    <mergeCell ref="K16:K17"/>
    <mergeCell ref="J16:J17"/>
    <mergeCell ref="K19:K23"/>
    <mergeCell ref="Q11:Q15"/>
    <mergeCell ref="Q7:Q10"/>
    <mergeCell ref="Q16:Q17"/>
    <mergeCell ref="J19:J23"/>
    <mergeCell ref="Q19:Q23"/>
    <mergeCell ref="H16:H17"/>
    <mergeCell ref="I16:I17"/>
    <mergeCell ref="G7:G10"/>
    <mergeCell ref="G11:G15"/>
    <mergeCell ref="G16:G17"/>
    <mergeCell ref="I7:I10"/>
    <mergeCell ref="H7:H10"/>
    <mergeCell ref="I11:I15"/>
    <mergeCell ref="H11:H15"/>
  </mergeCells>
  <conditionalFormatting sqref="A11:A19">
    <cfRule type="cellIs" dxfId="53" priority="25" operator="greaterThanOrEqual">
      <formula>1</formula>
    </cfRule>
  </conditionalFormatting>
  <conditionalFormatting sqref="F7 F20:F23">
    <cfRule type="expression" dxfId="52" priority="26">
      <formula>LEN(TRIM(F7))&gt;0</formula>
    </cfRule>
    <cfRule type="expression" dxfId="51" priority="27">
      <formula>LEN(TRIM(F7))=0</formula>
    </cfRule>
  </conditionalFormatting>
  <conditionalFormatting sqref="F7 F20:F23">
    <cfRule type="expression" dxfId="50" priority="28">
      <formula>LEN(TRIM(F7))&gt;0</formula>
    </cfRule>
  </conditionalFormatting>
  <conditionalFormatting sqref="F7 F20:F23">
    <cfRule type="expression" dxfId="49" priority="29">
      <formula>LEN(TRIM(F7))&gt;0</formula>
    </cfRule>
    <cfRule type="expression" dxfId="48" priority="30">
      <formula>LEN(TRIM(F7))=0</formula>
    </cfRule>
  </conditionalFormatting>
  <conditionalFormatting sqref="F11:F19">
    <cfRule type="expression" dxfId="47" priority="31">
      <formula>LEN(TRIM(F11))&gt;0</formula>
    </cfRule>
    <cfRule type="expression" dxfId="46" priority="32">
      <formula>LEN(TRIM(F11))=0</formula>
    </cfRule>
  </conditionalFormatting>
  <conditionalFormatting sqref="F11:F19">
    <cfRule type="expression" dxfId="45" priority="33">
      <formula>LEN(TRIM(F11))&gt;0</formula>
    </cfRule>
  </conditionalFormatting>
  <conditionalFormatting sqref="F11:F19">
    <cfRule type="expression" dxfId="44" priority="34">
      <formula>LEN(TRIM(F11))&gt;0</formula>
    </cfRule>
    <cfRule type="expression" dxfId="43" priority="35">
      <formula>LEN(TRIM(F11))=0</formula>
    </cfRule>
  </conditionalFormatting>
  <conditionalFormatting sqref="N7:N23">
    <cfRule type="expression" dxfId="42" priority="36">
      <formula>LEN(TRIM(N7))&gt;0</formula>
    </cfRule>
    <cfRule type="expression" dxfId="41" priority="37">
      <formula>LEN(TRIM(N7))=0</formula>
    </cfRule>
  </conditionalFormatting>
  <conditionalFormatting sqref="N7:N23">
    <cfRule type="expression" dxfId="40" priority="38">
      <formula>LEN(TRIM(N7))&gt;0</formula>
    </cfRule>
  </conditionalFormatting>
  <conditionalFormatting sqref="A7">
    <cfRule type="expression" dxfId="39" priority="42">
      <formula>LEN(TRIM(A7))=0</formula>
    </cfRule>
  </conditionalFormatting>
  <conditionalFormatting sqref="A7">
    <cfRule type="cellIs" dxfId="38" priority="43" operator="greaterThanOrEqual">
      <formula>1</formula>
    </cfRule>
  </conditionalFormatting>
  <conditionalFormatting sqref="P8">
    <cfRule type="cellIs" dxfId="37" priority="45" operator="equal">
      <formula>"NEVYHOVUJE"</formula>
    </cfRule>
    <cfRule type="cellIs" dxfId="36" priority="46" operator="equal">
      <formula>"VYHOVUJE"</formula>
    </cfRule>
  </conditionalFormatting>
  <conditionalFormatting sqref="F8">
    <cfRule type="expression" dxfId="35" priority="47">
      <formula>LEN(TRIM(F8))&gt;0</formula>
    </cfRule>
    <cfRule type="expression" dxfId="34" priority="48">
      <formula>LEN(TRIM(F8))=0</formula>
    </cfRule>
  </conditionalFormatting>
  <conditionalFormatting sqref="F8">
    <cfRule type="expression" dxfId="33" priority="49">
      <formula>LEN(TRIM(F8))&gt;0</formula>
    </cfRule>
  </conditionalFormatting>
  <conditionalFormatting sqref="F8">
    <cfRule type="expression" dxfId="32" priority="50">
      <formula>LEN(TRIM(F8))&gt;0</formula>
    </cfRule>
    <cfRule type="expression" dxfId="31" priority="51">
      <formula>LEN(TRIM(F8))=0</formula>
    </cfRule>
  </conditionalFormatting>
  <conditionalFormatting sqref="A8">
    <cfRule type="expression" dxfId="30" priority="55">
      <formula>LEN(TRIM(A8))=0</formula>
    </cfRule>
  </conditionalFormatting>
  <conditionalFormatting sqref="A8">
    <cfRule type="cellIs" dxfId="29" priority="56" operator="greaterThanOrEqual">
      <formula>1</formula>
    </cfRule>
  </conditionalFormatting>
  <conditionalFormatting sqref="P9">
    <cfRule type="cellIs" dxfId="28" priority="58" operator="equal">
      <formula>"NEVYHOVUJE"</formula>
    </cfRule>
    <cfRule type="cellIs" dxfId="27" priority="59" operator="equal">
      <formula>"VYHOVUJE"</formula>
    </cfRule>
  </conditionalFormatting>
  <conditionalFormatting sqref="F9">
    <cfRule type="expression" dxfId="26" priority="60">
      <formula>LEN(TRIM(F9))&gt;0</formula>
    </cfRule>
    <cfRule type="expression" dxfId="25" priority="61">
      <formula>LEN(TRIM(F9))=0</formula>
    </cfRule>
  </conditionalFormatting>
  <conditionalFormatting sqref="F9">
    <cfRule type="expression" dxfId="24" priority="62">
      <formula>LEN(TRIM(F9))&gt;0</formula>
    </cfRule>
  </conditionalFormatting>
  <conditionalFormatting sqref="F9">
    <cfRule type="expression" dxfId="23" priority="63">
      <formula>LEN(TRIM(F9))&gt;0</formula>
    </cfRule>
    <cfRule type="expression" dxfId="22" priority="64">
      <formula>LEN(TRIM(F9))=0</formula>
    </cfRule>
  </conditionalFormatting>
  <conditionalFormatting sqref="A9">
    <cfRule type="expression" dxfId="21" priority="68">
      <formula>LEN(TRIM(A9))=0</formula>
    </cfRule>
  </conditionalFormatting>
  <conditionalFormatting sqref="A9">
    <cfRule type="cellIs" dxfId="20" priority="69" operator="greaterThanOrEqual">
      <formula>1</formula>
    </cfRule>
  </conditionalFormatting>
  <conditionalFormatting sqref="P10">
    <cfRule type="cellIs" dxfId="19" priority="71" operator="equal">
      <formula>"NEVYHOVUJE"</formula>
    </cfRule>
    <cfRule type="cellIs" dxfId="18" priority="72" operator="equal">
      <formula>"VYHOVUJE"</formula>
    </cfRule>
  </conditionalFormatting>
  <conditionalFormatting sqref="F10">
    <cfRule type="expression" dxfId="17" priority="73">
      <formula>LEN(TRIM(F10))&gt;0</formula>
    </cfRule>
    <cfRule type="expression" dxfId="16" priority="74">
      <formula>LEN(TRIM(F10))=0</formula>
    </cfRule>
  </conditionalFormatting>
  <conditionalFormatting sqref="F10">
    <cfRule type="expression" dxfId="15" priority="75">
      <formula>LEN(TRIM(F10))&gt;0</formula>
    </cfRule>
  </conditionalFormatting>
  <conditionalFormatting sqref="F10">
    <cfRule type="expression" dxfId="14" priority="76">
      <formula>LEN(TRIM(F10))&gt;0</formula>
    </cfRule>
    <cfRule type="expression" dxfId="13" priority="77">
      <formula>LEN(TRIM(F10))=0</formula>
    </cfRule>
  </conditionalFormatting>
  <conditionalFormatting sqref="A10">
    <cfRule type="expression" dxfId="12" priority="81">
      <formula>LEN(TRIM(A10))=0</formula>
    </cfRule>
  </conditionalFormatting>
  <conditionalFormatting sqref="A10">
    <cfRule type="cellIs" dxfId="11" priority="82" operator="greaterThanOrEqual">
      <formula>1</formula>
    </cfRule>
  </conditionalFormatting>
  <conditionalFormatting sqref="C20:C23 A20:A23">
    <cfRule type="containsBlanks" dxfId="10" priority="23">
      <formula>LEN(TRIM(A20))=0</formula>
    </cfRule>
  </conditionalFormatting>
  <conditionalFormatting sqref="A20:A23">
    <cfRule type="cellIs" dxfId="9" priority="20" operator="greaterThanOrEqual">
      <formula>1</formula>
    </cfRule>
  </conditionalFormatting>
  <conditionalFormatting sqref="P20:P23">
    <cfRule type="cellIs" dxfId="8" priority="16" operator="equal">
      <formula>"NEVYHOVUJE"</formula>
    </cfRule>
    <cfRule type="cellIs" dxfId="7" priority="17" operator="equal">
      <formula>"VYHOVUJE"</formula>
    </cfRule>
  </conditionalFormatting>
  <conditionalFormatting sqref="C19">
    <cfRule type="containsBlanks" dxfId="6" priority="10">
      <formula>LEN(TRIM(C19))=0</formula>
    </cfRule>
  </conditionalFormatting>
  <conditionalFormatting sqref="P19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P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P11:P1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4">
    <dataValidation type="list" showInputMessage="1" showErrorMessage="1" sqref="H7 H11 H16 H18:H19" xr:uid="{00000000-0002-0000-0000-000000000000}">
      <formula1>"ANO,NE"</formula1>
      <formula2>0</formula2>
    </dataValidation>
    <dataValidation type="list" showInputMessage="1" showErrorMessage="1" sqref="D7:D18" xr:uid="{00000000-0002-0000-0000-000001000000}">
      <formula1>"ks,bal,sada"</formula1>
      <formula2>0</formula2>
    </dataValidation>
    <dataValidation type="list" showInputMessage="1" showErrorMessage="1" sqref="H20" xr:uid="{00000000-0002-0000-0000-000002000000}">
      <formula1>"ANO,NE"</formula1>
    </dataValidation>
    <dataValidation type="list" showInputMessage="1" showErrorMessage="1" sqref="D19:D23" xr:uid="{00000000-0002-0000-0000-000003000000}">
      <formula1>"ks,bal,sada,"</formula1>
    </dataValidation>
  </dataValidations>
  <pageMargins left="0.70833333333333304" right="0.70833333333333304" top="0.78749999999999998" bottom="0.78749999999999998" header="0.51180555555555496" footer="0.51180555555555496"/>
  <pageSetup paperSize="9" firstPageNumber="0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8ySmNvdAv52i/UXsg2qZUQKmOojtDr7NA/Hjf6NtjAU=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Zcs2pZvJ5CesSTWhC7E7E/9JcUH8BxjDtdJupcnlTZQ=</DigestValue>
    </Reference>
  </SignedInfo>
  <SignatureValue>KD8IvUp1eX+N7ZQRAxkCiDKpJgSjdEzaG2DXFPiONfkqbTCSay3kvNkuqMAJ5pJcwE/KhUtjzIR+
JNXQqvSGnCRNbYxl8brADZyFSgLisvFLSH9dt/o256KhzUtRlPfUknjaReKafQOj68NGT5jIE9Rk
GOezl49vKuiDNNJ6TmLNC7BV43174QNAf1clxftFbI60pDCEzqi0GCtOnJ2dY/5jZSbQ9dn6R3G7
iDJYWnYwSyNS6aXBVY0OKjfTThDIgc0n3uYV7KuEov30NWjRz4yGSS0PXN8KBsES1hWFKn/HZ9Se
S/vYR1+2TuBMAfraZN69HO0Yh+IZvebKqt5NzA==</SignatureValue>
  <KeyInfo>
    <X509Data>
      <X509Certificate>MIIHuTCCBqGgAwIBAgIDJKN+MA0GCSqGSIb3DQEBCwUAMF8xCzAJBgNVBAYTAkNaMSwwKgYDVQQKDCPEjGVza8OhIHBvxaF0YSwgcy5wLiBbScSMIDQ3MTE0OTgzXTEiMCAGA1UEAxMZUG9zdFNpZ251bSBRdWFsaWZpZWQgQ0EgMjAeFw0xNzA2MjYwODIyMDFaFw0xODA2MjYwODIyMDFaMIGwMQswCQYDVQQGEwJDWjEXMBUGA1UEYRMOTlRSQ1otMDQ2MTkyMDAxLjAsBgNVBAoMJURDIERpc3RyaWJ1dGlvbiBzLnIuby4gW0nEjCAwNDYxOTIwMF0xCjAIBgNVBAsTATExFzAVBgNVBAMMDkphbiBTa2xlbmnEjWthMRMwEQYDVQQEDApTa2xlbmnEjWthMQwwCgYDVQQqEwNKYW4xEDAOBgNVBAUTB1A1OTgwODIwggEiMA0GCSqGSIb3DQEBAQUAA4IBDwAwggEKAoIBAQDKiTnePt+Hrj6tNkWnO89+Av0g8Mb2bKw34M+hf7xgq065cr0TvHtc52vrj6rCJKDhfS6nZ8YXXJBr2uvQFQttEKniNzIRfrd+8b3ek3rheWONKyPOc34Tdkdfnn+y/1reRoPCZX7/bU+wU3NYPFmzLrR5q2ukYmN2wOHC+dfwztepN0tQ3+BkN3hOg0ZgyTn3q59DhGnYKo6ymMrr39xkF0zroWPnxbOOpyf8wW542ol+jpilt8J7wtFEd/9M59Gs8vBMyLBrplpByuP3p0XX5OxyxdoLyGLvZWkJW94gjF+0cw8S2qlmHPKqe5hQK2f2lkwxWKFd+oXb14E9jZOlAgMBAAGjggQqMIIEJjBLBgNVHREERDBCgRpqYW4uc2tsZW5pY2thQGNkcm1hcmtldC5jeqAZBgkrBgEEAdwZAgGgDBMKMTUyMzk4NDQ4NKAJBgNVBA2gAhMAMAkGA1UdEwQCMAAwggErBgNVHSAEggEiMIIBHjCCAQ8GCGeBBgEEARFk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CB+gYIKwYBBQUHAQEEge0wgeowOwYIKwYBBQUHMAKGL2h0dHA6Ly93d3cucG9zdHNpZ251bS5jei9jcnQvcHNxdWFsaWZpZWRjYTIuY3J0MDwGCCsGAQUFBzAChjBodHRwOi8vd3d3Mi5wb3N0c2lnbnVtLmN6L2NydC9wc3F1YWxpZmllZGNhMi5jcnQwOwYIKwYBBQUHMAKGL2h0dHA6Ly9wb3N0c2lnbnVtLnR0Yy5jei9jcnQvcHNxdWFsaWZpZWRjYTIuY3J0MDAGCCsGAQUFBzABhiRodHRwOi8vb2NzcC5wb3N0c2lnbnVtLmN6L09DU1AvUUNBMi8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QMiVOTr/arMHLLY+ZdRftWTttqbjANBgkqhkiG9w0BAQsFAAOCAQEAQ1ZtK4xaxCXtSp6ZH0ppSd5cRMz2FZh0i3DnqTVQUMEJfL8HA/IXo+2y3YR+CQRlpSFQl03NGslPFWpJ0YioG6Rewr+g9I0w1DiCkudFuXXrd2nLRDing8vy61+5lEpWtUAzMcN7vx+XRZzKRpwC8ZvEcCQ2r3pquDWphunQLie70tPX+vpAr5uHL/3p4XVZOCHzfeuDfwMyQO+wYy7UA/Wx3LchkkT3v5Z+vir9HXLiyfXCyFVe/E0VRwURQ3d7kNE7EGGQDYqKd3NSRXnm+R23xXQw/h0qt3XicKjguF2wpDRuXO1MZYMptAi2cD6YDoafIWZb0OM2a/u7N5Z3t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zC1wVC9KfVv4YtQGyD94f9lQSFzNIgNsVyJYpUV2atE=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+fVSkJ1FjH2pH1KRmmDOg6Z5wTEW6H37+/uEELZUREw=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CFwWmJIgjx50sHKMUwtFFgaSVQGhhiYFliXXDVaEz/o=</DigestValue>
      </Reference>
      <Reference URI="/xl/sharedStrings.xml?ContentType=application/vnd.openxmlformats-officedocument.spreadsheetml.sharedStrings+xml">
        <DigestMethod Algorithm="http://www.w3.org/2001/04/xmlenc#sha256"/>
        <DigestValue>dgnX381Al+brOGY3ti51xZAdFhmCUUATB2mEx/8dZ30=</DigestValue>
      </Reference>
      <Reference URI="/xl/styles.xml?ContentType=application/vnd.openxmlformats-officedocument.spreadsheetml.styles+xml">
        <DigestMethod Algorithm="http://www.w3.org/2001/04/xmlenc#sha256"/>
        <DigestValue>7dfev+pWScd4jKGavo4oxtP/On5F+wCeOW731pHVXzU=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7fZFzRIFGgso7PGMFEviMPtFtEmCTV4QNT1SuKV/e/E=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fGTGlBM70eL4lLq8Of30deJXiptWR6vOrj4K42mWQZs=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2017-08-22T21:13:02Z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2017-08-22T21:13:02Z</xd:SigningTime>
          <xd:SigningCertificate>
            <xd:Cert>
              <xd:CertDigest>
                <DigestMethod Algorithm="http://www.w3.org/2001/04/xmlenc#sha256"/>
                <DigestValue>JlgrqTCGGHCO6B5NS+Tt1UZWalxJWiQJoyOW1AH+mo8=</DigestValue>
              </xd:CertDigest>
              <xd:IssuerSerial>
                <X509IssuerName>CN=PostSignum Qualified CA 2, O="Česká pošta, s.p. [IČ 47114983]", C=CZ</X509IssuerName>
                <X509SerialNumber>2401150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Dokument vytvořil a schválil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P7xTT5lAU51peRRVFG87F/ffx38=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12+rcLTp2BQoCkx1kK/YBuxXaec=</DigestValue>
    </Reference>
  </SignedInfo>
  <SignatureValue>AxdiqgUwWu0ji8SA+gnU/LsEW6oCzJU2yRgbUPkYwoRWhxdXX74n90fzV07IJx+b2WO2kjWf+38C
WAQTSGbu9uLZOxhM1Rw7Fy+I0z2h3/27sMCYuJXxan3DeU8s0MR18EXireKj5Ep85WG9Fcrbred8
Hds/zxxBKXQO3ETJN5QYdoffxBmTocL2gCid6smKsHXWjQy87st62846jKWQFbiVOEvAoO0RNVag
yrUT0Myx8rkAETCYlV2W5IEYC7jKER0RkmjdWbYn6jbx1DyznbQtne4z59RNlTEu9RU0k9B0Rir8
mHWB+/LjhaKc7DFHcIEKrhOJVFyfgG7YrvTfpQ==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RAzz0MyLIO9nTxYys5eWPYNhbkc=</DigestValue>
      </Reference>
      <Reference URI="/xl/drawings/drawing1.xml?ContentType=application/vnd.openxmlformats-officedocument.drawing+xml">
        <DigestMethod Algorithm="http://www.w3.org/2000/09/xmldsig#sha1"/>
        <DigestValue>PkEyqOlnvhbmZzgUB+lsUxCvLa8=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xlxpvEUjhvjOy1lP45T0jnXajyE=</DigestValue>
      </Reference>
      <Reference URI="/xl/styles.xml?ContentType=application/vnd.openxmlformats-officedocument.spreadsheetml.styles+xml">
        <DigestMethod Algorithm="http://www.w3.org/2000/09/xmldsig#sha1"/>
        <DigestValue>blvajLI10qbAPu/5vtEFF9HZ8Mo=</DigestValue>
      </Reference>
      <Reference URI="/xl/worksheets/sheet1.xml?ContentType=application/vnd.openxmlformats-officedocument.spreadsheetml.worksheet+xml">
        <DigestMethod Algorithm="http://www.w3.org/2000/09/xmldsig#sha1"/>
        <DigestValue>trqWmZ6v5BRODw9f03h5pLFD+K4=</DigestValue>
      </Reference>
      <Reference URI="/xl/sharedStrings.xml?ContentType=application/vnd.openxmlformats-officedocument.spreadsheetml.sharedStrings+xml">
        <DigestMethod Algorithm="http://www.w3.org/2000/09/xmldsig#sha1"/>
        <DigestValue>Knf09CT46+W+5eMq1HMc6jRdYRE=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workbook.xml?ContentType=application/vnd.openxmlformats-officedocument.spreadsheetml.sheet.main+xml">
        <DigestMethod Algorithm="http://www.w3.org/2000/09/xmldsig#sha1"/>
        <DigestValue>/aRW6t2OazQaz4Jtxopr/5kR+tI=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2017-08-29T11:20:06Z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2017-08-29T11:20:06Z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Tonery</vt:lpstr>
      <vt:lpstr>Tonery!Oblast_tisku</vt:lpstr>
      <vt:lpstr>Tonery!Print_Area_0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Honza</cp:lastModifiedBy>
  <cp:revision>0</cp:revision>
  <cp:lastPrinted>2015-06-17T10:31:14Z</cp:lastPrinted>
  <dcterms:created xsi:type="dcterms:W3CDTF">2014-03-05T12:43:32Z</dcterms:created>
  <dcterms:modified xsi:type="dcterms:W3CDTF">2017-08-22T15:48:27Z</dcterms:modified>
  <dc:language>en-US</dc:language>
</cp:coreProperties>
</file>