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market\DNS\Vyzva_k_podani_nabidek_T_031-2017 (2)\"/>
    </mc:Choice>
  </mc:AlternateContent>
  <bookViews>
    <workbookView xWindow="14145" yWindow="-15" windowWidth="13965" windowHeight="9075" tabRatio="749" xr2:uid="{00000000-000D-0000-FFFF-FFFF00000000}"/>
  </bookViews>
  <sheets>
    <sheet name="Tonery" sheetId="22" r:id="rId1"/>
  </sheets>
  <definedNames>
    <definedName name="_xlnm.Print_Area" localSheetId="0">Tonery!$A$1:$Q$18</definedName>
  </definedNames>
  <calcPr calcId="171027"/>
</workbook>
</file>

<file path=xl/calcChain.xml><?xml version="1.0" encoding="utf-8"?>
<calcChain xmlns="http://schemas.openxmlformats.org/spreadsheetml/2006/main">
  <c r="P16" i="22" l="1"/>
  <c r="P15" i="22"/>
  <c r="P14" i="22"/>
  <c r="P13" i="22"/>
  <c r="P12" i="22"/>
  <c r="P11" i="22"/>
  <c r="P10" i="22"/>
  <c r="P9" i="22"/>
  <c r="P8" i="22"/>
  <c r="P7" i="22"/>
  <c r="L7" i="22"/>
  <c r="L8" i="22"/>
  <c r="L9" i="22"/>
  <c r="L10" i="22"/>
  <c r="L11" i="22"/>
  <c r="L12" i="22"/>
  <c r="L13" i="22"/>
  <c r="L14" i="22"/>
  <c r="L15" i="22"/>
  <c r="L16" i="22"/>
  <c r="O7" i="22"/>
  <c r="O8" i="22"/>
  <c r="O9" i="22"/>
  <c r="O10" i="22"/>
  <c r="O11" i="22"/>
  <c r="O12" i="22"/>
  <c r="O13" i="22"/>
  <c r="O14" i="22"/>
  <c r="O15" i="22"/>
  <c r="O16" i="22"/>
  <c r="M18" i="22" l="1"/>
  <c r="N18" i="22"/>
</calcChain>
</file>

<file path=xl/sharedStrings.xml><?xml version="1.0" encoding="utf-8"?>
<sst xmlns="http://schemas.openxmlformats.org/spreadsheetml/2006/main" count="85" uniqueCount="64">
  <si>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</si>
  <si>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</si>
  <si>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</si>
  <si>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</si>
  <si>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</si>
  <si>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</si>
  <si>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</si>
  <si>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</si>
  <si>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</si>
  <si>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</si>
  <si>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</si>
  <si>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</si>
  <si>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</si>
  <si>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</si>
  <si>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</si>
  <si>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</si>
  <si>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</si>
  <si>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</si>
  <si>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</si>
  <si>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Originální, nebo kompatibilní náplň splňující shodnou sytost, barevné podání, výtěžnost, oděrnost, odolnost vůči vlhkosti  s originální catridge, naplnění a vyčerpání do 100%. Minimální kapacita 21 ml.</t>
  </si>
  <si>
    <t>Originální, nebo kompatibilní náplň splňující shodnou sytost, barevné podání, výtěžnost, oděrnost, odolnost vůči vlhkosti  s originální catridge, naplnění a vyčerpání do 100%. Minimální kapacita 19 ml.</t>
  </si>
  <si>
    <t>Originální toner. Výtěžnost 2000 stran.</t>
  </si>
  <si>
    <t>Originální toner. Výtěžnost 1300 stran.</t>
  </si>
  <si>
    <t>ANO</t>
  </si>
  <si>
    <t>Aktivity podporující přírodovědné vzdělávání nadaných žáků v Plzeňském a Karlovarském kraji  0040/7/NAD/2017</t>
  </si>
  <si>
    <t>Veleslavínova 42, Plzeň, Fakulta pedagogická ZČU,       VC 106</t>
  </si>
  <si>
    <t>UK Pešíková tel.377637733</t>
  </si>
  <si>
    <t>Klatovská 51,Plzeň</t>
  </si>
  <si>
    <t>Tonery - 031 - 2017 (T-031-2017)</t>
  </si>
  <si>
    <t>Priloha_c._1_Kupni_smlouvy_technicka_specifikace_T-031-2017</t>
  </si>
  <si>
    <t>samostatná faktura</t>
  </si>
  <si>
    <t>Toner do tiskárny HP LJ P4515n</t>
  </si>
  <si>
    <t>Toner do tiskárny HP LJ P3005dn</t>
  </si>
  <si>
    <t>Originální, nebo kompatibilní toner splňující podmínky certifikátu STMC. Minimální výtěžnost při 5% pokrytí 24000 stran.</t>
  </si>
  <si>
    <t>Originální, nebo kompatibilní toner splňující podmínky certifikátu STMC. Minimální výtěžnost při 5% pokrytí  6500 stran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</si>
  <si>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</si>
  <si>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</si>
  <si>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</si>
  <si>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</si>
  <si>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</si>
  <si>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</si>
  <si>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</si>
  <si>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CPV - výběr
TONERY</t>
  </si>
  <si>
    <t>Jitka Štrofová          377 636 657</t>
  </si>
  <si>
    <t>Náplň do tiskárny HP Deskjet 6940 black</t>
  </si>
  <si>
    <t>Náplň do tiskárny HP Deskjet 5550 black</t>
  </si>
  <si>
    <t>Toner do tiskárny HP LaserJet CP1525n Color  black</t>
  </si>
  <si>
    <t>Toner do tiskárny HP LaserJet CP1525n Color  cyan</t>
  </si>
  <si>
    <t>Toner do tiskárny HP LaserJet CP1525n Color yellow</t>
  </si>
  <si>
    <t>Toner do tiskárny HP LaserJet CP1525n Color magenta</t>
  </si>
  <si>
    <t>Náplň do tiskárny HP Photosmart Plus B210 series cyan</t>
  </si>
  <si>
    <t>Náplň do tiskárny HP Photosmart Plus B210 series black</t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</si>
  <si>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Minimální kapaci</t>
    </r>
    <r>
      <rPr>
        <sz val="11"/>
        <rFont val="Calibri"/>
        <family val="2"/>
        <charset val="238"/>
        <scheme val="minor"/>
      </rPr>
      <t>ta 24 ml.</t>
    </r>
  </si>
  <si>
    <r>
      <t>Originální, nebo kompatibilní náplň splňující shodnou sytost, bar</t>
    </r>
    <r>
      <rPr>
        <sz val="11"/>
        <rFont val="Calibri"/>
        <family val="2"/>
        <charset val="238"/>
        <scheme val="minor"/>
      </rPr>
      <t>evné podání, výtěžnost, oděrnost, odolnost vůči vlhkosti  s originální catridge, naplnění a vyčerpání do 100%. Minimální kapacita 15 ml.</t>
    </r>
  </si>
  <si>
    <t xml:space="preserve">SCI CB323E </t>
  </si>
  <si>
    <t xml:space="preserve">SCI C8767E </t>
  </si>
  <si>
    <t xml:space="preserve">SCI C6656A </t>
  </si>
  <si>
    <t>HP CE320A</t>
  </si>
  <si>
    <t>HP CE321A</t>
  </si>
  <si>
    <t>HP CE322A</t>
  </si>
  <si>
    <t>HP CE323A</t>
  </si>
  <si>
    <t>SCI CC364X</t>
  </si>
  <si>
    <t>SCI Q7551A</t>
  </si>
  <si>
    <t>SCI CN684EE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</si>
</sst>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4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left" vertical="center" wrapText="1" indent="1"/>
    </xf>
    <xf numFmtId="164" fontId="0" fillId="0" borderId="0" xfId="0" applyNumberFormat="1" applyProtection="1"/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Alignment="1" applyProtection="1">
      <alignment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9"/>
  <sheetViews>
    <sheetView tabSelected="1" topLeftCell="E11" zoomScaleNormal="100" zoomScaleSheetLayoutView="55" workbookViewId="0">
      <selection activeCell="N10" sqref="N10"/>
    </sheetView>
  </sheetViews>
  <sheetFormatPr defaultColWidth="8.85546875" defaultRowHeight="15" x14ac:dyDescent="0.25"/>
  <cols>
    <col min="1" max="1" width="5.7109375" style="70" customWidth="1"/>
    <col min="2" max="2" width="51.7109375" style="7" customWidth="1"/>
    <col min="3" max="3" width="9.7109375" style="91" customWidth="1"/>
    <col min="4" max="4" width="9" style="11" customWidth="1"/>
    <col min="5" max="5" width="55.140625" style="7" customWidth="1"/>
    <col min="6" max="6" width="29.140625" style="92" customWidth="1"/>
    <col min="7" max="7" width="20.85546875" style="7" customWidth="1"/>
    <col min="8" max="8" width="19" style="7" customWidth="1"/>
    <col min="9" max="9" width="28" style="8" customWidth="1"/>
    <col min="10" max="10" width="18.5703125" style="8" customWidth="1"/>
    <col min="11" max="11" width="19.42578125" style="7" customWidth="1"/>
    <col min="12" max="12" width="22.140625" style="92" hidden="1" customWidth="1"/>
    <col min="13" max="13" width="20.85546875" style="70" customWidth="1"/>
    <col min="14" max="14" width="26.5703125" style="70" customWidth="1"/>
    <col min="15" max="15" width="21" style="70" customWidth="1"/>
    <col min="16" max="16" width="19.42578125" style="70" customWidth="1"/>
    <col min="17" max="17" width="51.7109375" style="101" customWidth="1"/>
    <col min="18" max="18" width="15.140625" style="70" customWidth="1"/>
    <col min="19" max="16384" width="8.85546875" style="70"/>
  </cols>
  <sheetData>
    <row r="1" spans="1:18" s="8" customFormat="1" ht="24.6" customHeight="1" x14ac:dyDescent="0.25">
      <c r="A1" s="109" t="s">
        <v>28</v>
      </c>
      <c r="B1" s="110"/>
      <c r="C1" s="11"/>
      <c r="D1" s="11"/>
      <c r="E1" s="7"/>
      <c r="F1" s="49"/>
      <c r="G1" s="50"/>
      <c r="H1" s="51"/>
      <c r="I1" s="51"/>
      <c r="J1" s="52"/>
      <c r="K1" s="7"/>
      <c r="L1" s="7"/>
      <c r="N1" s="111" t="s">
        <v>29</v>
      </c>
      <c r="O1" s="111"/>
      <c r="P1" s="111"/>
      <c r="Q1" s="53"/>
    </row>
    <row r="2" spans="1:18" s="8" customFormat="1" ht="18.75" customHeight="1" x14ac:dyDescent="0.25">
      <c r="B2" s="7"/>
      <c r="C2" s="5"/>
      <c r="D2" s="6"/>
      <c r="E2" s="7"/>
      <c r="F2" s="53"/>
      <c r="G2" s="53"/>
      <c r="H2" s="53"/>
      <c r="I2" s="53"/>
      <c r="J2" s="53"/>
      <c r="K2" s="7"/>
      <c r="L2" s="7"/>
      <c r="N2" s="54"/>
      <c r="O2" s="54"/>
      <c r="Q2" s="55"/>
    </row>
    <row r="3" spans="1:18" s="8" customFormat="1" ht="32.25" customHeight="1" x14ac:dyDescent="0.25">
      <c r="A3" s="56"/>
      <c r="B3" s="57" t="s">
        <v>12</v>
      </c>
      <c r="C3" s="58"/>
      <c r="D3" s="58"/>
      <c r="E3" s="58"/>
      <c r="F3" s="53"/>
      <c r="G3" s="53"/>
      <c r="H3" s="53"/>
      <c r="I3" s="53"/>
      <c r="J3" s="53"/>
      <c r="K3" s="54"/>
      <c r="L3" s="53"/>
      <c r="M3" s="53"/>
      <c r="N3" s="54"/>
      <c r="O3" s="54"/>
      <c r="Q3" s="53"/>
    </row>
    <row r="4" spans="1:18" s="8" customFormat="1" ht="21" customHeight="1" thickBot="1" x14ac:dyDescent="0.3">
      <c r="A4" s="59"/>
      <c r="B4" s="60" t="s">
        <v>16</v>
      </c>
      <c r="C4" s="58"/>
      <c r="D4" s="58"/>
      <c r="E4" s="58"/>
      <c r="F4" s="58"/>
      <c r="G4" s="54"/>
      <c r="H4" s="54"/>
      <c r="I4" s="54"/>
      <c r="J4" s="54"/>
      <c r="K4" s="54"/>
      <c r="L4" s="7"/>
      <c r="M4" s="7"/>
      <c r="N4" s="54"/>
      <c r="O4" s="54"/>
      <c r="Q4" s="53"/>
    </row>
    <row r="5" spans="1:18" s="8" customFormat="1" ht="42.75" customHeight="1" thickBot="1" x14ac:dyDescent="0.3">
      <c r="A5" s="9"/>
      <c r="B5" s="10"/>
      <c r="C5" s="11"/>
      <c r="D5" s="11"/>
      <c r="E5" s="7"/>
      <c r="F5" s="18" t="s">
        <v>14</v>
      </c>
      <c r="G5" s="7"/>
      <c r="H5" s="7"/>
      <c r="I5" s="61"/>
      <c r="K5" s="7"/>
      <c r="L5" s="12"/>
      <c r="N5" s="24" t="s">
        <v>14</v>
      </c>
      <c r="Q5" s="62"/>
    </row>
    <row r="6" spans="1:18" s="8" customFormat="1" ht="112.5" customHeight="1" thickTop="1" thickBot="1" x14ac:dyDescent="0.3">
      <c r="A6" s="13" t="s">
        <v>1</v>
      </c>
      <c r="B6" s="26" t="s">
        <v>35</v>
      </c>
      <c r="C6" s="26" t="s">
        <v>0</v>
      </c>
      <c r="D6" s="26" t="s">
        <v>36</v>
      </c>
      <c r="E6" s="26" t="s">
        <v>37</v>
      </c>
      <c r="F6" s="27" t="s">
        <v>2</v>
      </c>
      <c r="G6" s="26" t="s">
        <v>38</v>
      </c>
      <c r="H6" s="26" t="s">
        <v>39</v>
      </c>
      <c r="I6" s="26" t="s">
        <v>15</v>
      </c>
      <c r="J6" s="28" t="s">
        <v>40</v>
      </c>
      <c r="K6" s="26" t="s">
        <v>41</v>
      </c>
      <c r="L6" s="26" t="s">
        <v>7</v>
      </c>
      <c r="M6" s="26" t="s">
        <v>8</v>
      </c>
      <c r="N6" s="29" t="s">
        <v>9</v>
      </c>
      <c r="O6" s="28" t="s">
        <v>10</v>
      </c>
      <c r="P6" s="28" t="s">
        <v>11</v>
      </c>
      <c r="Q6" s="26" t="s">
        <v>42</v>
      </c>
    </row>
    <row r="7" spans="1:18" ht="81.75" customHeight="1" thickTop="1" x14ac:dyDescent="0.25">
      <c r="A7" s="63">
        <v>1</v>
      </c>
      <c r="B7" s="64" t="s">
        <v>51</v>
      </c>
      <c r="C7" s="65">
        <v>2</v>
      </c>
      <c r="D7" s="66" t="s">
        <v>18</v>
      </c>
      <c r="E7" s="67" t="s">
        <v>52</v>
      </c>
      <c r="F7" s="30" t="s">
        <v>63</v>
      </c>
      <c r="G7" s="113" t="s">
        <v>30</v>
      </c>
      <c r="H7" s="113" t="s">
        <v>23</v>
      </c>
      <c r="I7" s="113" t="s">
        <v>24</v>
      </c>
      <c r="J7" s="113" t="s">
        <v>43</v>
      </c>
      <c r="K7" s="113" t="s">
        <v>25</v>
      </c>
      <c r="L7" s="31">
        <f t="shared" ref="L7:L16" si="0">C7*M7</f>
        <v>720</v>
      </c>
      <c r="M7" s="32">
        <v>360</v>
      </c>
      <c r="N7" s="33">
        <v>50</v>
      </c>
      <c r="O7" s="34">
        <f t="shared" ref="O7:O16" si="1">C7*N7</f>
        <v>100</v>
      </c>
      <c r="P7" s="35" t="str">
        <f t="shared" ref="P7:P16" si="2">IF(ISNUMBER(N7), IF(N7&gt;M7,"NEVYHOVUJE","VYHOVUJE")," ")</f>
        <v>VYHOVUJE</v>
      </c>
      <c r="Q7" s="68" t="s">
        <v>13</v>
      </c>
      <c r="R7" s="69"/>
    </row>
    <row r="8" spans="1:18" ht="81.75" customHeight="1" x14ac:dyDescent="0.25">
      <c r="A8" s="71">
        <v>2</v>
      </c>
      <c r="B8" s="72" t="s">
        <v>50</v>
      </c>
      <c r="C8" s="73">
        <v>1</v>
      </c>
      <c r="D8" s="74" t="s">
        <v>18</v>
      </c>
      <c r="E8" s="75" t="s">
        <v>53</v>
      </c>
      <c r="F8" s="19" t="s">
        <v>54</v>
      </c>
      <c r="G8" s="114"/>
      <c r="H8" s="114"/>
      <c r="I8" s="114"/>
      <c r="J8" s="114"/>
      <c r="K8" s="114"/>
      <c r="L8" s="4">
        <f t="shared" si="0"/>
        <v>360</v>
      </c>
      <c r="M8" s="20">
        <v>360</v>
      </c>
      <c r="N8" s="21">
        <v>50</v>
      </c>
      <c r="O8" s="23">
        <f t="shared" si="1"/>
        <v>50</v>
      </c>
      <c r="P8" s="22" t="str">
        <f t="shared" si="2"/>
        <v>VYHOVUJE</v>
      </c>
      <c r="Q8" s="76" t="s">
        <v>13</v>
      </c>
      <c r="R8" s="69"/>
    </row>
    <row r="9" spans="1:18" ht="81.75" customHeight="1" x14ac:dyDescent="0.25">
      <c r="A9" s="63">
        <v>3</v>
      </c>
      <c r="B9" s="72" t="s">
        <v>44</v>
      </c>
      <c r="C9" s="73">
        <v>2</v>
      </c>
      <c r="D9" s="74" t="s">
        <v>18</v>
      </c>
      <c r="E9" s="77" t="s">
        <v>19</v>
      </c>
      <c r="F9" s="19" t="s">
        <v>55</v>
      </c>
      <c r="G9" s="114"/>
      <c r="H9" s="114"/>
      <c r="I9" s="114"/>
      <c r="J9" s="114"/>
      <c r="K9" s="114"/>
      <c r="L9" s="4">
        <f t="shared" si="0"/>
        <v>1400</v>
      </c>
      <c r="M9" s="20">
        <v>700</v>
      </c>
      <c r="N9" s="21">
        <v>100</v>
      </c>
      <c r="O9" s="23">
        <f t="shared" si="1"/>
        <v>200</v>
      </c>
      <c r="P9" s="22" t="str">
        <f t="shared" si="2"/>
        <v>VYHOVUJE</v>
      </c>
      <c r="Q9" s="76" t="s">
        <v>13</v>
      </c>
      <c r="R9" s="69"/>
    </row>
    <row r="10" spans="1:18" ht="81.75" customHeight="1" x14ac:dyDescent="0.25">
      <c r="A10" s="71">
        <v>4</v>
      </c>
      <c r="B10" s="72" t="s">
        <v>45</v>
      </c>
      <c r="C10" s="73">
        <v>1</v>
      </c>
      <c r="D10" s="74" t="s">
        <v>18</v>
      </c>
      <c r="E10" s="77" t="s">
        <v>20</v>
      </c>
      <c r="F10" s="19" t="s">
        <v>56</v>
      </c>
      <c r="G10" s="114"/>
      <c r="H10" s="114"/>
      <c r="I10" s="114"/>
      <c r="J10" s="114"/>
      <c r="K10" s="114"/>
      <c r="L10" s="4">
        <f t="shared" si="0"/>
        <v>540</v>
      </c>
      <c r="M10" s="20">
        <v>540</v>
      </c>
      <c r="N10" s="21">
        <v>100</v>
      </c>
      <c r="O10" s="23">
        <f t="shared" si="1"/>
        <v>100</v>
      </c>
      <c r="P10" s="22" t="str">
        <f t="shared" si="2"/>
        <v>VYHOVUJE</v>
      </c>
      <c r="Q10" s="76" t="s">
        <v>13</v>
      </c>
      <c r="R10" s="69"/>
    </row>
    <row r="11" spans="1:18" ht="59.25" customHeight="1" x14ac:dyDescent="0.25">
      <c r="A11" s="63">
        <v>5</v>
      </c>
      <c r="B11" s="72" t="s">
        <v>46</v>
      </c>
      <c r="C11" s="73">
        <v>1</v>
      </c>
      <c r="D11" s="74" t="s">
        <v>18</v>
      </c>
      <c r="E11" s="75" t="s">
        <v>21</v>
      </c>
      <c r="F11" s="19" t="s">
        <v>57</v>
      </c>
      <c r="G11" s="114"/>
      <c r="H11" s="114"/>
      <c r="I11" s="114"/>
      <c r="J11" s="114"/>
      <c r="K11" s="114"/>
      <c r="L11" s="4">
        <f t="shared" si="0"/>
        <v>1400</v>
      </c>
      <c r="M11" s="20">
        <v>1400</v>
      </c>
      <c r="N11" s="21">
        <v>1339</v>
      </c>
      <c r="O11" s="23">
        <f t="shared" si="1"/>
        <v>1339</v>
      </c>
      <c r="P11" s="22" t="str">
        <f t="shared" si="2"/>
        <v>VYHOVUJE</v>
      </c>
      <c r="Q11" s="76" t="s">
        <v>3</v>
      </c>
      <c r="R11" s="69"/>
    </row>
    <row r="12" spans="1:18" ht="59.25" customHeight="1" x14ac:dyDescent="0.25">
      <c r="A12" s="71">
        <v>6</v>
      </c>
      <c r="B12" s="72" t="s">
        <v>47</v>
      </c>
      <c r="C12" s="73">
        <v>1</v>
      </c>
      <c r="D12" s="74" t="s">
        <v>18</v>
      </c>
      <c r="E12" s="75" t="s">
        <v>22</v>
      </c>
      <c r="F12" s="19" t="s">
        <v>58</v>
      </c>
      <c r="G12" s="114"/>
      <c r="H12" s="114"/>
      <c r="I12" s="114"/>
      <c r="J12" s="114"/>
      <c r="K12" s="114"/>
      <c r="L12" s="4">
        <f t="shared" si="0"/>
        <v>1350</v>
      </c>
      <c r="M12" s="20">
        <v>1350</v>
      </c>
      <c r="N12" s="21">
        <v>1259</v>
      </c>
      <c r="O12" s="23">
        <f t="shared" si="1"/>
        <v>1259</v>
      </c>
      <c r="P12" s="22" t="str">
        <f t="shared" si="2"/>
        <v>VYHOVUJE</v>
      </c>
      <c r="Q12" s="76" t="s">
        <v>3</v>
      </c>
      <c r="R12" s="69"/>
    </row>
    <row r="13" spans="1:18" ht="59.25" customHeight="1" x14ac:dyDescent="0.25">
      <c r="A13" s="63">
        <v>7</v>
      </c>
      <c r="B13" s="72" t="s">
        <v>48</v>
      </c>
      <c r="C13" s="73">
        <v>1</v>
      </c>
      <c r="D13" s="74" t="s">
        <v>18</v>
      </c>
      <c r="E13" s="75" t="s">
        <v>22</v>
      </c>
      <c r="F13" s="19" t="s">
        <v>59</v>
      </c>
      <c r="G13" s="114"/>
      <c r="H13" s="114"/>
      <c r="I13" s="114"/>
      <c r="J13" s="114"/>
      <c r="K13" s="114"/>
      <c r="L13" s="4">
        <f t="shared" si="0"/>
        <v>1350</v>
      </c>
      <c r="M13" s="20">
        <v>1350</v>
      </c>
      <c r="N13" s="21">
        <v>1259</v>
      </c>
      <c r="O13" s="23">
        <f t="shared" si="1"/>
        <v>1259</v>
      </c>
      <c r="P13" s="22" t="str">
        <f t="shared" si="2"/>
        <v>VYHOVUJE</v>
      </c>
      <c r="Q13" s="76" t="s">
        <v>3</v>
      </c>
      <c r="R13" s="69"/>
    </row>
    <row r="14" spans="1:18" ht="59.25" customHeight="1" thickBot="1" x14ac:dyDescent="0.3">
      <c r="A14" s="71">
        <v>8</v>
      </c>
      <c r="B14" s="78" t="s">
        <v>49</v>
      </c>
      <c r="C14" s="79">
        <v>1</v>
      </c>
      <c r="D14" s="80" t="s">
        <v>18</v>
      </c>
      <c r="E14" s="81" t="s">
        <v>22</v>
      </c>
      <c r="F14" s="47" t="s">
        <v>60</v>
      </c>
      <c r="G14" s="115"/>
      <c r="H14" s="115"/>
      <c r="I14" s="115"/>
      <c r="J14" s="115"/>
      <c r="K14" s="115"/>
      <c r="L14" s="42">
        <f t="shared" si="0"/>
        <v>1350</v>
      </c>
      <c r="M14" s="43">
        <v>1350</v>
      </c>
      <c r="N14" s="44">
        <v>1259</v>
      </c>
      <c r="O14" s="45">
        <f t="shared" si="1"/>
        <v>1259</v>
      </c>
      <c r="P14" s="46" t="str">
        <f t="shared" si="2"/>
        <v>VYHOVUJE</v>
      </c>
      <c r="Q14" s="82" t="s">
        <v>3</v>
      </c>
      <c r="R14" s="69"/>
    </row>
    <row r="15" spans="1:18" ht="69.75" customHeight="1" thickTop="1" x14ac:dyDescent="0.25">
      <c r="A15" s="63">
        <v>9</v>
      </c>
      <c r="B15" s="83" t="s">
        <v>31</v>
      </c>
      <c r="C15" s="84">
        <v>2</v>
      </c>
      <c r="D15" s="85" t="s">
        <v>18</v>
      </c>
      <c r="E15" s="77" t="s">
        <v>33</v>
      </c>
      <c r="F15" s="41" t="s">
        <v>61</v>
      </c>
      <c r="G15" s="116" t="s">
        <v>30</v>
      </c>
      <c r="H15" s="116"/>
      <c r="I15" s="116"/>
      <c r="J15" s="116" t="s">
        <v>26</v>
      </c>
      <c r="K15" s="116" t="s">
        <v>27</v>
      </c>
      <c r="L15" s="36">
        <f t="shared" si="0"/>
        <v>3000</v>
      </c>
      <c r="M15" s="37">
        <v>1500</v>
      </c>
      <c r="N15" s="38">
        <v>550</v>
      </c>
      <c r="O15" s="39">
        <f t="shared" si="1"/>
        <v>1100</v>
      </c>
      <c r="P15" s="40" t="str">
        <f t="shared" si="2"/>
        <v>VYHOVUJE</v>
      </c>
      <c r="Q15" s="86" t="s">
        <v>3</v>
      </c>
      <c r="R15" s="69"/>
    </row>
    <row r="16" spans="1:18" ht="69.75" customHeight="1" thickBot="1" x14ac:dyDescent="0.3">
      <c r="A16" s="71">
        <v>10</v>
      </c>
      <c r="B16" s="78" t="s">
        <v>32</v>
      </c>
      <c r="C16" s="79">
        <v>3</v>
      </c>
      <c r="D16" s="80" t="s">
        <v>18</v>
      </c>
      <c r="E16" s="81" t="s">
        <v>34</v>
      </c>
      <c r="F16" s="47" t="s">
        <v>62</v>
      </c>
      <c r="G16" s="115"/>
      <c r="H16" s="115"/>
      <c r="I16" s="115"/>
      <c r="J16" s="115"/>
      <c r="K16" s="115"/>
      <c r="L16" s="42">
        <f t="shared" si="0"/>
        <v>2400</v>
      </c>
      <c r="M16" s="43">
        <v>800</v>
      </c>
      <c r="N16" s="44">
        <v>370</v>
      </c>
      <c r="O16" s="45">
        <f t="shared" si="1"/>
        <v>1110</v>
      </c>
      <c r="P16" s="46" t="str">
        <f t="shared" si="2"/>
        <v>VYHOVUJE</v>
      </c>
      <c r="Q16" s="82" t="s">
        <v>3</v>
      </c>
      <c r="R16" s="69"/>
    </row>
    <row r="17" spans="1:18" ht="60.75" customHeight="1" thickTop="1" thickBot="1" x14ac:dyDescent="0.3">
      <c r="A17" s="112" t="s">
        <v>17</v>
      </c>
      <c r="B17" s="112"/>
      <c r="C17" s="112"/>
      <c r="D17" s="112"/>
      <c r="E17" s="112"/>
      <c r="F17" s="112"/>
      <c r="G17" s="112"/>
      <c r="H17" s="14"/>
      <c r="I17" s="14"/>
      <c r="J17" s="87"/>
      <c r="K17" s="87"/>
      <c r="L17" s="1"/>
      <c r="M17" s="25" t="s">
        <v>5</v>
      </c>
      <c r="N17" s="102" t="s">
        <v>6</v>
      </c>
      <c r="O17" s="103"/>
      <c r="P17" s="104"/>
      <c r="Q17" s="88"/>
    </row>
    <row r="18" spans="1:18" ht="33" customHeight="1" thickTop="1" thickBot="1" x14ac:dyDescent="0.3">
      <c r="A18" s="105" t="s">
        <v>4</v>
      </c>
      <c r="B18" s="105"/>
      <c r="C18" s="105"/>
      <c r="D18" s="105"/>
      <c r="E18" s="105"/>
      <c r="F18" s="105"/>
      <c r="G18" s="89"/>
      <c r="J18" s="15"/>
      <c r="K18" s="15"/>
      <c r="L18" s="2"/>
      <c r="M18" s="48">
        <f>SUM(L7:L16)</f>
        <v>13870</v>
      </c>
      <c r="N18" s="106">
        <f>SUM(O7:O16)</f>
        <v>7776</v>
      </c>
      <c r="O18" s="107"/>
      <c r="P18" s="108"/>
      <c r="Q18" s="90"/>
    </row>
    <row r="19" spans="1:18" ht="39.75" customHeight="1" thickTop="1" x14ac:dyDescent="0.25">
      <c r="H19" s="16"/>
      <c r="I19" s="16"/>
      <c r="J19" s="17"/>
      <c r="K19" s="17"/>
      <c r="L19" s="93"/>
      <c r="M19" s="93"/>
      <c r="N19" s="94"/>
      <c r="O19" s="94"/>
      <c r="P19" s="94"/>
      <c r="Q19" s="90"/>
      <c r="R19" s="94"/>
    </row>
    <row r="20" spans="1:18" ht="19.899999999999999" customHeight="1" x14ac:dyDescent="0.25">
      <c r="J20" s="17"/>
      <c r="K20" s="17"/>
      <c r="L20" s="93"/>
      <c r="M20" s="3"/>
      <c r="N20" s="3"/>
      <c r="O20" s="3"/>
      <c r="P20" s="94"/>
      <c r="Q20" s="90"/>
      <c r="R20" s="94"/>
    </row>
    <row r="21" spans="1:18" ht="71.25" customHeight="1" x14ac:dyDescent="0.25">
      <c r="J21" s="17"/>
      <c r="K21" s="17"/>
      <c r="L21" s="93"/>
      <c r="M21" s="3"/>
      <c r="N21" s="3"/>
      <c r="O21" s="3"/>
      <c r="P21" s="94"/>
      <c r="Q21" s="90"/>
      <c r="R21" s="94"/>
    </row>
    <row r="22" spans="1:18" ht="36" customHeight="1" x14ac:dyDescent="0.25">
      <c r="J22" s="95"/>
      <c r="K22" s="95"/>
      <c r="L22" s="96"/>
      <c r="M22" s="93"/>
      <c r="N22" s="94"/>
      <c r="O22" s="94"/>
      <c r="P22" s="94"/>
      <c r="Q22" s="90"/>
      <c r="R22" s="94"/>
    </row>
    <row r="23" spans="1:18" ht="14.25" customHeight="1" x14ac:dyDescent="0.25">
      <c r="A23" s="94"/>
      <c r="B23" s="97"/>
      <c r="C23" s="98"/>
      <c r="D23" s="99"/>
      <c r="E23" s="97"/>
      <c r="F23" s="93"/>
      <c r="G23" s="97"/>
      <c r="H23" s="97"/>
      <c r="I23" s="100"/>
      <c r="J23" s="100"/>
      <c r="K23" s="100"/>
      <c r="L23" s="93"/>
      <c r="M23" s="93"/>
      <c r="N23" s="94"/>
      <c r="O23" s="94"/>
      <c r="P23" s="94"/>
      <c r="Q23" s="90"/>
      <c r="R23" s="94"/>
    </row>
    <row r="24" spans="1:18" ht="14.25" customHeight="1" x14ac:dyDescent="0.25">
      <c r="A24" s="94"/>
      <c r="B24" s="97"/>
      <c r="C24" s="98"/>
      <c r="D24" s="99"/>
      <c r="E24" s="97"/>
      <c r="F24" s="93"/>
      <c r="G24" s="97"/>
      <c r="H24" s="97"/>
      <c r="I24" s="100"/>
      <c r="J24" s="100"/>
      <c r="K24" s="100"/>
      <c r="L24" s="93"/>
      <c r="M24" s="93"/>
      <c r="N24" s="94"/>
      <c r="O24" s="94"/>
      <c r="P24" s="94"/>
      <c r="Q24" s="90"/>
      <c r="R24" s="94"/>
    </row>
    <row r="25" spans="1:18" ht="14.25" customHeight="1" x14ac:dyDescent="0.25">
      <c r="A25" s="94"/>
      <c r="B25" s="97"/>
      <c r="C25" s="98"/>
      <c r="D25" s="99"/>
      <c r="E25" s="97"/>
      <c r="F25" s="93"/>
      <c r="G25" s="97"/>
      <c r="H25" s="97"/>
      <c r="I25" s="100"/>
      <c r="J25" s="100"/>
      <c r="K25" s="100"/>
      <c r="L25" s="93"/>
      <c r="M25" s="93"/>
      <c r="N25" s="94"/>
      <c r="O25" s="94"/>
      <c r="P25" s="94"/>
      <c r="Q25" s="90"/>
      <c r="R25" s="94"/>
    </row>
    <row r="26" spans="1:18" ht="14.25" customHeight="1" x14ac:dyDescent="0.25">
      <c r="A26" s="94"/>
      <c r="B26" s="97"/>
      <c r="C26" s="98"/>
      <c r="D26" s="99"/>
      <c r="E26" s="97"/>
      <c r="F26" s="93"/>
      <c r="G26" s="97"/>
      <c r="H26" s="97"/>
      <c r="I26" s="100"/>
      <c r="J26" s="100"/>
      <c r="K26" s="100"/>
      <c r="L26" s="93"/>
      <c r="M26" s="93"/>
      <c r="N26" s="94"/>
      <c r="O26" s="94"/>
      <c r="P26" s="94"/>
      <c r="Q26" s="90"/>
      <c r="R26" s="94"/>
    </row>
    <row r="27" spans="1:18" x14ac:dyDescent="0.25">
      <c r="B27" s="8"/>
      <c r="C27" s="70"/>
      <c r="D27" s="8"/>
      <c r="E27" s="8"/>
      <c r="F27" s="70"/>
      <c r="G27" s="8"/>
      <c r="H27" s="8"/>
      <c r="K27" s="8"/>
      <c r="L27" s="70"/>
    </row>
    <row r="28" spans="1:18" x14ac:dyDescent="0.25">
      <c r="B28" s="8"/>
      <c r="C28" s="70"/>
      <c r="D28" s="8"/>
      <c r="E28" s="8"/>
      <c r="F28" s="70"/>
      <c r="G28" s="8"/>
      <c r="H28" s="8"/>
      <c r="K28" s="8"/>
      <c r="L28" s="70"/>
    </row>
    <row r="29" spans="1:18" x14ac:dyDescent="0.25">
      <c r="B29" s="8"/>
      <c r="C29" s="70"/>
      <c r="D29" s="8"/>
      <c r="E29" s="8"/>
      <c r="F29" s="70"/>
      <c r="G29" s="8"/>
      <c r="H29" s="8"/>
      <c r="K29" s="8"/>
      <c r="L29" s="70"/>
    </row>
  </sheetData>
  <sheetProtection password="F79C" sheet="1" objects="1" scenarios="1" selectLockedCells="1"/>
  <mergeCells count="16">
    <mergeCell ref="N17:P17"/>
    <mergeCell ref="A18:F18"/>
    <mergeCell ref="N18:P18"/>
    <mergeCell ref="A1:B1"/>
    <mergeCell ref="N1:P1"/>
    <mergeCell ref="A17:G17"/>
    <mergeCell ref="H7:H14"/>
    <mergeCell ref="G7:G14"/>
    <mergeCell ref="I7:I14"/>
    <mergeCell ref="J7:J14"/>
    <mergeCell ref="K15:K16"/>
    <mergeCell ref="J15:J16"/>
    <mergeCell ref="I15:I16"/>
    <mergeCell ref="H15:H16"/>
    <mergeCell ref="G15:G16"/>
    <mergeCell ref="K7:K14"/>
  </mergeCells>
  <conditionalFormatting sqref="C7:C16 A7:A16">
    <cfRule type="containsBlanks" dxfId="8" priority="49">
      <formula>LEN(TRIM(A7))=0</formula>
    </cfRule>
  </conditionalFormatting>
  <conditionalFormatting sqref="A7:A16">
    <cfRule type="cellIs" dxfId="7" priority="44" operator="greaterThanOrEqual">
      <formula>1</formula>
    </cfRule>
  </conditionalFormatting>
  <conditionalFormatting sqref="P7:P16">
    <cfRule type="cellIs" dxfId="6" priority="40" operator="equal">
      <formula>"NEVYHOVUJE"</formula>
    </cfRule>
    <cfRule type="cellIs" dxfId="5" priority="41" operator="equal">
      <formula>"VYHOVUJE"</formula>
    </cfRule>
  </conditionalFormatting>
  <conditionalFormatting sqref="F7:F16 N7:N16">
    <cfRule type="notContainsBlanks" dxfId="4" priority="14">
      <formula>LEN(TRIM(F7))&gt;0</formula>
    </cfRule>
    <cfRule type="containsBlanks" dxfId="3" priority="15">
      <formula>LEN(TRIM(F7))=0</formula>
    </cfRule>
  </conditionalFormatting>
  <conditionalFormatting sqref="F7:F16 N7:N16">
    <cfRule type="notContainsBlanks" dxfId="2" priority="13">
      <formula>LEN(TRIM(F7))&gt;0</formula>
    </cfRule>
  </conditionalFormatting>
  <conditionalFormatting sqref="F7:F16">
    <cfRule type="notContainsBlanks" dxfId="1" priority="12">
      <formula>LEN(TRIM(F7))&gt;0</formula>
    </cfRule>
    <cfRule type="containsBlanks" dxfId="0" priority="16">
      <formula>LEN(TRIM(F7))=0</formula>
    </cfRule>
  </conditionalFormatting>
  <dataValidations count="3">
    <dataValidation type="list" showInputMessage="1" showErrorMessage="1" sqref="D7:D16" xr:uid="{00000000-0002-0000-0000-000000000000}">
      <formula1>"ks,bal,sada,"</formula1>
    </dataValidation>
    <dataValidation type="list" showInputMessage="1" showErrorMessage="1" sqref="H7 H15" xr:uid="{00000000-0002-0000-0000-000001000000}">
      <formula1>"ANO,NE"</formula1>
    </dataValidation>
    <dataValidation type="list" allowBlank="1" showInputMessage="1" showErrorMessage="1" sqref="Q7:Q16" xr:uid="{00000000-0002-0000-0000-000002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hhIoDSQPGkSekkyqTOvbGktfq3iPessvj5HPL3jL7pk=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F83eEHV+309M+GMtxSVQwWeUijix6UXgFOXt+fTkqrA=</DigestValue>
    </Reference>
  </SignedInfo>
  <SignatureValue>Bh0asBeI8rPcyAnmqH+Zdl88h0mm64Hc9cC406bt43VGc7BqsQ7yMS8ktE7wa7J2kIDIOkJt855f
r/6zv2SPCFTWE59yTJKuFR0iInTbtoQKijqRb06PMwt80zbB77tVUz/8W2MdkqypKR6xSl3BG8U4
kc/JeE6BP6tDkq69f9n6y7qHd5D38X/iEYORdOvTbTFznbT/6KZg7LJK4Jf6EMKpwLEjvGfSmTJ8
n9vgJmtX2QZoQrQkdvZcSYhsRCZ6rLrULZrv86jEKkxek/0YFREzhx/lGC/nR3PwQ6nq22B5Ghum
zDBGMbl4xxVEqfbo/RX1KwIXtjDv0MPu2aTO7g==</SignatureValue>
  <KeyInfo>
    <X509Data>
      <X509Certificate>MIIHuTCCBqGgAwIBAgIDJKN+MA0GCSqGSIb3DQEBCwUAMF8xCzAJBgNVBAYTAkNaMSwwKgYDVQQKDCPEjGVza8OhIHBvxaF0YSwgcy5wLiBbScSMIDQ3MTE0OTgzXTEiMCAGA1UEAxMZUG9zdFNpZ251bSBRdWFsaWZpZWQgQ0EgMjAeFw0xNzA2MjYwODIyMDFaFw0xODA2MjYwODIyMD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DKiTnePt+Hrj6tNkWnO89+Av0g8Mb2bKw34M+hf7xgq065cr0TvHtc52vrj6rCJKDhfS6nZ8YXXJBr2uvQFQttEKniNzIRfrd+8b3ek3rheWONKyPOc34Tdkdfnn+y/1reRoPCZX7/bU+wU3NYPFmzLrR5q2ukYmN2wOHC+dfwztepN0tQ3+BkN3hOg0ZgyTn3q59DhGnYKo6ymMrr39xkF0zroWPnxbOOpyf8wW542ol+jpilt8J7wtFEd/9M59Gs8vBMyLBrplpByuP3p0XX5OxyxdoLyGLvZWkJW94gjF+0cw8S2qlmHPKqe5hQK2f2lkwxWKFd+oXb14E9jZOlAgMBAAGjggQqMIIEJjBLBgNVHREERDBCgRpqYW4uc2tsZW5pY2thQGNkcm1hcmtldC5jeqAZBgkrBgEEAdwZAgGgDBMKMTUyMzk4NDQ4NKAJBgNVBA2gAhMAMAkGA1UdEwQCMAAwggErBgNVHSAEggEiMIIBHjCCAQ8GCGeBBgEEARFk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QMiVOTr/arMHLLY+ZdRftWTttqbjANBgkqhkiG9w0BAQsFAAOCAQEAQ1ZtK4xaxCXtSp6ZH0ppSd5cRMz2FZh0i3DnqTVQUMEJfL8HA/IXo+2y3YR+CQRlpSFQl03NGslPFWpJ0YioG6Rewr+g9I0w1DiCkudFuXXrd2nLRDing8vy61+5lEpWtUAzMcN7vx+XRZzKRpwC8ZvEcCQ2r3pquDWphunQLie70tPX+vpAr5uHL/3p4XVZOCHzfeuDfwMyQO+wYy7UA/Wx3LchkkT3v5Z+vir9HXLiyfXCyFVe/E0VRwURQ3d7kNE7EGGQDYqKd3NSRXnm+R23xXQw/h0qt3XicKjguF2wpDRuXO1MZYMptAi2cD6YDoafIWZb0OM2a/u7N5Z3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k7gK7/GcT4bx54sdjSe7x7zuT9v08rCrQx8dqy/MgSI=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CtUuMuq95QhlReBQ6CXMfzdhQcVNx5YzaSsG+KydRIE=</DigestValue>
      </Reference>
      <Reference URI="/xl/styles.xml?ContentType=application/vnd.openxmlformats-officedocument.spreadsheetml.styles+xml">
        <DigestMethod Algorithm="http://www.w3.org/2001/04/xmlenc#sha256"/>
        <DigestValue>Q8c4BeEzvQw2FaZCrcTdh7PHVsfg2+zl57+NGWOAQPg=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iXYJCu9qN6UCu3hpDWKeW/E1JZcufoVU3b/ZmF+jUVI=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z3a9HnbCVZNKx2weDBXNCUe+/52R30nIIokH6yTSTf4=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2017-08-22T06:54:53Z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2017-08-22T06:54:53Z</xd:SigningTime>
          <xd:SigningCertificate>
            <xd:Cert>
              <xd:CertDigest>
                <DigestMethod Algorithm="http://www.w3.org/2001/04/xmlenc#sha256"/>
                <DigestValue>JlgrqTCGGHCO6B5NS+Tt1UZWalxJWiQJoyOW1AH+mo8=</DigestValue>
              </xd:CertDigest>
              <xd:IssuerSerial>
                <X509IssuerName>CN=PostSignum Qualified CA 2, O="Česká pošta, s.p. [IČ 47114983]", C=CZ</X509IssuerName>
                <X509SerialNumber>2401150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Dokument vytvořil a schválil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VFjI+hpotNDf3tuTaWY3BBiD7JU=</DigestValue>
    </Reference>
    <Reference URI="#idOfficeObject" Type="http://www.w3.org/2000/09/xmldsig#Object">
      <DigestMethod Algorithm="http://www.w3.org/2000/09/xmldsig#sha1"/>
      <DigestValue>PRvtHXVB/aT6fZ+LUZyV4ByePDg=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etNoJJ6OBXeAGWGA36I+7uelolI=</DigestValue>
    </Reference>
  </SignedInfo>
  <SignatureValue>XA4RdGzaFuseXvkfsK34KhEBjuBG6PiPXD7NfD2vLi19EthNZIQt2LspfSZNG9fV1V2vGNMIg7Pg
zX+cZmWqf0pj/wf1uJs/+9AEPbOAoFT6pkv7oPRZGj3S5dQar27MpHO+rL3mi1DZ+Q+9m0os/UWu
Z0plyl6vstth19UgE14nwDmpuHj9mZxtDEs3EXS5bER/UOPxEAZg6TBYB5wrnCeqcu24gvRWtWZU
p4K4qCC6j+gbmrqXzZ5hpkl8eF/9ZlDLVen9eK1Nri4vzc05hgDLHlsl/toDG2YWr3AmHjodguHJ
r9w1FXS3AefSogn/oigxyXWzot9JlLqvFdE0Ng==</SignatureValue>
  <KeyInfo>
    <X509Data>
      <X509Certificate>MIIIHDCCBwSgAwIBAgIDH4tTMA0GCSqGSIb3DQEBCwUAMF8xCzAJBgNVBAYTAkNaMSwwKgYDVQQK
DCPEjGVza8OhIHBvxaF0YSwgcy5wLiBbScSMIDQ3MTE0OTgzXTEiMCAGA1UEAxMZUG9zdFNpZ251
bSBRdWFsaWZpZWQgQ0EgMjAeFw0xNjEwMTAwNzUxMDJaFw0xNzEwMzAwNzUxMDJaMIIBGjELMAkG
A1UEBhMCQ1oxFzAVBgNVBGETDk5UUkNaLTQ5Nzc3NTEzMTkwNwYDVQQKDDBaw6FwYWRvxI1lc2vD
oSB1bml2ZXJ6aXRhIHYgUGx6bmkgW0nEjCA0OTc3NzUxM10xEjAQBgNVBAsMCXJla3RvcsOhdDEO
MAwGA1UECxMFMTIzMTExKjAoBgNVBAMMIURvYy4gSW5nLiBWbGFkaW3DrXIgRHVjaGVrLCBQaC5E
LjEPMA0GA1UEBBMGRHVjaGVrMRIwEAYDVQQqDAlWbGFkaW3DrXIxEDAOBgNVBAUTB1AxNzYwMTMx
MDAuBgNVBAwMJ3Byb3Jla3RvciBwcm8gcm96dm9qIGEgdm7Em2rFocOtIHZ6dGFoeTCCASIwDQYJ
KoZIhvcNAQEBBQADggEPADCCAQoCggEBAMsybMzp0J71pty2eLR/MibhrzzrbzZ/4eygpYNmAtOE
GPhGTJ6I9z4cvje2m8syBazW/CMMM3Vm6uRdFaqP0B7Hi45/TSA9sCZL5vFGWVjPl0wgtHRw6xOr
oAaJ5jd7xGkhbZPbvvaJy75YoFW51Xh5BhjNLAcpgWDryFgQJ5KzFIK9g5lphLHrozUMyQnc6Js0
RR3dFXeC+/hQaKKLMwHtL3l7C2rNP9hRbUdxQNl5XEacJ4TMyYrdFOOW+0qNiO6wpTygGMifpgys
CsksBYZeTBmE5ehtJ5Vq5P6d6FzQTJjM5XWnHKVFHJgzxhCUnoXPD4bfh33gZUE7aVa/QXkCAwEA
AaOCBCIwggQeMEMGA1UdEQQ8MDqBEmR1Y2hla3ZAcmVrLnpjdS5jeqAZBgkrBgEEAdwZAgGgDBMK
MTQ4MTM4MTY3MaAJBgNVBA2gAhMAMAkGA1UdEwQCMAAwggErBgNVHSAEggEiMIIBHjCCAQ8GCGeB
BgEEARFkMIIBATCB2AYIKwYBBQUHAgIwgcsagchUZW50byBrdmFsaWZpa292YW55IGNlcnRpZmlr
YXQgcHJvIGVsZWt0cm9uaWNreSBwb2RwaXMgYnlsIHZ5ZGFuIHYgc291bGFkdSBzIG5hcml6ZW5p
bSBFVSBjLiA5MTAvMjAxNC5UaGlzIGlzIGEgcXVhbGlmaWVkIGNlcnRpZmljYXRlIGZvciBlbGVj
dHJvbmljIHNpZ25hdHVyZSBhY2NvcmRpbmcgdG8gUmVndWxhdGlvbiAoRVUpIE5vIDkxMC8yMDE0
LjAkBggrBgEFBQcCARYYaHR0cDovL3d3dy5wb3N0c2lnbnVtLmN6MAkGBwQAi+xAAQAwgZsGCCsG
AQUFBwEDBIGOMIGLMAgGBgQAjkYBATBqBgYEAI5GAQUwYDAuFihodHRwczovL3d3dy5wb3N0c2ln
bnVtLmN6L3Bkcy9wZHNfZW4ucGRmEwJlbjAuFihodHRwczovL3d3dy5wb3N0c2lnbnVtLmN6L3Bk
cy9wZHNfY3MucGRmEwJjczATBgYEAI5GAQYwCQYHBACORgEGATCB+gYIKwYBBQUHAQEEge0wgeow
OwYIKwYBBQUHMAKGL2h0dHA6Ly93d3cucG9zdHNpZ251bS5jei9jcnQvcHNxdWFsaWZpZWRjYTIu
Y3J0MDwGCCsGAQUFBzAChjBodHRwOi8vd3d3Mi5wb3N0c2lnbnVtLmN6L2NydC9wc3F1YWxpZmll
ZGNhMi5jcnQwOwYIKwYBBQUHMAKGL2h0dHA6Ly9wb3N0c2lnbnVtLnR0Yy5jei9jcnQvcHNxdWFs
aWZpZWRjYTIuY3J0MDAGCCsGAQUFBzABhiRodHRwOi8vb2NzcC5wb3N0c2lnbnVtLmN6L09DU1Av
UUNBMi8wDgYDVR0PAQH/BAQDAgXgMB8GA1UdIwQYMBaAFInoTN+LJjk+1yQuEg565+Yn5daXMIGx
BgNVHR8EgakwgaYwNaAzoDGGL2h0dHA6Ly93d3cucG9zdHNpZ251bS5jei9jcmwvcHNxdWFsaWZp
ZWRjYTIuY3JsMDagNKAyhjBodHRwOi8vd3d3Mi5wb3N0c2lnbnVtLmN6L2NybC9wc3F1YWxpZmll
ZGNhMi5jcmwwNaAzoDGGL2h0dHA6Ly9wb3N0c2lnbnVtLnR0Yy5jei9jcmwvcHNxdWFsaWZpZWRj
YTIuY3JsMB0GA1UdDgQWBBRLFa9rnpSl/706jM/D3OCVIpJehDANBgkqhkiG9w0BAQsFAAOCAQEA
NhaENbwRN+CWMbIWPsUrFuYkqYGNurgYp1vPEBOWsOvkGaM6NY2t6SWONgNaq4646j5SDI99RbSN
KhtFrXk82sX7Xi5BrxjPPhQC+FW3CqKAZzlsZoVjFYwZFjMEriHj7waIpqWarnj4SExmp5yUmqLo
6AhZCkuROoKu3X0/sHDT9jzteXlI37xK9iW96z17hdhFQueYITQxcimlPy6bJIa/s5m8WFu0/clf
JPFsAKMr/TtnpvgF7w2o2NmG7NenOVSjsdbWQMsDPKNcdMLIi8Q9tpO3kHXQIVkRJBVgSIIaiDeT
rs9aUaWPAWHJTZU8xoere9nhguRO85Xj+9YLkw==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OVgWiOUzzzr9C9Hv1WsBR9FcNsM=</DigestValue>
      </Reference>
      <Reference URI="/xl/worksheets/sheet1.xml?ContentType=application/vnd.openxmlformats-officedocument.spreadsheetml.worksheet+xml">
        <DigestMethod Algorithm="http://www.w3.org/2000/09/xmldsig#sha1"/>
        <DigestValue>cBekBoNj1VolGLJ+9wAtpxqW6SM=</DigestValue>
      </Reference>
      <Reference URI="/xl/styles.xml?ContentType=application/vnd.openxmlformats-officedocument.spreadsheetml.styles+xml">
        <DigestMethod Algorithm="http://www.w3.org/2000/09/xmldsig#sha1"/>
        <DigestValue>MNWF2vKb8zay7n7JDMmz7253RgI=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workbook.xml?ContentType=application/vnd.openxmlformats-officedocument.spreadsheetml.sheet.main+xml">
        <DigestMethod Algorithm="http://www.w3.org/2000/09/xmldsig#sha1"/>
        <DigestValue>85NRrN/TVevf88D3fqVrdr+OLsw=</DigestValue>
      </Reference>
      <Reference URI="/xl/sharedStrings.xml?ContentType=application/vnd.openxmlformats-officedocument.spreadsheetml.sharedStrings+xml">
        <DigestMethod Algorithm="http://www.w3.org/2000/09/xmldsig#sha1"/>
        <DigestValue>6C3W/kKesXGj7ZiU9M4DuthwnXw=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2017-08-25T09:15:57Z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2017-08-25T09:15:57Z</xd:SigningTime>
          <xd:SigningCertificate>
            <xd:Cert>
              <xd:CertDigest>
                <DigestMethod Algorithm="http://www.w3.org/2000/09/xmldsig#sha1"/>
                <DigestValue>3m9sXQCSZT6DXNJpkgExc7MW5fo=</DigestValue>
              </xd:CertDigest>
              <xd:IssuerSerial>
                <X509IssuerName>CN=PostSignum Qualified CA 2, O="Česká pošta, s.p. [IČ 47114983]", C=CZ</X509IssuerName>
                <X509SerialNumber>2067283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Honza</cp:lastModifiedBy>
  <cp:lastPrinted>2015-06-17T10:31:14Z</cp:lastPrinted>
  <dcterms:created xsi:type="dcterms:W3CDTF">2014-03-05T12:43:32Z</dcterms:created>
  <dcterms:modified xsi:type="dcterms:W3CDTF">2017-08-22T06:54:43Z</dcterms:modified>
</cp:coreProperties>
</file>