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9.6. - ZCU - Dodávky tonerů, válců do tiskáren a kopírek 024-2017\"/>
    </mc:Choice>
  </mc:AlternateContent>
  <bookViews>
    <workbookView xWindow="0" yWindow="0" windowWidth="9570" windowHeight="2760" tabRatio="939"/>
  </bookViews>
  <sheets>
    <sheet name="Tonery" sheetId="22" r:id="rId1"/>
  </sheets>
  <definedNames>
    <definedName name="_xlnm.Print_Area" localSheetId="0">Tonery!$A$1:$O$22</definedName>
  </definedNames>
  <calcPr calcId="152511"/>
</workbook>
</file>

<file path=xl/calcChain.xml><?xml version="1.0" encoding="utf-8"?>
<calcChain xmlns="http://schemas.openxmlformats.org/spreadsheetml/2006/main">
  <c r="M17" i="22" l="1"/>
  <c r="N17" i="22"/>
  <c r="J17" i="22"/>
  <c r="N16" i="22"/>
  <c r="M16" i="22"/>
  <c r="J16" i="22"/>
  <c r="M18" i="22" l="1"/>
  <c r="J18" i="22" l="1"/>
  <c r="N18" i="22"/>
  <c r="N20" i="22" l="1"/>
  <c r="N19" i="22"/>
  <c r="N15" i="22"/>
  <c r="N14" i="22"/>
  <c r="N13" i="22"/>
  <c r="N12" i="22"/>
  <c r="N11" i="22"/>
  <c r="N10" i="22"/>
  <c r="N9" i="22"/>
  <c r="N8" i="22"/>
  <c r="N7" i="22"/>
  <c r="J7" i="22"/>
  <c r="J8" i="22"/>
  <c r="J9" i="22"/>
  <c r="J10" i="22"/>
  <c r="J11" i="22"/>
  <c r="J12" i="22"/>
  <c r="J13" i="22"/>
  <c r="J14" i="22"/>
  <c r="J15" i="22"/>
  <c r="J19" i="22"/>
  <c r="J20" i="22"/>
  <c r="M7" i="22"/>
  <c r="M8" i="22"/>
  <c r="M9" i="22"/>
  <c r="M10" i="22"/>
  <c r="M11" i="22"/>
  <c r="M12" i="22"/>
  <c r="M13" i="22"/>
  <c r="M14" i="22"/>
  <c r="M15" i="22"/>
  <c r="M19" i="22"/>
  <c r="M20" i="22"/>
  <c r="K22" i="22" l="1"/>
  <c r="L22" i="22"/>
</calcChain>
</file>

<file path=xl/sharedStrings.xml><?xml version="1.0" encoding="utf-8"?>
<sst xmlns="http://schemas.openxmlformats.org/spreadsheetml/2006/main" count="105" uniqueCount="76">
  <si>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</si>
  <si>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</si>
  <si>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</si>
  <si>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</si>
  <si>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</si>
  <si>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</si>
  <si>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</si>
  <si>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Měrná jednotka [MJ] </t>
    </r>
    <r>
      <rPr>
        <i/>
        <sz val="11"/>
        <color theme="1"/>
        <rFont val="Calibri"/>
        <family val="2"/>
        <charset val="238"/>
        <scheme val="minor"/>
      </rPr>
      <t>(rozbal. menu)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</si>
  <si>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</si>
  <si>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</si>
  <si>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</si>
  <si>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</si>
  <si>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</si>
  <si>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</si>
  <si>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</si>
  <si>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</si>
  <si>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Originální toner. Výtěžnost 3500 stran.</t>
  </si>
  <si>
    <t>Originální toner. Výtěžnost 2000 stran.</t>
  </si>
  <si>
    <t xml:space="preserve">Originální, nebo kompatibilní toner splňující podmínky certifikátu STMC. Minimální výtěžnost při 5% pokrytí 25000 stran. </t>
  </si>
  <si>
    <t xml:space="preserve">Originální, nebo kompatibilní toner splňující podmínky certifikátu STMC. Minimální výtěžnost při 5% pokrytí 15000 stran. </t>
  </si>
  <si>
    <t xml:space="preserve"> Toner do tiskárny TA TATRIUMPH - ADLER 3505ci – azurová   </t>
  </si>
  <si>
    <t xml:space="preserve">Toner do tiskárny TA TATRIUMPH - ADLER 3505ci – purpurová </t>
  </si>
  <si>
    <t>Toner do tiskárny TA TATRIUMPH - ADLER 3505ci – žlutá</t>
  </si>
  <si>
    <t>ks</t>
  </si>
  <si>
    <t>KME - Nocarová J., tel: 37763 2301</t>
  </si>
  <si>
    <t>Technická 8, Plzeň, UN432</t>
  </si>
  <si>
    <t>Toner do tiskárny Canon MF4370dn - černý</t>
  </si>
  <si>
    <t>Originální, nebo kompatibilní toner splňující podmínky certifikátu STMC. Minimální výtěžnost při 5% pokrytí 2000 stran.</t>
  </si>
  <si>
    <t>Sedláčkova 15, Plzeň, SP 506</t>
  </si>
  <si>
    <t>Hásová Veronika; Tel: 37763 5651</t>
  </si>
  <si>
    <t>Toner do tiskárny Triumph Adler 256i - černý</t>
  </si>
  <si>
    <t>Sedláčkova 31, 301 00 Plzeň, ST-507</t>
  </si>
  <si>
    <t>Martin Urban, 737410810</t>
  </si>
  <si>
    <t>Toner pro kopírku UTAX CD 1030 - černý</t>
  </si>
  <si>
    <t xml:space="preserve">Originální, nebo kompatibilní toner splňující podmínky certifikátu STMC. Minimální výtěžnost při 5% pokrytí 34000 stran. </t>
  </si>
  <si>
    <t>Univerzitní 22, Plzeň budova FST, UJP, UU304</t>
  </si>
  <si>
    <t>UJP - P.Matoušková, tel: 37763 5210,     735 713 895</t>
  </si>
  <si>
    <t>Originální válec - životnost je cca 20.000 stran A4</t>
  </si>
  <si>
    <t>Suchomelová 724005497</t>
  </si>
  <si>
    <t>Technická 8,NTIS,Plzeň</t>
  </si>
  <si>
    <t>odpadní nádobka na toner TA DCC 2935</t>
  </si>
  <si>
    <t>originální odpadní nádobka</t>
  </si>
  <si>
    <t xml:space="preserve">       44613700-7 - Nádoby na odpad</t>
  </si>
  <si>
    <t>Tonery - 024 - 2017 (T-024-2017)</t>
  </si>
  <si>
    <t>Priloha_c._1_Kupni_smlouvy_technicka_specifikace_T-024-2017</t>
  </si>
  <si>
    <t>samostatná faktura</t>
  </si>
  <si>
    <t>Toner do tiskarny OKI C5900 - černý</t>
  </si>
  <si>
    <t>Originální toner nebo kompatibilní toner splňující podmínky certifikátu STMC. Minimální výtěžnost 15 000 stran.</t>
  </si>
  <si>
    <t>Název</t>
  </si>
  <si>
    <t xml:space="preserve">Popis </t>
  </si>
  <si>
    <t>Fakturace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</si>
  <si>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</si>
  <si>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</si>
  <si>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</si>
  <si>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</si>
  <si>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Toner do tiskárny OKI MC352 - yellow</t>
  </si>
  <si>
    <t>Toner do tiskárny OKI MC352 - cyan</t>
  </si>
  <si>
    <t>Toner do tiskárny OKI MC352 - magenta</t>
  </si>
  <si>
    <t xml:space="preserve">Toner do tiskárny TA TATRIUMPH - ADLER 3505ci – černý   </t>
  </si>
  <si>
    <t>Obrazový válec do OKI C5900 - červený M</t>
  </si>
  <si>
    <t xml:space="preserve">Toner do tiskárny OKI MC352 - black  </t>
  </si>
  <si>
    <t>Originální toner - 6 000 stran při 5% pokrytí</t>
  </si>
  <si>
    <t>OKI originál tonerová kazeta 44469704, 2000 stran/ Žlutý</t>
  </si>
  <si>
    <t>OKI originál tonerová kazeta 44469706, 2000 stran/ Modrý</t>
  </si>
  <si>
    <t>OKI originál tonerová kazeta 44469803, 3500 stran/ černá</t>
  </si>
  <si>
    <t>OKI originál tonerová kazeta 44469705, 2000 stran/ Magenta</t>
  </si>
  <si>
    <t>Originální toner do tiskárny TA TATRIUMPH - ADLER 3505ci – černý, výtěžnost při 5% pokrytí 25000 stran</t>
  </si>
  <si>
    <t>Originální toner do tiskárny TA TATRIUMPH - ADLER 3505ci – azurová, výtěžnost při 5% pokrytí 15000 stran</t>
  </si>
  <si>
    <t>Originální toner do tiskárny TA TATRIUMPH - ADLER 3505ci – purpurová, výtěžnost při 5% pokrytí 15000 stran</t>
  </si>
  <si>
    <t>Originální toner do tiskárny TA TATRIUMPH - ADLER 3505ci – žlutá, výtěžnost při 5% pokrytí 15000 stran</t>
  </si>
  <si>
    <t>COLORWAY kompatibilní toner pro CANON FX-10, černý/ 2 000 stran</t>
  </si>
  <si>
    <t>Obrazový válec OKI 43381722 pro purpurový toner do C5800/C5900/C5500 (20 000 stran)</t>
  </si>
  <si>
    <t>Toner OKI 43324424 do C5800/5900/5550 (6 000 stránek), cerný</t>
  </si>
  <si>
    <t>Originální odpadní nádobka na toner TA DCC 2935</t>
  </si>
  <si>
    <t>Originální toner do tiskárny Triumph Adler 256i - černý, výtěžnost 15 000 stran</t>
  </si>
  <si>
    <t>Originální toner pro kopírku UTAX CD 1030 - černý, výtěžnost při 5% pokrytí 34000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</si>
</sst>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12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/>
    </xf>
    <xf numFmtId="164" fontId="0" fillId="4" borderId="13" xfId="0" applyNumberFormat="1" applyFont="1" applyFill="1" applyBorder="1" applyAlignment="1" applyProtection="1">
      <alignment horizontal="right" vertical="center" indent="1"/>
    </xf>
    <xf numFmtId="164" fontId="0" fillId="4" borderId="12" xfId="0" applyNumberFormat="1" applyFont="1" applyFill="1" applyBorder="1" applyAlignment="1" applyProtection="1">
      <alignment horizontal="right" vertical="center" indent="1"/>
    </xf>
    <xf numFmtId="0" fontId="0" fillId="4" borderId="5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1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2" xfId="0" applyNumberFormat="1" applyFill="1" applyBorder="1" applyAlignment="1" applyProtection="1">
      <alignment horizontal="center" vertical="center"/>
    </xf>
    <xf numFmtId="0" fontId="0" fillId="4" borderId="8" xfId="0" applyNumberForma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 shrinkToFit="1"/>
    </xf>
    <xf numFmtId="3" fontId="0" fillId="4" borderId="8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left" vertical="center" wrapText="1" shrinkToFi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2" fontId="0" fillId="3" borderId="9" xfId="0" applyNumberFormat="1" applyFill="1" applyBorder="1" applyAlignment="1" applyProtection="1">
      <alignment horizontal="center" vertical="center" wrapText="1"/>
    </xf>
    <xf numFmtId="2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/>
    </xf>
    <xf numFmtId="2" fontId="0" fillId="3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2" fontId="0" fillId="3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left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2" fontId="0" fillId="3" borderId="12" xfId="0" applyNumberFormat="1" applyFill="1" applyBorder="1" applyAlignment="1" applyProtection="1">
      <alignment horizontal="center" vertical="center" wrapText="1"/>
    </xf>
    <xf numFmtId="2" fontId="0" fillId="3" borderId="17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left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left" vertical="center" wrapText="1"/>
    </xf>
    <xf numFmtId="2" fontId="0" fillId="3" borderId="4" xfId="0" applyNumberForma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horizontal="left" vertical="center" wrapText="1" shrinkToFi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0" borderId="0" xfId="0" applyAlignment="1" applyProtection="1">
      <alignment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3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topLeftCell="A10" zoomScale="80" zoomScaleNormal="80" zoomScaleSheetLayoutView="55" workbookViewId="0">
      <selection activeCell="L21" sqref="L21:N21"/>
    </sheetView>
  </sheetViews>
  <sheetFormatPr defaultColWidth="8.85546875" defaultRowHeight="15" x14ac:dyDescent="0.25"/>
  <cols>
    <col min="1" max="1" width="5.7109375" style="84" customWidth="1"/>
    <col min="2" max="2" width="43.42578125" style="9" customWidth="1"/>
    <col min="3" max="3" width="9.7109375" style="113" customWidth="1"/>
    <col min="4" max="4" width="9" style="13" customWidth="1"/>
    <col min="5" max="5" width="45.28515625" style="9" customWidth="1"/>
    <col min="6" max="6" width="92" style="114" customWidth="1"/>
    <col min="7" max="7" width="20.85546875" style="9" customWidth="1"/>
    <col min="8" max="8" width="18.5703125" style="10" customWidth="1"/>
    <col min="9" max="9" width="19.42578125" style="9" customWidth="1"/>
    <col min="10" max="10" width="22.140625" style="114" hidden="1" customWidth="1"/>
    <col min="11" max="11" width="20.85546875" style="84" customWidth="1"/>
    <col min="12" max="12" width="26.5703125" style="84" customWidth="1"/>
    <col min="13" max="13" width="21" style="84" customWidth="1"/>
    <col min="14" max="14" width="19.42578125" style="84" customWidth="1"/>
    <col min="15" max="15" width="51.7109375" style="122" customWidth="1"/>
    <col min="16" max="16" width="12.42578125" style="84" customWidth="1"/>
    <col min="17" max="16384" width="8.85546875" style="84"/>
  </cols>
  <sheetData>
    <row r="1" spans="1:16" s="10" customFormat="1" ht="24.6" customHeight="1" x14ac:dyDescent="0.25">
      <c r="A1" s="135" t="s">
        <v>43</v>
      </c>
      <c r="B1" s="136"/>
      <c r="C1" s="13"/>
      <c r="D1" s="13"/>
      <c r="E1" s="9"/>
      <c r="F1" s="68"/>
      <c r="G1" s="69"/>
      <c r="H1" s="70"/>
      <c r="I1" s="9"/>
      <c r="J1" s="9"/>
      <c r="L1" s="137" t="s">
        <v>44</v>
      </c>
      <c r="M1" s="137"/>
      <c r="N1" s="137"/>
      <c r="O1" s="71"/>
    </row>
    <row r="2" spans="1:16" s="10" customFormat="1" ht="18.75" customHeight="1" x14ac:dyDescent="0.25">
      <c r="B2" s="9"/>
      <c r="C2" s="7"/>
      <c r="D2" s="8"/>
      <c r="E2" s="72"/>
      <c r="F2" s="72"/>
      <c r="G2" s="72"/>
      <c r="H2" s="72"/>
      <c r="I2" s="9"/>
      <c r="J2" s="9"/>
      <c r="L2" s="73"/>
      <c r="M2" s="73"/>
      <c r="O2" s="74"/>
    </row>
    <row r="3" spans="1:16" s="10" customFormat="1" ht="19.5" customHeight="1" x14ac:dyDescent="0.25">
      <c r="A3" s="75"/>
      <c r="B3" s="76" t="s">
        <v>12</v>
      </c>
      <c r="C3" s="72"/>
      <c r="D3" s="72"/>
      <c r="E3" s="72"/>
      <c r="F3" s="72"/>
      <c r="G3" s="72"/>
      <c r="H3" s="72"/>
      <c r="I3" s="73"/>
      <c r="J3" s="71"/>
      <c r="K3" s="71"/>
      <c r="L3" s="73"/>
      <c r="M3" s="73"/>
      <c r="O3" s="71"/>
    </row>
    <row r="4" spans="1:16" s="10" customFormat="1" ht="21" customHeight="1" thickBot="1" x14ac:dyDescent="0.3">
      <c r="A4" s="77"/>
      <c r="B4" s="78" t="s">
        <v>14</v>
      </c>
      <c r="C4" s="72"/>
      <c r="D4" s="72"/>
      <c r="E4" s="72"/>
      <c r="F4" s="72"/>
      <c r="G4" s="73"/>
      <c r="H4" s="73"/>
      <c r="I4" s="73"/>
      <c r="J4" s="9"/>
      <c r="K4" s="9"/>
      <c r="L4" s="73"/>
      <c r="M4" s="73"/>
      <c r="O4" s="71"/>
    </row>
    <row r="5" spans="1:16" s="10" customFormat="1" ht="42.75" customHeight="1" thickBot="1" x14ac:dyDescent="0.3">
      <c r="A5" s="11"/>
      <c r="B5" s="12"/>
      <c r="C5" s="13"/>
      <c r="D5" s="13"/>
      <c r="E5" s="9"/>
      <c r="F5" s="18" t="s">
        <v>13</v>
      </c>
      <c r="G5" s="9"/>
      <c r="I5" s="9"/>
      <c r="J5" s="14"/>
      <c r="L5" s="22" t="s">
        <v>13</v>
      </c>
      <c r="O5" s="79"/>
    </row>
    <row r="6" spans="1:16" s="10" customFormat="1" ht="112.5" customHeight="1" thickTop="1" thickBot="1" x14ac:dyDescent="0.3">
      <c r="A6" s="15" t="s">
        <v>1</v>
      </c>
      <c r="B6" s="30" t="s">
        <v>48</v>
      </c>
      <c r="C6" s="30" t="s">
        <v>0</v>
      </c>
      <c r="D6" s="30" t="s">
        <v>7</v>
      </c>
      <c r="E6" s="30" t="s">
        <v>49</v>
      </c>
      <c r="F6" s="25" t="s">
        <v>2</v>
      </c>
      <c r="G6" s="30" t="s">
        <v>50</v>
      </c>
      <c r="H6" s="41" t="s">
        <v>51</v>
      </c>
      <c r="I6" s="30" t="s">
        <v>52</v>
      </c>
      <c r="J6" s="30" t="s">
        <v>53</v>
      </c>
      <c r="K6" s="30" t="s">
        <v>8</v>
      </c>
      <c r="L6" s="23" t="s">
        <v>9</v>
      </c>
      <c r="M6" s="41" t="s">
        <v>10</v>
      </c>
      <c r="N6" s="41" t="s">
        <v>11</v>
      </c>
      <c r="O6" s="30" t="s">
        <v>54</v>
      </c>
    </row>
    <row r="7" spans="1:16" ht="30.75" customHeight="1" thickTop="1" x14ac:dyDescent="0.25">
      <c r="A7" s="80">
        <v>1</v>
      </c>
      <c r="B7" s="81" t="s">
        <v>60</v>
      </c>
      <c r="C7" s="82">
        <v>1</v>
      </c>
      <c r="D7" s="57" t="s">
        <v>23</v>
      </c>
      <c r="E7" s="81" t="s">
        <v>16</v>
      </c>
      <c r="F7" s="48" t="s">
        <v>64</v>
      </c>
      <c r="G7" s="139" t="s">
        <v>45</v>
      </c>
      <c r="H7" s="139" t="s">
        <v>24</v>
      </c>
      <c r="I7" s="139" t="s">
        <v>25</v>
      </c>
      <c r="J7" s="49">
        <f t="shared" ref="J7:J20" si="0">C7*K7</f>
        <v>1700</v>
      </c>
      <c r="K7" s="50">
        <v>1700</v>
      </c>
      <c r="L7" s="51">
        <v>1236</v>
      </c>
      <c r="M7" s="28">
        <f t="shared" ref="M7:M20" si="1">C7*L7</f>
        <v>1236</v>
      </c>
      <c r="N7" s="52" t="str">
        <f t="shared" ref="N7:N20" si="2">IF(ISNUMBER(L7), IF(L7&gt;K7,"NEVYHOVUJE","VYHOVUJE")," ")</f>
        <v>VYHOVUJE</v>
      </c>
      <c r="O7" s="125" t="s">
        <v>3</v>
      </c>
      <c r="P7" s="83"/>
    </row>
    <row r="8" spans="1:16" x14ac:dyDescent="0.25">
      <c r="A8" s="85">
        <v>2</v>
      </c>
      <c r="B8" s="86" t="s">
        <v>55</v>
      </c>
      <c r="C8" s="59">
        <v>1</v>
      </c>
      <c r="D8" s="60" t="s">
        <v>23</v>
      </c>
      <c r="E8" s="86" t="s">
        <v>17</v>
      </c>
      <c r="F8" s="19" t="s">
        <v>62</v>
      </c>
      <c r="G8" s="140"/>
      <c r="H8" s="140"/>
      <c r="I8" s="140"/>
      <c r="J8" s="4">
        <f t="shared" si="0"/>
        <v>2200</v>
      </c>
      <c r="K8" s="58">
        <v>2200</v>
      </c>
      <c r="L8" s="53">
        <v>1698</v>
      </c>
      <c r="M8" s="20">
        <f t="shared" si="1"/>
        <v>1698</v>
      </c>
      <c r="N8" s="54" t="str">
        <f t="shared" si="2"/>
        <v>VYHOVUJE</v>
      </c>
      <c r="O8" s="126"/>
      <c r="P8" s="83"/>
    </row>
    <row r="9" spans="1:16" x14ac:dyDescent="0.25">
      <c r="A9" s="85">
        <v>3</v>
      </c>
      <c r="B9" s="86" t="s">
        <v>56</v>
      </c>
      <c r="C9" s="59">
        <v>1</v>
      </c>
      <c r="D9" s="60" t="s">
        <v>23</v>
      </c>
      <c r="E9" s="86" t="s">
        <v>17</v>
      </c>
      <c r="F9" s="19" t="s">
        <v>63</v>
      </c>
      <c r="G9" s="140"/>
      <c r="H9" s="140"/>
      <c r="I9" s="140"/>
      <c r="J9" s="4">
        <f t="shared" si="0"/>
        <v>2200</v>
      </c>
      <c r="K9" s="58">
        <v>2200</v>
      </c>
      <c r="L9" s="53">
        <v>1698</v>
      </c>
      <c r="M9" s="20">
        <f t="shared" si="1"/>
        <v>1698</v>
      </c>
      <c r="N9" s="54" t="str">
        <f t="shared" si="2"/>
        <v>VYHOVUJE</v>
      </c>
      <c r="O9" s="126"/>
      <c r="P9" s="83"/>
    </row>
    <row r="10" spans="1:16" x14ac:dyDescent="0.25">
      <c r="A10" s="85">
        <v>4</v>
      </c>
      <c r="B10" s="86" t="s">
        <v>57</v>
      </c>
      <c r="C10" s="59">
        <v>1</v>
      </c>
      <c r="D10" s="60" t="s">
        <v>23</v>
      </c>
      <c r="E10" s="86" t="s">
        <v>17</v>
      </c>
      <c r="F10" s="19" t="s">
        <v>65</v>
      </c>
      <c r="G10" s="140"/>
      <c r="H10" s="140"/>
      <c r="I10" s="140"/>
      <c r="J10" s="4">
        <f t="shared" si="0"/>
        <v>2200</v>
      </c>
      <c r="K10" s="58">
        <v>2200</v>
      </c>
      <c r="L10" s="53">
        <v>1698</v>
      </c>
      <c r="M10" s="20">
        <f t="shared" si="1"/>
        <v>1698</v>
      </c>
      <c r="N10" s="54" t="str">
        <f t="shared" si="2"/>
        <v>VYHOVUJE</v>
      </c>
      <c r="O10" s="126"/>
      <c r="P10" s="83"/>
    </row>
    <row r="11" spans="1:16" ht="60.95" customHeight="1" x14ac:dyDescent="0.25">
      <c r="A11" s="85">
        <v>5</v>
      </c>
      <c r="B11" s="87" t="s">
        <v>58</v>
      </c>
      <c r="C11" s="59">
        <v>1</v>
      </c>
      <c r="D11" s="60" t="s">
        <v>23</v>
      </c>
      <c r="E11" s="87" t="s">
        <v>18</v>
      </c>
      <c r="F11" s="19" t="s">
        <v>66</v>
      </c>
      <c r="G11" s="140"/>
      <c r="H11" s="140"/>
      <c r="I11" s="140"/>
      <c r="J11" s="4">
        <f t="shared" si="0"/>
        <v>2700</v>
      </c>
      <c r="K11" s="58">
        <v>2700</v>
      </c>
      <c r="L11" s="53">
        <v>1845</v>
      </c>
      <c r="M11" s="20">
        <f t="shared" si="1"/>
        <v>1845</v>
      </c>
      <c r="N11" s="54" t="str">
        <f t="shared" si="2"/>
        <v>VYHOVUJE</v>
      </c>
      <c r="O11" s="126"/>
      <c r="P11" s="83"/>
    </row>
    <row r="12" spans="1:16" ht="60.95" customHeight="1" x14ac:dyDescent="0.25">
      <c r="A12" s="85">
        <v>6</v>
      </c>
      <c r="B12" s="87" t="s">
        <v>20</v>
      </c>
      <c r="C12" s="59">
        <v>1</v>
      </c>
      <c r="D12" s="60" t="s">
        <v>23</v>
      </c>
      <c r="E12" s="87" t="s">
        <v>19</v>
      </c>
      <c r="F12" s="19" t="s">
        <v>67</v>
      </c>
      <c r="G12" s="140"/>
      <c r="H12" s="140"/>
      <c r="I12" s="140"/>
      <c r="J12" s="4">
        <f t="shared" si="0"/>
        <v>3500</v>
      </c>
      <c r="K12" s="58">
        <v>3500</v>
      </c>
      <c r="L12" s="53">
        <v>2314</v>
      </c>
      <c r="M12" s="20">
        <f t="shared" si="1"/>
        <v>2314</v>
      </c>
      <c r="N12" s="54" t="str">
        <f t="shared" si="2"/>
        <v>VYHOVUJE</v>
      </c>
      <c r="O12" s="126"/>
      <c r="P12" s="83"/>
    </row>
    <row r="13" spans="1:16" ht="60.95" customHeight="1" x14ac:dyDescent="0.25">
      <c r="A13" s="88">
        <v>7</v>
      </c>
      <c r="B13" s="87" t="s">
        <v>21</v>
      </c>
      <c r="C13" s="59">
        <v>1</v>
      </c>
      <c r="D13" s="60" t="s">
        <v>23</v>
      </c>
      <c r="E13" s="87" t="s">
        <v>19</v>
      </c>
      <c r="F13" s="19" t="s">
        <v>68</v>
      </c>
      <c r="G13" s="140"/>
      <c r="H13" s="140"/>
      <c r="I13" s="140"/>
      <c r="J13" s="4">
        <f t="shared" si="0"/>
        <v>3500</v>
      </c>
      <c r="K13" s="58">
        <v>3500</v>
      </c>
      <c r="L13" s="53">
        <v>2314</v>
      </c>
      <c r="M13" s="20">
        <f t="shared" si="1"/>
        <v>2314</v>
      </c>
      <c r="N13" s="54" t="str">
        <f t="shared" si="2"/>
        <v>VYHOVUJE</v>
      </c>
      <c r="O13" s="126"/>
      <c r="P13" s="83"/>
    </row>
    <row r="14" spans="1:16" ht="60.95" customHeight="1" thickBot="1" x14ac:dyDescent="0.3">
      <c r="A14" s="89">
        <v>8</v>
      </c>
      <c r="B14" s="90" t="s">
        <v>22</v>
      </c>
      <c r="C14" s="61">
        <v>1</v>
      </c>
      <c r="D14" s="62" t="s">
        <v>23</v>
      </c>
      <c r="E14" s="90" t="s">
        <v>19</v>
      </c>
      <c r="F14" s="24" t="s">
        <v>69</v>
      </c>
      <c r="G14" s="124"/>
      <c r="H14" s="124"/>
      <c r="I14" s="124"/>
      <c r="J14" s="5">
        <f t="shared" si="0"/>
        <v>3500</v>
      </c>
      <c r="K14" s="63">
        <v>3500</v>
      </c>
      <c r="L14" s="53">
        <v>2314</v>
      </c>
      <c r="M14" s="26">
        <f t="shared" si="1"/>
        <v>2314</v>
      </c>
      <c r="N14" s="56" t="str">
        <f t="shared" si="2"/>
        <v>VYHOVUJE</v>
      </c>
      <c r="O14" s="127"/>
      <c r="P14" s="83"/>
    </row>
    <row r="15" spans="1:16" ht="60.95" customHeight="1" thickTop="1" thickBot="1" x14ac:dyDescent="0.3">
      <c r="A15" s="91">
        <v>9</v>
      </c>
      <c r="B15" s="92" t="s">
        <v>26</v>
      </c>
      <c r="C15" s="93">
        <v>1</v>
      </c>
      <c r="D15" s="36" t="s">
        <v>23</v>
      </c>
      <c r="E15" s="92" t="s">
        <v>27</v>
      </c>
      <c r="F15" s="31" t="s">
        <v>70</v>
      </c>
      <c r="G15" s="36" t="s">
        <v>45</v>
      </c>
      <c r="H15" s="40" t="s">
        <v>29</v>
      </c>
      <c r="I15" s="40" t="s">
        <v>28</v>
      </c>
      <c r="J15" s="32">
        <f t="shared" si="0"/>
        <v>500</v>
      </c>
      <c r="K15" s="66">
        <v>500</v>
      </c>
      <c r="L15" s="67">
        <v>240</v>
      </c>
      <c r="M15" s="34">
        <f t="shared" si="1"/>
        <v>240</v>
      </c>
      <c r="N15" s="37" t="str">
        <f t="shared" si="2"/>
        <v>VYHOVUJE</v>
      </c>
      <c r="O15" s="40" t="s">
        <v>3</v>
      </c>
      <c r="P15" s="83"/>
    </row>
    <row r="16" spans="1:16" ht="30.75" customHeight="1" thickTop="1" x14ac:dyDescent="0.25">
      <c r="A16" s="94">
        <v>10</v>
      </c>
      <c r="B16" s="95" t="s">
        <v>59</v>
      </c>
      <c r="C16" s="96">
        <v>1</v>
      </c>
      <c r="D16" s="97" t="s">
        <v>23</v>
      </c>
      <c r="E16" s="95" t="s">
        <v>37</v>
      </c>
      <c r="F16" s="21" t="s">
        <v>71</v>
      </c>
      <c r="G16" s="123" t="s">
        <v>45</v>
      </c>
      <c r="H16" s="123" t="s">
        <v>38</v>
      </c>
      <c r="I16" s="123" t="s">
        <v>39</v>
      </c>
      <c r="J16" s="6">
        <f t="shared" si="0"/>
        <v>1700</v>
      </c>
      <c r="K16" s="38">
        <v>1700</v>
      </c>
      <c r="L16" s="64">
        <v>1210</v>
      </c>
      <c r="M16" s="29">
        <f t="shared" si="1"/>
        <v>1210</v>
      </c>
      <c r="N16" s="65" t="str">
        <f t="shared" ref="N16:N17" si="3">IF(ISNUMBER(L16), IF(L16&gt;K16,"NEVYHOVUJE","VYHOVUJE")," ")</f>
        <v>VYHOVUJE</v>
      </c>
      <c r="O16" s="141" t="s">
        <v>3</v>
      </c>
      <c r="P16" s="83"/>
    </row>
    <row r="17" spans="1:16" ht="30.75" customHeight="1" thickBot="1" x14ac:dyDescent="0.3">
      <c r="A17" s="98">
        <v>11</v>
      </c>
      <c r="B17" s="90" t="s">
        <v>46</v>
      </c>
      <c r="C17" s="61">
        <v>1</v>
      </c>
      <c r="D17" s="62" t="s">
        <v>23</v>
      </c>
      <c r="E17" s="90" t="s">
        <v>61</v>
      </c>
      <c r="F17" s="24" t="s">
        <v>72</v>
      </c>
      <c r="G17" s="124"/>
      <c r="H17" s="124"/>
      <c r="I17" s="124"/>
      <c r="J17" s="5">
        <f t="shared" si="0"/>
        <v>2700</v>
      </c>
      <c r="K17" s="39">
        <v>2700</v>
      </c>
      <c r="L17" s="55">
        <v>1990</v>
      </c>
      <c r="M17" s="26">
        <f t="shared" si="1"/>
        <v>1990</v>
      </c>
      <c r="N17" s="56" t="str">
        <f t="shared" si="3"/>
        <v>VYHOVUJE</v>
      </c>
      <c r="O17" s="127"/>
      <c r="P17" s="83"/>
    </row>
    <row r="18" spans="1:16" ht="60.95" customHeight="1" thickTop="1" thickBot="1" x14ac:dyDescent="0.3">
      <c r="A18" s="99">
        <v>12</v>
      </c>
      <c r="B18" s="100" t="s">
        <v>40</v>
      </c>
      <c r="C18" s="101">
        <v>2</v>
      </c>
      <c r="D18" s="102" t="s">
        <v>23</v>
      </c>
      <c r="E18" s="100" t="s">
        <v>41</v>
      </c>
      <c r="F18" s="43" t="s">
        <v>73</v>
      </c>
      <c r="G18" s="102" t="s">
        <v>45</v>
      </c>
      <c r="H18" s="103" t="s">
        <v>38</v>
      </c>
      <c r="I18" s="103" t="s">
        <v>39</v>
      </c>
      <c r="J18" s="44">
        <f t="shared" si="0"/>
        <v>400</v>
      </c>
      <c r="K18" s="45">
        <v>200</v>
      </c>
      <c r="L18" s="27">
        <v>200</v>
      </c>
      <c r="M18" s="46">
        <f t="shared" si="1"/>
        <v>400</v>
      </c>
      <c r="N18" s="47" t="str">
        <f t="shared" si="2"/>
        <v>VYHOVUJE</v>
      </c>
      <c r="O18" s="104" t="s">
        <v>42</v>
      </c>
      <c r="P18" s="83"/>
    </row>
    <row r="19" spans="1:16" ht="81.75" customHeight="1" thickTop="1" thickBot="1" x14ac:dyDescent="0.3">
      <c r="A19" s="105">
        <v>13</v>
      </c>
      <c r="B19" s="106" t="s">
        <v>30</v>
      </c>
      <c r="C19" s="93">
        <v>3</v>
      </c>
      <c r="D19" s="36" t="s">
        <v>23</v>
      </c>
      <c r="E19" s="106" t="s">
        <v>47</v>
      </c>
      <c r="F19" s="31" t="s">
        <v>74</v>
      </c>
      <c r="G19" s="107" t="s">
        <v>45</v>
      </c>
      <c r="H19" s="36" t="s">
        <v>32</v>
      </c>
      <c r="I19" s="36" t="s">
        <v>31</v>
      </c>
      <c r="J19" s="32">
        <f t="shared" si="0"/>
        <v>9000</v>
      </c>
      <c r="K19" s="33">
        <v>3000</v>
      </c>
      <c r="L19" s="27">
        <v>2446</v>
      </c>
      <c r="M19" s="34">
        <f t="shared" si="1"/>
        <v>7338</v>
      </c>
      <c r="N19" s="37" t="str">
        <f t="shared" si="2"/>
        <v>VYHOVUJE</v>
      </c>
      <c r="O19" s="40" t="s">
        <v>3</v>
      </c>
      <c r="P19" s="83"/>
    </row>
    <row r="20" spans="1:16" ht="60.95" customHeight="1" thickTop="1" thickBot="1" x14ac:dyDescent="0.3">
      <c r="A20" s="105">
        <v>14</v>
      </c>
      <c r="B20" s="92" t="s">
        <v>33</v>
      </c>
      <c r="C20" s="93">
        <v>3</v>
      </c>
      <c r="D20" s="36" t="s">
        <v>23</v>
      </c>
      <c r="E20" s="92" t="s">
        <v>34</v>
      </c>
      <c r="F20" s="31" t="s">
        <v>75</v>
      </c>
      <c r="G20" s="107" t="s">
        <v>45</v>
      </c>
      <c r="H20" s="36" t="s">
        <v>36</v>
      </c>
      <c r="I20" s="36" t="s">
        <v>35</v>
      </c>
      <c r="J20" s="32">
        <f t="shared" si="0"/>
        <v>9300</v>
      </c>
      <c r="K20" s="33">
        <v>3100</v>
      </c>
      <c r="L20" s="27">
        <v>2485</v>
      </c>
      <c r="M20" s="34">
        <f t="shared" si="1"/>
        <v>7455</v>
      </c>
      <c r="N20" s="35" t="str">
        <f t="shared" si="2"/>
        <v>VYHOVUJE</v>
      </c>
      <c r="O20" s="40" t="s">
        <v>3</v>
      </c>
      <c r="P20" s="83"/>
    </row>
    <row r="21" spans="1:16" ht="60.75" customHeight="1" thickTop="1" thickBot="1" x14ac:dyDescent="0.3">
      <c r="A21" s="138" t="s">
        <v>15</v>
      </c>
      <c r="B21" s="138"/>
      <c r="C21" s="138"/>
      <c r="D21" s="138"/>
      <c r="E21" s="138"/>
      <c r="F21" s="138"/>
      <c r="G21" s="138"/>
      <c r="H21" s="108"/>
      <c r="I21" s="108"/>
      <c r="J21" s="1"/>
      <c r="K21" s="30" t="s">
        <v>5</v>
      </c>
      <c r="L21" s="128" t="s">
        <v>6</v>
      </c>
      <c r="M21" s="129"/>
      <c r="N21" s="130"/>
      <c r="O21" s="109"/>
    </row>
    <row r="22" spans="1:16" ht="33" customHeight="1" thickTop="1" thickBot="1" x14ac:dyDescent="0.3">
      <c r="A22" s="131" t="s">
        <v>4</v>
      </c>
      <c r="B22" s="131"/>
      <c r="C22" s="131"/>
      <c r="D22" s="131"/>
      <c r="E22" s="131"/>
      <c r="F22" s="131"/>
      <c r="G22" s="110"/>
      <c r="H22" s="16"/>
      <c r="I22" s="16"/>
      <c r="J22" s="2"/>
      <c r="K22" s="42">
        <f>SUM(J7:J20)</f>
        <v>45100</v>
      </c>
      <c r="L22" s="132">
        <f>SUM(M7:M20)</f>
        <v>33750</v>
      </c>
      <c r="M22" s="133"/>
      <c r="N22" s="134"/>
      <c r="O22" s="112"/>
    </row>
    <row r="23" spans="1:16" ht="39.75" customHeight="1" thickTop="1" x14ac:dyDescent="0.25">
      <c r="H23" s="17"/>
      <c r="I23" s="17"/>
      <c r="J23" s="115"/>
      <c r="K23" s="115"/>
      <c r="L23" s="111"/>
      <c r="M23" s="111"/>
      <c r="N23" s="111"/>
      <c r="O23" s="112"/>
      <c r="P23" s="111"/>
    </row>
    <row r="24" spans="1:16" ht="19.899999999999999" customHeight="1" x14ac:dyDescent="0.25">
      <c r="H24" s="17"/>
      <c r="I24" s="17"/>
      <c r="J24" s="115"/>
      <c r="K24" s="3"/>
      <c r="L24" s="3"/>
      <c r="M24" s="3"/>
      <c r="N24" s="111"/>
      <c r="O24" s="112"/>
      <c r="P24" s="111"/>
    </row>
    <row r="25" spans="1:16" ht="71.25" customHeight="1" x14ac:dyDescent="0.25">
      <c r="H25" s="17"/>
      <c r="I25" s="17"/>
      <c r="J25" s="115"/>
      <c r="K25" s="3"/>
      <c r="L25" s="3"/>
      <c r="M25" s="3"/>
      <c r="N25" s="111"/>
      <c r="O25" s="112"/>
      <c r="P25" s="111"/>
    </row>
    <row r="26" spans="1:16" ht="36" customHeight="1" x14ac:dyDescent="0.25">
      <c r="H26" s="116"/>
      <c r="I26" s="116"/>
      <c r="J26" s="117"/>
      <c r="K26" s="115"/>
      <c r="L26" s="111"/>
      <c r="M26" s="111"/>
      <c r="N26" s="111"/>
      <c r="O26" s="112"/>
      <c r="P26" s="111"/>
    </row>
    <row r="27" spans="1:16" ht="14.25" customHeight="1" x14ac:dyDescent="0.25">
      <c r="A27" s="111"/>
      <c r="B27" s="118"/>
      <c r="C27" s="119"/>
      <c r="D27" s="120"/>
      <c r="E27" s="118"/>
      <c r="F27" s="115"/>
      <c r="G27" s="118"/>
      <c r="H27" s="121"/>
      <c r="I27" s="121"/>
      <c r="J27" s="115"/>
      <c r="K27" s="115"/>
      <c r="L27" s="111"/>
      <c r="M27" s="111"/>
      <c r="N27" s="111"/>
      <c r="O27" s="112"/>
      <c r="P27" s="111"/>
    </row>
    <row r="28" spans="1:16" ht="14.25" customHeight="1" x14ac:dyDescent="0.25">
      <c r="A28" s="111"/>
      <c r="B28" s="118"/>
      <c r="C28" s="119"/>
      <c r="D28" s="120"/>
      <c r="E28" s="118"/>
      <c r="F28" s="115"/>
      <c r="G28" s="118"/>
      <c r="H28" s="121"/>
      <c r="I28" s="121"/>
      <c r="J28" s="115"/>
      <c r="K28" s="115"/>
      <c r="L28" s="111"/>
      <c r="M28" s="111"/>
      <c r="N28" s="111"/>
      <c r="O28" s="112"/>
      <c r="P28" s="111"/>
    </row>
    <row r="29" spans="1:16" ht="14.25" customHeight="1" x14ac:dyDescent="0.25">
      <c r="A29" s="111"/>
      <c r="B29" s="118"/>
      <c r="C29" s="119"/>
      <c r="D29" s="120"/>
      <c r="E29" s="118"/>
      <c r="F29" s="115"/>
      <c r="G29" s="118"/>
      <c r="H29" s="121"/>
      <c r="I29" s="121"/>
      <c r="J29" s="115"/>
      <c r="K29" s="115"/>
      <c r="L29" s="111"/>
      <c r="M29" s="111"/>
      <c r="N29" s="111"/>
      <c r="O29" s="112"/>
      <c r="P29" s="111"/>
    </row>
    <row r="30" spans="1:16" ht="14.25" customHeight="1" x14ac:dyDescent="0.25">
      <c r="A30" s="111"/>
      <c r="B30" s="118"/>
      <c r="C30" s="119"/>
      <c r="D30" s="120"/>
      <c r="E30" s="118"/>
      <c r="F30" s="115"/>
      <c r="G30" s="118"/>
      <c r="H30" s="121"/>
      <c r="I30" s="121"/>
      <c r="J30" s="115"/>
      <c r="K30" s="115"/>
      <c r="L30" s="111"/>
      <c r="M30" s="111"/>
      <c r="N30" s="111"/>
      <c r="O30" s="112"/>
      <c r="P30" s="111"/>
    </row>
    <row r="31" spans="1:16" x14ac:dyDescent="0.25">
      <c r="B31" s="10"/>
      <c r="C31" s="84"/>
      <c r="D31" s="10"/>
      <c r="E31" s="10"/>
      <c r="F31" s="84"/>
      <c r="G31" s="10"/>
      <c r="I31" s="10"/>
      <c r="J31" s="84"/>
    </row>
    <row r="32" spans="1:16" x14ac:dyDescent="0.25">
      <c r="B32" s="10"/>
      <c r="C32" s="84"/>
      <c r="D32" s="10"/>
      <c r="E32" s="10"/>
      <c r="F32" s="84"/>
      <c r="G32" s="10"/>
      <c r="I32" s="10"/>
      <c r="J32" s="84"/>
    </row>
    <row r="33" spans="2:10" x14ac:dyDescent="0.25">
      <c r="B33" s="10"/>
      <c r="C33" s="84"/>
      <c r="D33" s="10"/>
      <c r="E33" s="10"/>
      <c r="F33" s="84"/>
      <c r="G33" s="10"/>
      <c r="I33" s="10"/>
      <c r="J33" s="84"/>
    </row>
  </sheetData>
  <mergeCells count="14">
    <mergeCell ref="A1:B1"/>
    <mergeCell ref="L1:N1"/>
    <mergeCell ref="A21:G21"/>
    <mergeCell ref="G7:G14"/>
    <mergeCell ref="G16:G17"/>
    <mergeCell ref="H7:H14"/>
    <mergeCell ref="I7:I14"/>
    <mergeCell ref="I16:I17"/>
    <mergeCell ref="H16:H17"/>
    <mergeCell ref="O7:O14"/>
    <mergeCell ref="L21:N21"/>
    <mergeCell ref="A22:F22"/>
    <mergeCell ref="L22:N22"/>
    <mergeCell ref="O16:O17"/>
  </mergeCells>
  <conditionalFormatting sqref="A7:A15 A18:A20">
    <cfRule type="containsBlanks" dxfId="31" priority="67">
      <formula>LEN(TRIM(A7))=0</formula>
    </cfRule>
  </conditionalFormatting>
  <conditionalFormatting sqref="A7:A15 A18:A20">
    <cfRule type="cellIs" dxfId="30" priority="62" operator="greaterThanOrEqual">
      <formula>1</formula>
    </cfRule>
  </conditionalFormatting>
  <conditionalFormatting sqref="N7:N15 N18:N20">
    <cfRule type="cellIs" dxfId="29" priority="58" operator="equal">
      <formula>"NEVYHOVUJE"</formula>
    </cfRule>
    <cfRule type="cellIs" dxfId="28" priority="59" operator="equal">
      <formula>"VYHOVUJE"</formula>
    </cfRule>
  </conditionalFormatting>
  <conditionalFormatting sqref="F7:F15 L18:L20 F18:F20 L7:L15">
    <cfRule type="notContainsBlanks" dxfId="27" priority="32">
      <formula>LEN(TRIM(F7))&gt;0</formula>
    </cfRule>
    <cfRule type="containsBlanks" dxfId="26" priority="33">
      <formula>LEN(TRIM(F7))=0</formula>
    </cfRule>
  </conditionalFormatting>
  <conditionalFormatting sqref="F7:F15 L18:L20 F18:F20 L7:L15">
    <cfRule type="notContainsBlanks" dxfId="25" priority="31">
      <formula>LEN(TRIM(F7))&gt;0</formula>
    </cfRule>
  </conditionalFormatting>
  <conditionalFormatting sqref="F7:F15 F18:F20">
    <cfRule type="notContainsBlanks" dxfId="24" priority="30">
      <formula>LEN(TRIM(F7))&gt;0</formula>
    </cfRule>
    <cfRule type="containsBlanks" dxfId="23" priority="34">
      <formula>LEN(TRIM(F7))=0</formula>
    </cfRule>
  </conditionalFormatting>
  <conditionalFormatting sqref="C7:C11">
    <cfRule type="containsBlanks" dxfId="22" priority="18">
      <formula>LEN(TRIM(C7))=0</formula>
    </cfRule>
  </conditionalFormatting>
  <conditionalFormatting sqref="C13">
    <cfRule type="containsBlanks" dxfId="21" priority="17">
      <formula>LEN(TRIM(C13))=0</formula>
    </cfRule>
  </conditionalFormatting>
  <conditionalFormatting sqref="C12">
    <cfRule type="containsBlanks" dxfId="20" priority="16">
      <formula>LEN(TRIM(C12))=0</formula>
    </cfRule>
  </conditionalFormatting>
  <conditionalFormatting sqref="C14">
    <cfRule type="containsBlanks" dxfId="19" priority="15">
      <formula>LEN(TRIM(C14))=0</formula>
    </cfRule>
  </conditionalFormatting>
  <conditionalFormatting sqref="C15 C18">
    <cfRule type="containsBlanks" dxfId="18" priority="14">
      <formula>LEN(TRIM(C15))=0</formula>
    </cfRule>
  </conditionalFormatting>
  <conditionalFormatting sqref="C19">
    <cfRule type="containsBlanks" dxfId="17" priority="13">
      <formula>LEN(TRIM(C19))=0</formula>
    </cfRule>
  </conditionalFormatting>
  <conditionalFormatting sqref="C20">
    <cfRule type="containsBlanks" dxfId="16" priority="12">
      <formula>LEN(TRIM(C20))=0</formula>
    </cfRule>
  </conditionalFormatting>
  <conditionalFormatting sqref="A16:A17">
    <cfRule type="containsBlanks" dxfId="15" priority="10">
      <formula>LEN(TRIM(A16))=0</formula>
    </cfRule>
  </conditionalFormatting>
  <conditionalFormatting sqref="A16:A17">
    <cfRule type="cellIs" dxfId="14" priority="9" operator="greaterThanOrEqual">
      <formula>1</formula>
    </cfRule>
  </conditionalFormatting>
  <conditionalFormatting sqref="N16:N17">
    <cfRule type="cellIs" dxfId="13" priority="7" operator="equal">
      <formula>"NEVYHOVUJE"</formula>
    </cfRule>
    <cfRule type="cellIs" dxfId="12" priority="8" operator="equal">
      <formula>"VYHOVUJE"</formula>
    </cfRule>
  </conditionalFormatting>
  <conditionalFormatting sqref="L16:L17 F16:F17">
    <cfRule type="notContainsBlanks" dxfId="11" priority="4">
      <formula>LEN(TRIM(F16))&gt;0</formula>
    </cfRule>
    <cfRule type="containsBlanks" dxfId="10" priority="5">
      <formula>LEN(TRIM(F16))=0</formula>
    </cfRule>
  </conditionalFormatting>
  <conditionalFormatting sqref="L16:L17 F16:F17">
    <cfRule type="notContainsBlanks" dxfId="9" priority="3">
      <formula>LEN(TRIM(F16))&gt;0</formula>
    </cfRule>
  </conditionalFormatting>
  <conditionalFormatting sqref="F16:F17">
    <cfRule type="notContainsBlanks" dxfId="8" priority="2">
      <formula>LEN(TRIM(F16))&gt;0</formula>
    </cfRule>
    <cfRule type="containsBlanks" dxfId="7" priority="6">
      <formula>LEN(TRIM(F16))=0</formula>
    </cfRule>
  </conditionalFormatting>
  <conditionalFormatting sqref="C16:C17">
    <cfRule type="containsBlanks" dxfId="6" priority="1">
      <formula>LEN(TRIM(C16))=0</formula>
    </cfRule>
  </conditionalFormatting>
  <dataValidations count="1">
    <dataValidation type="list" showInputMessage="1" showErrorMessage="1" sqref="D16:D17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8" fitToHeight="0" orientation="landscape" r:id="rId1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1YOSK3pyD16hi1aKqzXNNnfJzZw=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A651ng3pPp4h5u4TzDH81siPC9U=</DigestValue>
    </Reference>
  </SignedInfo>
  <SignatureValue>NLZd7JcINewUctgzqxDqgMO+zNS80iII2z0muwUGTB0/AXL08aKkQsKHmEu11w2jRtIyBTIq/Uwe
ph/6+feXRt/nC50XYhcgz1EkBGCf0fYRCLKkZ2ReZiMQy1rmjMjazpGkmn43sqftHlx0kSik9Xhp
LULroTUDQXEIjasZarO+O+ptkrLRWEj/eFOnnDT4lDcAwkGtqjD19uwoZD7voV4TlM4GoQrgAIlH
MJqXH9/KgFstMO2s4QHKnHyrFP5JKbBZ1mmr/vTifhMgHbXX0515JCQ+GcCxTwJDBfsASr29ZhaX
+7QZFRoyw7RCrXzMTBbHc5Il0Yl/HFZWkaCusw==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Zpu850kdRW6ogxtQirnL7IBR/jQ=</DigestValue>
      </Reference>
      <Reference URI="/xl/worksheets/sheet1.xml?ContentType=application/vnd.openxmlformats-officedocument.spreadsheetml.worksheet+xml">
        <DigestMethod Algorithm="http://www.w3.org/2000/09/xmldsig#sha1"/>
        <DigestValue>1q4j949xiqgHyvl/U0rqtwvhR1M=</DigestValue>
      </Reference>
      <Reference URI="/xl/styles.xml?ContentType=application/vnd.openxmlformats-officedocument.spreadsheetml.styles+xml">
        <DigestMethod Algorithm="http://www.w3.org/2000/09/xmldsig#sha1"/>
        <DigestValue>szQHUtOmMwRe38cGzR80Ay0YDIY=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a5qhOFk6X1dqnFVOfPgHrvjjCGM=</DigestValue>
      </Reference>
      <Reference URI="/xl/sharedStrings.xml?ContentType=application/vnd.openxmlformats-officedocument.spreadsheetml.sharedStrings+xml">
        <DigestMethod Algorithm="http://www.w3.org/2000/09/xmldsig#sha1"/>
        <DigestValue>KIMwceYY2ekx132w+MiwIezbSOA=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2017-06-16T12:08:17Z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2017-06-16T12:08:17Z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7PZwGUU5hDuBiPa9jWY+k5N7m2U=</DigestValue>
    </Reference>
    <Reference URI="#idOfficeObject" Type="http://www.w3.org/2000/09/xmldsig#Object">
      <DigestMethod Algorithm="http://www.w3.org/2000/09/xmldsig#sha1"/>
      <DigestValue>PRvtHXVB/aT6fZ+LUZyV4ByePDg=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PKnlxqFTaNvfqCdam3F82FZMiP0=</DigestValue>
    </Reference>
  </SignedInfo>
  <SignatureValue>h6aR66J/5irb6RFFxqSlFUswpxoAc96VCYYYDIX0AYV6fN5cLbCq/f58O4WF1fFfk4WfiUKMUSqC
V9a4nq6Z54QK4vRm25r8JBTNsj6lALTnBVg5cRfrQJNx5zJOIvNRSEY8pbupzPMN7/gHqf+4+Shq
9MjKlSXq/j9qxw0O/OaTxZHtrjC2tdHJrWiJhQn19ta7nf7FRVofHQFMSNcmRH5sVOa1PLXXR2eg
3RoIYIq82P6gvbaXMioZcN1hn/fhdLGJK6nPAt3vD/Ix2kCWRMYVLLAO7Dnv5A0kAVT+yGKR1IhB
y0t7EJleEOz4W0DMLU0eR3EO3LsIY4Z2Zs8X8w==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Zpu850kdRW6ogxtQirnL7IBR/jQ=</DigestValue>
      </Reference>
      <Reference URI="/xl/worksheets/sheet1.xml?ContentType=application/vnd.openxmlformats-officedocument.spreadsheetml.worksheet+xml">
        <DigestMethod Algorithm="http://www.w3.org/2000/09/xmldsig#sha1"/>
        <DigestValue>1q4j949xiqgHyvl/U0rqtwvhR1M=</DigestValue>
      </Reference>
      <Reference URI="/xl/styles.xml?ContentType=application/vnd.openxmlformats-officedocument.spreadsheetml.styles+xml">
        <DigestMethod Algorithm="http://www.w3.org/2000/09/xmldsig#sha1"/>
        <DigestValue>szQHUtOmMwRe38cGzR80Ay0YDIY=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a5qhOFk6X1dqnFVOfPgHrvjjCGM=</DigestValue>
      </Reference>
      <Reference URI="/xl/sharedStrings.xml?ContentType=application/vnd.openxmlformats-officedocument.spreadsheetml.sharedStrings+xml">
        <DigestMethod Algorithm="http://www.w3.org/2000/09/xmldsig#sha1"/>
        <DigestValue>KIMwceYY2ekx132w+MiwIezbSOA=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2017-06-22T11:19:10Z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2017-06-22T11:19:10Z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2017-06-07T11:11:14Z</cp:lastPrinted>
  <dcterms:created xsi:type="dcterms:W3CDTF">2014-03-05T12:43:32Z</dcterms:created>
  <dcterms:modified xsi:type="dcterms:W3CDTF">2017-06-14T14:34:06Z</dcterms:modified>
</cp:coreProperties>
</file>