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6.4. - ZCU - Dodávky tonerů, válců do tiskáren a kopírek 015-2017\"/>
    </mc:Choice>
  </mc:AlternateContent>
  <bookViews>
    <workbookView xWindow="0" yWindow="0" windowWidth="28800" windowHeight="12435" tabRatio="939"/>
  </bookViews>
  <sheets>
    <sheet name="Tonery" sheetId="22" r:id="rId1"/>
  </sheets>
  <definedNames>
    <definedName name="_xlnm.Print_Area" localSheetId="0">Tonery!$A$1:$Q$17</definedName>
  </definedNames>
  <calcPr calcId="152511"/>
</workbook>
</file>

<file path=xl/calcChain.xml><?xml version="1.0" encoding="utf-8"?>
<calcChain xmlns="http://schemas.openxmlformats.org/spreadsheetml/2006/main">
  <c r="P15" i="22" l="1"/>
  <c r="P14" i="22"/>
  <c r="P13" i="22"/>
  <c r="P12" i="22"/>
  <c r="P11" i="22"/>
  <c r="P10" i="22"/>
  <c r="P9" i="22"/>
  <c r="P8" i="22"/>
  <c r="P7" i="22"/>
  <c r="P6" i="22"/>
  <c r="L6" i="22"/>
  <c r="L7" i="22"/>
  <c r="L8" i="22"/>
  <c r="L9" i="22"/>
  <c r="L10" i="22"/>
  <c r="L11" i="22"/>
  <c r="L12" i="22"/>
  <c r="L13" i="22"/>
  <c r="L14" i="22"/>
  <c r="L15" i="22"/>
  <c r="O6" i="22"/>
  <c r="O7" i="22"/>
  <c r="O8" i="22"/>
  <c r="O9" i="22"/>
  <c r="O10" i="22"/>
  <c r="O11" i="22"/>
  <c r="O12" i="22"/>
  <c r="O13" i="22"/>
  <c r="O14" i="22"/>
  <c r="O15" i="22"/>
  <c r="M17" i="22" l="1"/>
  <c r="N17" i="22"/>
</calcChain>
</file>

<file path=xl/sharedStrings.xml><?xml version="1.0" encoding="utf-8"?>
<sst xmlns="http://schemas.openxmlformats.org/spreadsheetml/2006/main" count="91" uniqueCount="68">
  <si>
    <t>Množství</t>
  </si>
  <si>
    <t>Položka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</si>
  <si>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</si>
  <si>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</si>
  <si>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</si>
  <si>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</si>
  <si>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</si>
  <si>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</si>
  <si>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</si>
  <si>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</si>
  <si>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</si>
  <si>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</si>
  <si>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</si>
  <si>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</si>
  <si>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</si>
  <si>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</si>
  <si>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</si>
  <si>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 xml:space="preserve">Originální, nebo kompatibilní toner splňující podmínky certifikátu STMC. Minimální výtěžnost při 5% pokrytí 2100 stran. </t>
  </si>
  <si>
    <t>ANO</t>
  </si>
  <si>
    <t>dr. Radka Mudrochová: SGS-2016-011 -Anglické neologické výpůjčky v ženském diskurzu</t>
  </si>
  <si>
    <t>Sedláčkova 38, Plzeň</t>
  </si>
  <si>
    <t xml:space="preserve">Toner do tiskárny Canon i-Sensys MF 4410 </t>
  </si>
  <si>
    <r>
      <t xml:space="preserve"> </t>
    </r>
    <r>
      <rPr>
        <sz val="11"/>
        <rFont val="Calibri"/>
        <family val="2"/>
        <charset val="238"/>
        <scheme val="minor"/>
      </rPr>
      <t>Toner do tiskárny OKI MC562w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</si>
  <si>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3.500 stran.</t>
  </si>
  <si>
    <r>
      <rPr>
        <sz val="11"/>
        <rFont val="Calibri"/>
        <family val="2"/>
        <charset val="238"/>
        <scheme val="minor"/>
      </rPr>
      <t>Toner do tiskárny OKI MC562w - modrý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</si>
  <si>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Originální toner. Výtěžnost 2.000 stran.</t>
  </si>
  <si>
    <t>NAKI II - DG16P02B009</t>
  </si>
  <si>
    <t>Helena Ptáčková 377632463</t>
  </si>
  <si>
    <t>Technická 8, Plzeň, KIV - UC356</t>
  </si>
  <si>
    <t>Toner do tiskárny Brother DCP - 1512E - černý</t>
  </si>
  <si>
    <t>PS - E  Úbl Radek, tel : 725 062 971</t>
  </si>
  <si>
    <t>Univerznitní 22, Plzeň, místnost UL 006</t>
  </si>
  <si>
    <t>Toner do tiskárny HP Laser Jet P2055d</t>
  </si>
  <si>
    <t xml:space="preserve">Originální, nebo kompatibilní toner splňující podmínky certifikátu STMC. Minimální výtěžnost při 5% pokrytí 2300 stran. </t>
  </si>
  <si>
    <t>Toner do tiskárny Canon i-sensys MF 4730</t>
  </si>
  <si>
    <t>SKM - Keglerová,  tel: 606665155</t>
  </si>
  <si>
    <t>Kolej -  Máchova 20 Plzeň</t>
  </si>
  <si>
    <t>Toner do kopírky Minolta C280 - TN216 Y žlutý</t>
  </si>
  <si>
    <t>Toner do kopírky Minolta C280 - TN216 M červený</t>
  </si>
  <si>
    <t>Toner do kopírky Minolta C280 - TN216 C modrý</t>
  </si>
  <si>
    <t>Toner do kopírky Minolta C280 - TN216 K černý</t>
  </si>
  <si>
    <t>Fakulta ekonomická, Univerzitní 22, Plzeň, 4. patro - UL 405</t>
  </si>
  <si>
    <t>Originální, nebo kompatibilní toner splňující podmínky certifikátu STMC. Minimální výtěžnost při 5% pokrytí 29 000 str</t>
  </si>
  <si>
    <t>Priloha_c._1_Kupni_smlouvy_technicka_specifikace_T-015-2017</t>
  </si>
  <si>
    <t>samostatna faktura</t>
  </si>
  <si>
    <t>Originální, nebo kompatibilní toner splňující podmínky certifikátu STMC.  Minimální výtěžnost při 5% pokrytí 1000 stran</t>
  </si>
  <si>
    <t>Originální, nebo kompatibilní toner splňující podmínky certifikátu STMC. Minimální výtěžnost při 5% pokrytí 26 000 str</t>
  </si>
  <si>
    <t>FEK - Z.Martinčíková
 tel.: 37763 3001</t>
  </si>
  <si>
    <t>FF - M. Šusová - 
tel. 37763 5005</t>
  </si>
  <si>
    <t>Obchodní název + typ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</si>
  <si>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</si>
  <si>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</si>
  <si>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</si>
  <si>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</si>
  <si>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</si>
  <si>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</si>
  <si>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</si>
  <si>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</si>
  <si>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>Tonery - 015 - 2017 (T-015-2017)</t>
  </si>
  <si>
    <t>OKI toner 44469803 black</t>
  </si>
  <si>
    <t>OKI toner 44469706 cyan</t>
  </si>
  <si>
    <t>COLORWAY kompatibilní toner pro BROTHER TN-1030/ Cerný/ 1 000 stran</t>
  </si>
  <si>
    <t>PRINTLINE kompatibilní toner s HP CE505A, No.05A / pro LJ P2055, LJ P2035 / 2.300 stran, Black</t>
  </si>
  <si>
    <t>PRINTLINE kompatibilní toner s Canon CRG-728 / pro MF 4410, 4430, 4550, 4730 / 2.100 stran, Black</t>
  </si>
  <si>
    <t>Konica Minolta TN-216Y žlutý (yellow) kompatibilní toner</t>
  </si>
  <si>
    <t>Konica Minolta TN-216M purpurový (magenta) kompatibilní toner</t>
  </si>
  <si>
    <t>Konica Minolta TN-216C azurový (cyan) kompatibilní toner</t>
  </si>
  <si>
    <t>Konica Minolta TN-216K černý (black) kompatibilní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</si>
</sst>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0" xfId="0" applyNumberFormat="1"/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1" fontId="0" fillId="4" borderId="14" xfId="0" applyNumberForma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vertical="center" wrapText="1" shrinkToFi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 shrinkToFit="1"/>
    </xf>
    <xf numFmtId="0" fontId="4" fillId="4" borderId="8" xfId="0" applyNumberFormat="1" applyFont="1" applyFill="1" applyBorder="1" applyAlignment="1" applyProtection="1">
      <alignment vertical="center" wrapText="1" shrinkToFi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8" fillId="4" borderId="12" xfId="0" applyNumberFormat="1" applyFont="1" applyFill="1" applyBorder="1" applyAlignment="1" applyProtection="1">
      <alignment vertical="center" wrapText="1" shrinkToFi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 shrinkToFit="1"/>
    </xf>
    <xf numFmtId="0" fontId="4" fillId="4" borderId="12" xfId="0" applyNumberFormat="1" applyFont="1" applyFill="1" applyBorder="1" applyAlignment="1" applyProtection="1">
      <alignment vertical="center" wrapText="1" shrinkToFi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topLeftCell="A10" zoomScale="70" zoomScaleNormal="70" zoomScaleSheetLayoutView="55" workbookViewId="0">
      <selection activeCell="N12" sqref="N12"/>
    </sheetView>
  </sheetViews>
  <sheetFormatPr defaultRowHeight="15" x14ac:dyDescent="0.25"/>
  <cols>
    <col min="1" max="1" width="5.7109375" customWidth="1"/>
    <col min="2" max="2" width="43.42578125" style="15" customWidth="1"/>
    <col min="3" max="3" width="9.7109375" style="2" customWidth="1"/>
    <col min="4" max="4" width="9" style="14" customWidth="1"/>
    <col min="5" max="6" width="53.42578125" style="15" customWidth="1"/>
    <col min="7" max="7" width="20.85546875" style="15" customWidth="1"/>
    <col min="8" max="8" width="19" style="15" customWidth="1"/>
    <col min="9" max="9" width="28" style="13" customWidth="1"/>
    <col min="10" max="10" width="18.5703125" style="13" customWidth="1"/>
    <col min="11" max="11" width="21" style="15" customWidth="1"/>
    <col min="12" max="12" width="22.140625" style="1" hidden="1" customWidth="1"/>
    <col min="13" max="13" width="20.85546875" customWidth="1"/>
    <col min="14" max="14" width="26.5703125" customWidth="1"/>
    <col min="15" max="15" width="21" customWidth="1"/>
    <col min="16" max="16" width="19.42578125" customWidth="1"/>
    <col min="17" max="17" width="51.7109375" style="31" customWidth="1"/>
    <col min="19" max="19" width="15" customWidth="1"/>
  </cols>
  <sheetData>
    <row r="1" spans="1:19" s="13" customFormat="1" ht="24.6" customHeight="1" x14ac:dyDescent="0.25">
      <c r="A1" s="122" t="s">
        <v>58</v>
      </c>
      <c r="B1" s="123"/>
      <c r="C1" s="20"/>
      <c r="D1" s="20"/>
      <c r="E1" s="16"/>
      <c r="F1" s="16"/>
      <c r="G1" s="64"/>
      <c r="H1" s="65"/>
      <c r="I1" s="65"/>
      <c r="J1" s="66"/>
      <c r="K1" s="16"/>
      <c r="L1" s="16"/>
      <c r="M1" s="17"/>
      <c r="N1" s="124" t="s">
        <v>43</v>
      </c>
      <c r="O1" s="124"/>
      <c r="P1" s="124"/>
      <c r="Q1" s="67"/>
    </row>
    <row r="2" spans="1:19" s="13" customFormat="1" ht="30" customHeight="1" x14ac:dyDescent="0.25">
      <c r="A2" s="68"/>
      <c r="B2" s="69" t="s">
        <v>11</v>
      </c>
      <c r="C2" s="70"/>
      <c r="D2" s="70"/>
      <c r="E2" s="70"/>
      <c r="F2" s="70"/>
      <c r="G2" s="70"/>
      <c r="H2" s="70"/>
      <c r="I2" s="70"/>
      <c r="J2" s="70"/>
      <c r="K2" s="71"/>
      <c r="L2" s="67"/>
      <c r="M2" s="67"/>
      <c r="N2" s="71"/>
      <c r="O2" s="71"/>
      <c r="P2" s="17"/>
      <c r="Q2" s="67"/>
    </row>
    <row r="3" spans="1:19" s="13" customFormat="1" ht="21" customHeight="1" thickBot="1" x14ac:dyDescent="0.3">
      <c r="A3" s="72"/>
      <c r="B3" s="73" t="s">
        <v>14</v>
      </c>
      <c r="C3" s="70"/>
      <c r="D3" s="70"/>
      <c r="E3" s="70"/>
      <c r="F3" s="70"/>
      <c r="G3" s="71"/>
      <c r="H3" s="71"/>
      <c r="I3" s="71"/>
      <c r="J3" s="71"/>
      <c r="K3" s="71"/>
      <c r="L3" s="16"/>
      <c r="M3" s="16"/>
      <c r="N3" s="71"/>
      <c r="O3" s="71"/>
      <c r="P3" s="17"/>
      <c r="Q3" s="67"/>
    </row>
    <row r="4" spans="1:19" s="13" customFormat="1" ht="42.75" customHeight="1" thickBot="1" x14ac:dyDescent="0.3">
      <c r="A4" s="18"/>
      <c r="B4" s="19"/>
      <c r="C4" s="20"/>
      <c r="D4" s="20"/>
      <c r="E4" s="16"/>
      <c r="F4" s="41" t="s">
        <v>12</v>
      </c>
      <c r="G4" s="16"/>
      <c r="H4" s="16"/>
      <c r="I4" s="74"/>
      <c r="J4" s="17"/>
      <c r="K4" s="16"/>
      <c r="L4" s="21"/>
      <c r="M4" s="17"/>
      <c r="N4" s="34" t="s">
        <v>12</v>
      </c>
      <c r="O4" s="17"/>
      <c r="P4" s="17"/>
      <c r="Q4" s="75"/>
    </row>
    <row r="5" spans="1:19" s="13" customFormat="1" ht="112.5" customHeight="1" thickTop="1" thickBot="1" x14ac:dyDescent="0.3">
      <c r="A5" s="22" t="s">
        <v>1</v>
      </c>
      <c r="B5" s="38" t="s">
        <v>50</v>
      </c>
      <c r="C5" s="38" t="s">
        <v>0</v>
      </c>
      <c r="D5" s="38" t="s">
        <v>51</v>
      </c>
      <c r="E5" s="38" t="s">
        <v>52</v>
      </c>
      <c r="F5" s="42" t="s">
        <v>49</v>
      </c>
      <c r="G5" s="38" t="s">
        <v>53</v>
      </c>
      <c r="H5" s="38" t="s">
        <v>54</v>
      </c>
      <c r="I5" s="38" t="s">
        <v>13</v>
      </c>
      <c r="J5" s="39" t="s">
        <v>55</v>
      </c>
      <c r="K5" s="38" t="s">
        <v>56</v>
      </c>
      <c r="L5" s="38" t="s">
        <v>6</v>
      </c>
      <c r="M5" s="38" t="s">
        <v>7</v>
      </c>
      <c r="N5" s="35" t="s">
        <v>8</v>
      </c>
      <c r="O5" s="39" t="s">
        <v>9</v>
      </c>
      <c r="P5" s="39" t="s">
        <v>10</v>
      </c>
      <c r="Q5" s="38" t="s">
        <v>57</v>
      </c>
    </row>
    <row r="6" spans="1:19" ht="65.849999999999994" customHeight="1" thickTop="1" thickBot="1" x14ac:dyDescent="0.3">
      <c r="A6" s="76">
        <v>1</v>
      </c>
      <c r="B6" s="77" t="s">
        <v>21</v>
      </c>
      <c r="C6" s="78">
        <v>1</v>
      </c>
      <c r="D6" s="79" t="s">
        <v>16</v>
      </c>
      <c r="E6" s="80" t="s">
        <v>17</v>
      </c>
      <c r="F6" s="45" t="s">
        <v>63</v>
      </c>
      <c r="G6" s="81" t="s">
        <v>44</v>
      </c>
      <c r="H6" s="82" t="s">
        <v>18</v>
      </c>
      <c r="I6" s="82" t="s">
        <v>19</v>
      </c>
      <c r="J6" s="82" t="s">
        <v>48</v>
      </c>
      <c r="K6" s="82" t="s">
        <v>20</v>
      </c>
      <c r="L6" s="46">
        <f t="shared" ref="L6:L15" si="0">C6*M6</f>
        <v>400</v>
      </c>
      <c r="M6" s="47">
        <v>400</v>
      </c>
      <c r="N6" s="48">
        <v>362</v>
      </c>
      <c r="O6" s="49">
        <f t="shared" ref="O6:O15" si="1">C6*N6</f>
        <v>362</v>
      </c>
      <c r="P6" s="50" t="str">
        <f t="shared" ref="P6:P15" si="2">IF(ISNUMBER(N6), IF(N6&gt;M6,"NEVYHOVUJE","VYHOVUJE")," ")</f>
        <v>VYHOVUJE</v>
      </c>
      <c r="Q6" s="63" t="s">
        <v>2</v>
      </c>
      <c r="S6" s="44"/>
    </row>
    <row r="7" spans="1:19" ht="75.75" customHeight="1" thickTop="1" x14ac:dyDescent="0.25">
      <c r="A7" s="83">
        <v>2</v>
      </c>
      <c r="B7" s="84" t="s">
        <v>22</v>
      </c>
      <c r="C7" s="85">
        <v>1</v>
      </c>
      <c r="D7" s="86" t="s">
        <v>16</v>
      </c>
      <c r="E7" s="87" t="s">
        <v>23</v>
      </c>
      <c r="F7" s="51" t="s">
        <v>59</v>
      </c>
      <c r="G7" s="112" t="s">
        <v>44</v>
      </c>
      <c r="H7" s="112" t="s">
        <v>18</v>
      </c>
      <c r="I7" s="112" t="s">
        <v>26</v>
      </c>
      <c r="J7" s="112" t="s">
        <v>27</v>
      </c>
      <c r="K7" s="112" t="s">
        <v>28</v>
      </c>
      <c r="L7" s="10">
        <f t="shared" si="0"/>
        <v>1600</v>
      </c>
      <c r="M7" s="52">
        <v>1600</v>
      </c>
      <c r="N7" s="53">
        <v>1270</v>
      </c>
      <c r="O7" s="37">
        <f t="shared" si="1"/>
        <v>1270</v>
      </c>
      <c r="P7" s="54" t="str">
        <f t="shared" si="2"/>
        <v>VYHOVUJE</v>
      </c>
      <c r="Q7" s="110" t="s">
        <v>2</v>
      </c>
      <c r="S7" s="44"/>
    </row>
    <row r="8" spans="1:19" ht="69" customHeight="1" thickBot="1" x14ac:dyDescent="0.3">
      <c r="A8" s="88">
        <v>3</v>
      </c>
      <c r="B8" s="89" t="s">
        <v>24</v>
      </c>
      <c r="C8" s="90">
        <v>1</v>
      </c>
      <c r="D8" s="91" t="s">
        <v>16</v>
      </c>
      <c r="E8" s="92" t="s">
        <v>25</v>
      </c>
      <c r="F8" s="55" t="s">
        <v>60</v>
      </c>
      <c r="G8" s="113"/>
      <c r="H8" s="113"/>
      <c r="I8" s="113"/>
      <c r="J8" s="113"/>
      <c r="K8" s="113"/>
      <c r="L8" s="12">
        <f t="shared" si="0"/>
        <v>2200</v>
      </c>
      <c r="M8" s="56">
        <v>2200</v>
      </c>
      <c r="N8" s="57">
        <v>1740</v>
      </c>
      <c r="O8" s="36">
        <f t="shared" si="1"/>
        <v>1740</v>
      </c>
      <c r="P8" s="58" t="str">
        <f t="shared" si="2"/>
        <v>VYHOVUJE</v>
      </c>
      <c r="Q8" s="111"/>
      <c r="S8" s="44"/>
    </row>
    <row r="9" spans="1:19" ht="47.25" customHeight="1" thickTop="1" thickBot="1" x14ac:dyDescent="0.3">
      <c r="A9" s="76">
        <v>4</v>
      </c>
      <c r="B9" s="77" t="s">
        <v>29</v>
      </c>
      <c r="C9" s="78">
        <v>2</v>
      </c>
      <c r="D9" s="79" t="s">
        <v>16</v>
      </c>
      <c r="E9" s="80" t="s">
        <v>45</v>
      </c>
      <c r="F9" s="45" t="s">
        <v>61</v>
      </c>
      <c r="G9" s="81" t="s">
        <v>44</v>
      </c>
      <c r="H9" s="82"/>
      <c r="I9" s="82"/>
      <c r="J9" s="82" t="s">
        <v>30</v>
      </c>
      <c r="K9" s="82" t="s">
        <v>31</v>
      </c>
      <c r="L9" s="46">
        <f t="shared" si="0"/>
        <v>824</v>
      </c>
      <c r="M9" s="47">
        <v>412</v>
      </c>
      <c r="N9" s="48">
        <v>330</v>
      </c>
      <c r="O9" s="59">
        <f t="shared" si="1"/>
        <v>660</v>
      </c>
      <c r="P9" s="50" t="str">
        <f t="shared" si="2"/>
        <v>VYHOVUJE</v>
      </c>
      <c r="Q9" s="93" t="s">
        <v>2</v>
      </c>
      <c r="S9" s="44"/>
    </row>
    <row r="10" spans="1:19" ht="65.849999999999994" customHeight="1" thickTop="1" x14ac:dyDescent="0.25">
      <c r="A10" s="83">
        <v>5</v>
      </c>
      <c r="B10" s="94" t="s">
        <v>32</v>
      </c>
      <c r="C10" s="85">
        <v>2</v>
      </c>
      <c r="D10" s="95" t="s">
        <v>16</v>
      </c>
      <c r="E10" s="96" t="s">
        <v>33</v>
      </c>
      <c r="F10" s="51" t="s">
        <v>62</v>
      </c>
      <c r="G10" s="112" t="s">
        <v>44</v>
      </c>
      <c r="H10" s="112"/>
      <c r="I10" s="112"/>
      <c r="J10" s="112" t="s">
        <v>35</v>
      </c>
      <c r="K10" s="112" t="s">
        <v>36</v>
      </c>
      <c r="L10" s="10">
        <f t="shared" si="0"/>
        <v>2000</v>
      </c>
      <c r="M10" s="52">
        <v>1000</v>
      </c>
      <c r="N10" s="53">
        <v>460</v>
      </c>
      <c r="O10" s="37">
        <f t="shared" si="1"/>
        <v>920</v>
      </c>
      <c r="P10" s="54" t="str">
        <f t="shared" si="2"/>
        <v>VYHOVUJE</v>
      </c>
      <c r="Q10" s="110" t="s">
        <v>2</v>
      </c>
      <c r="S10" s="44"/>
    </row>
    <row r="11" spans="1:19" ht="65.099999999999994" customHeight="1" thickBot="1" x14ac:dyDescent="0.3">
      <c r="A11" s="88">
        <v>6</v>
      </c>
      <c r="B11" s="97" t="s">
        <v>34</v>
      </c>
      <c r="C11" s="90">
        <v>1</v>
      </c>
      <c r="D11" s="98" t="s">
        <v>16</v>
      </c>
      <c r="E11" s="99" t="s">
        <v>17</v>
      </c>
      <c r="F11" s="45" t="s">
        <v>63</v>
      </c>
      <c r="G11" s="113"/>
      <c r="H11" s="113"/>
      <c r="I11" s="113"/>
      <c r="J11" s="113"/>
      <c r="K11" s="113"/>
      <c r="L11" s="12">
        <f t="shared" si="0"/>
        <v>1000</v>
      </c>
      <c r="M11" s="56">
        <v>1000</v>
      </c>
      <c r="N11" s="57">
        <v>378</v>
      </c>
      <c r="O11" s="36">
        <f t="shared" si="1"/>
        <v>378</v>
      </c>
      <c r="P11" s="58" t="str">
        <f t="shared" si="2"/>
        <v>VYHOVUJE</v>
      </c>
      <c r="Q11" s="111"/>
      <c r="S11" s="44"/>
    </row>
    <row r="12" spans="1:19" ht="65.849999999999994" customHeight="1" thickTop="1" x14ac:dyDescent="0.25">
      <c r="A12" s="83">
        <v>7</v>
      </c>
      <c r="B12" s="94" t="s">
        <v>37</v>
      </c>
      <c r="C12" s="85">
        <v>1</v>
      </c>
      <c r="D12" s="95" t="s">
        <v>16</v>
      </c>
      <c r="E12" s="96" t="s">
        <v>46</v>
      </c>
      <c r="F12" s="51" t="s">
        <v>64</v>
      </c>
      <c r="G12" s="112" t="s">
        <v>44</v>
      </c>
      <c r="H12" s="112"/>
      <c r="I12" s="112"/>
      <c r="J12" s="112" t="s">
        <v>47</v>
      </c>
      <c r="K12" s="112" t="s">
        <v>41</v>
      </c>
      <c r="L12" s="10">
        <f t="shared" si="0"/>
        <v>2000</v>
      </c>
      <c r="M12" s="52">
        <v>2000</v>
      </c>
      <c r="N12" s="53">
        <v>1300</v>
      </c>
      <c r="O12" s="37">
        <f t="shared" si="1"/>
        <v>1300</v>
      </c>
      <c r="P12" s="54" t="str">
        <f t="shared" si="2"/>
        <v>VYHOVUJE</v>
      </c>
      <c r="Q12" s="110" t="s">
        <v>2</v>
      </c>
      <c r="S12" s="44"/>
    </row>
    <row r="13" spans="1:19" ht="65.099999999999994" customHeight="1" x14ac:dyDescent="0.25">
      <c r="A13" s="100">
        <v>8</v>
      </c>
      <c r="B13" s="101" t="s">
        <v>38</v>
      </c>
      <c r="C13" s="102">
        <v>1</v>
      </c>
      <c r="D13" s="103" t="s">
        <v>16</v>
      </c>
      <c r="E13" s="104" t="s">
        <v>46</v>
      </c>
      <c r="F13" s="43" t="s">
        <v>65</v>
      </c>
      <c r="G13" s="126"/>
      <c r="H13" s="126"/>
      <c r="I13" s="126"/>
      <c r="J13" s="126"/>
      <c r="K13" s="126"/>
      <c r="L13" s="11">
        <f t="shared" si="0"/>
        <v>2000</v>
      </c>
      <c r="M13" s="60">
        <v>2000</v>
      </c>
      <c r="N13" s="61">
        <v>1300</v>
      </c>
      <c r="O13" s="33">
        <f t="shared" si="1"/>
        <v>1300</v>
      </c>
      <c r="P13" s="62" t="str">
        <f t="shared" si="2"/>
        <v>VYHOVUJE</v>
      </c>
      <c r="Q13" s="114"/>
      <c r="S13" s="44"/>
    </row>
    <row r="14" spans="1:19" ht="65.099999999999994" customHeight="1" x14ac:dyDescent="0.25">
      <c r="A14" s="100">
        <v>9</v>
      </c>
      <c r="B14" s="101" t="s">
        <v>39</v>
      </c>
      <c r="C14" s="102">
        <v>1</v>
      </c>
      <c r="D14" s="103" t="s">
        <v>16</v>
      </c>
      <c r="E14" s="104" t="s">
        <v>46</v>
      </c>
      <c r="F14" s="43" t="s">
        <v>66</v>
      </c>
      <c r="G14" s="126"/>
      <c r="H14" s="126"/>
      <c r="I14" s="126"/>
      <c r="J14" s="126"/>
      <c r="K14" s="126"/>
      <c r="L14" s="11">
        <f t="shared" si="0"/>
        <v>2000</v>
      </c>
      <c r="M14" s="60">
        <v>2000</v>
      </c>
      <c r="N14" s="61">
        <v>1300</v>
      </c>
      <c r="O14" s="33">
        <f t="shared" si="1"/>
        <v>1300</v>
      </c>
      <c r="P14" s="62" t="str">
        <f t="shared" si="2"/>
        <v>VYHOVUJE</v>
      </c>
      <c r="Q14" s="114"/>
      <c r="S14" s="44"/>
    </row>
    <row r="15" spans="1:19" ht="65.099999999999994" customHeight="1" thickBot="1" x14ac:dyDescent="0.3">
      <c r="A15" s="88">
        <v>10</v>
      </c>
      <c r="B15" s="97" t="s">
        <v>40</v>
      </c>
      <c r="C15" s="90">
        <v>1</v>
      </c>
      <c r="D15" s="98" t="s">
        <v>16</v>
      </c>
      <c r="E15" s="99" t="s">
        <v>42</v>
      </c>
      <c r="F15" s="43" t="s">
        <v>67</v>
      </c>
      <c r="G15" s="113"/>
      <c r="H15" s="113"/>
      <c r="I15" s="113"/>
      <c r="J15" s="113"/>
      <c r="K15" s="113"/>
      <c r="L15" s="12">
        <f t="shared" si="0"/>
        <v>1500</v>
      </c>
      <c r="M15" s="56">
        <v>1500</v>
      </c>
      <c r="N15" s="57">
        <v>970</v>
      </c>
      <c r="O15" s="36">
        <f t="shared" si="1"/>
        <v>970</v>
      </c>
      <c r="P15" s="58" t="str">
        <f t="shared" si="2"/>
        <v>VYHOVUJE</v>
      </c>
      <c r="Q15" s="111"/>
      <c r="S15" s="44"/>
    </row>
    <row r="16" spans="1:19" ht="60.75" customHeight="1" thickTop="1" thickBot="1" x14ac:dyDescent="0.3">
      <c r="A16" s="125" t="s">
        <v>15</v>
      </c>
      <c r="B16" s="125"/>
      <c r="C16" s="125"/>
      <c r="D16" s="125"/>
      <c r="E16" s="125"/>
      <c r="F16" s="125"/>
      <c r="G16" s="125"/>
      <c r="H16" s="25"/>
      <c r="I16" s="25"/>
      <c r="J16" s="105"/>
      <c r="K16" s="105"/>
      <c r="L16" s="3"/>
      <c r="M16" s="38" t="s">
        <v>4</v>
      </c>
      <c r="N16" s="115" t="s">
        <v>5</v>
      </c>
      <c r="O16" s="116"/>
      <c r="P16" s="117"/>
      <c r="Q16" s="106"/>
    </row>
    <row r="17" spans="1:18" ht="33" customHeight="1" thickTop="1" thickBot="1" x14ac:dyDescent="0.3">
      <c r="A17" s="118" t="s">
        <v>3</v>
      </c>
      <c r="B17" s="118"/>
      <c r="C17" s="118"/>
      <c r="D17" s="118"/>
      <c r="E17" s="118"/>
      <c r="F17" s="107"/>
      <c r="G17" s="108"/>
      <c r="H17" s="16"/>
      <c r="I17" s="17"/>
      <c r="J17" s="26"/>
      <c r="K17" s="26"/>
      <c r="L17" s="4"/>
      <c r="M17" s="40">
        <f>SUM(L6:L15)</f>
        <v>15524</v>
      </c>
      <c r="N17" s="119">
        <f>SUM(O6:O15)</f>
        <v>10200</v>
      </c>
      <c r="O17" s="120"/>
      <c r="P17" s="121"/>
      <c r="Q17" s="109"/>
    </row>
    <row r="18" spans="1:18" ht="39.75" customHeight="1" thickTop="1" x14ac:dyDescent="0.25">
      <c r="H18" s="27"/>
      <c r="I18" s="27"/>
      <c r="J18" s="28"/>
      <c r="K18" s="28"/>
      <c r="L18" s="6"/>
      <c r="M18" s="6"/>
      <c r="N18" s="5"/>
      <c r="O18" s="5"/>
      <c r="P18" s="5"/>
      <c r="Q18" s="32"/>
      <c r="R18" s="5"/>
    </row>
    <row r="19" spans="1:18" ht="19.899999999999999" customHeight="1" x14ac:dyDescent="0.25">
      <c r="J19" s="28"/>
      <c r="K19" s="28"/>
      <c r="L19" s="6"/>
      <c r="M19" s="7"/>
      <c r="N19" s="7"/>
      <c r="O19" s="7"/>
      <c r="P19" s="5"/>
      <c r="Q19" s="32"/>
      <c r="R19" s="5"/>
    </row>
    <row r="20" spans="1:18" ht="71.25" customHeight="1" x14ac:dyDescent="0.25">
      <c r="J20" s="28"/>
      <c r="K20" s="28"/>
      <c r="L20" s="6"/>
      <c r="M20" s="7"/>
      <c r="N20" s="7"/>
      <c r="O20" s="7"/>
      <c r="P20" s="5"/>
      <c r="Q20" s="32"/>
      <c r="R20" s="5"/>
    </row>
    <row r="21" spans="1:18" ht="36" customHeight="1" x14ac:dyDescent="0.25">
      <c r="J21" s="29"/>
      <c r="K21" s="29"/>
      <c r="L21" s="8"/>
      <c r="M21" s="6"/>
      <c r="N21" s="5"/>
      <c r="O21" s="5"/>
      <c r="P21" s="5"/>
      <c r="Q21" s="32"/>
      <c r="R21" s="5"/>
    </row>
    <row r="22" spans="1:18" ht="14.25" customHeight="1" x14ac:dyDescent="0.25">
      <c r="A22" s="5"/>
      <c r="B22" s="23"/>
      <c r="C22" s="9"/>
      <c r="D22" s="24"/>
      <c r="E22" s="23"/>
      <c r="F22" s="23"/>
      <c r="G22" s="23"/>
      <c r="H22" s="23"/>
      <c r="I22" s="30"/>
      <c r="J22" s="30"/>
      <c r="K22" s="30"/>
      <c r="L22" s="6"/>
      <c r="M22" s="6"/>
      <c r="N22" s="5"/>
      <c r="O22" s="5"/>
      <c r="P22" s="5"/>
      <c r="Q22" s="32"/>
      <c r="R22" s="5"/>
    </row>
    <row r="23" spans="1:18" ht="14.25" customHeight="1" x14ac:dyDescent="0.25">
      <c r="A23" s="5"/>
      <c r="B23" s="23"/>
      <c r="C23" s="9"/>
      <c r="D23" s="24"/>
      <c r="E23" s="23"/>
      <c r="F23" s="23"/>
      <c r="G23" s="23"/>
      <c r="H23" s="23"/>
      <c r="I23" s="30"/>
      <c r="J23" s="30"/>
      <c r="K23" s="30"/>
      <c r="L23" s="6"/>
      <c r="M23" s="6"/>
      <c r="N23" s="5"/>
      <c r="O23" s="5"/>
      <c r="P23" s="5"/>
      <c r="Q23" s="32"/>
      <c r="R23" s="5"/>
    </row>
    <row r="24" spans="1:18" ht="14.25" customHeight="1" x14ac:dyDescent="0.25">
      <c r="A24" s="5"/>
      <c r="B24" s="23"/>
      <c r="C24" s="9"/>
      <c r="D24" s="24"/>
      <c r="E24" s="23"/>
      <c r="F24" s="23"/>
      <c r="G24" s="23"/>
      <c r="H24" s="23"/>
      <c r="I24" s="30"/>
      <c r="J24" s="30"/>
      <c r="K24" s="30"/>
      <c r="L24" s="6"/>
      <c r="M24" s="6"/>
      <c r="N24" s="5"/>
      <c r="O24" s="5"/>
      <c r="P24" s="5"/>
      <c r="Q24" s="32"/>
      <c r="R24" s="5"/>
    </row>
    <row r="25" spans="1:18" ht="14.25" customHeight="1" x14ac:dyDescent="0.25">
      <c r="A25" s="5"/>
      <c r="B25" s="23"/>
      <c r="C25" s="9"/>
      <c r="D25" s="24"/>
      <c r="E25" s="23"/>
      <c r="F25" s="23"/>
      <c r="G25" s="23"/>
      <c r="H25" s="23"/>
      <c r="I25" s="30"/>
      <c r="J25" s="30"/>
      <c r="K25" s="30"/>
      <c r="L25" s="6"/>
      <c r="M25" s="6"/>
      <c r="N25" s="5"/>
      <c r="O25" s="5"/>
      <c r="P25" s="5"/>
      <c r="Q25" s="32"/>
      <c r="R25" s="5"/>
    </row>
    <row r="26" spans="1:18" x14ac:dyDescent="0.25">
      <c r="B26" s="13"/>
      <c r="C26"/>
      <c r="D26" s="13"/>
      <c r="E26" s="13"/>
      <c r="F26" s="13"/>
      <c r="G26" s="13"/>
      <c r="H26" s="13"/>
      <c r="K26" s="13"/>
      <c r="L26"/>
    </row>
    <row r="27" spans="1:18" x14ac:dyDescent="0.25">
      <c r="B27" s="13"/>
      <c r="C27"/>
      <c r="D27" s="13"/>
      <c r="E27" s="13"/>
      <c r="F27" s="13"/>
      <c r="G27" s="13"/>
      <c r="H27" s="13"/>
      <c r="K27" s="13"/>
      <c r="L27"/>
    </row>
    <row r="28" spans="1:18" x14ac:dyDescent="0.25">
      <c r="B28" s="13"/>
      <c r="C28"/>
      <c r="D28" s="13"/>
      <c r="E28" s="13"/>
      <c r="F28" s="13"/>
      <c r="G28" s="13"/>
      <c r="H28" s="13"/>
      <c r="K28" s="13"/>
      <c r="L28"/>
    </row>
  </sheetData>
  <mergeCells count="24">
    <mergeCell ref="G12:G15"/>
    <mergeCell ref="H7:H8"/>
    <mergeCell ref="I7:I8"/>
    <mergeCell ref="N16:P16"/>
    <mergeCell ref="A17:E17"/>
    <mergeCell ref="N17:P17"/>
    <mergeCell ref="A1:B1"/>
    <mergeCell ref="N1:P1"/>
    <mergeCell ref="A16:G16"/>
    <mergeCell ref="H12:H15"/>
    <mergeCell ref="I12:I15"/>
    <mergeCell ref="J12:J15"/>
    <mergeCell ref="K12:K15"/>
    <mergeCell ref="H10:H11"/>
    <mergeCell ref="I10:I11"/>
    <mergeCell ref="J10:J11"/>
    <mergeCell ref="K10:K11"/>
    <mergeCell ref="G7:G8"/>
    <mergeCell ref="G10:G11"/>
    <mergeCell ref="Q7:Q8"/>
    <mergeCell ref="Q10:Q11"/>
    <mergeCell ref="J7:J8"/>
    <mergeCell ref="K7:K8"/>
    <mergeCell ref="Q12:Q15"/>
  </mergeCells>
  <conditionalFormatting sqref="A6:A15">
    <cfRule type="containsBlanks" dxfId="36" priority="94">
      <formula>LEN(TRIM(A6))=0</formula>
    </cfRule>
  </conditionalFormatting>
  <conditionalFormatting sqref="A6:A15">
    <cfRule type="cellIs" dxfId="35" priority="89" operator="greaterThanOrEqual">
      <formula>1</formula>
    </cfRule>
  </conditionalFormatting>
  <conditionalFormatting sqref="P6:P15">
    <cfRule type="cellIs" dxfId="34" priority="85" operator="equal">
      <formula>"NEVYHOVUJE"</formula>
    </cfRule>
    <cfRule type="cellIs" dxfId="33" priority="86" operator="equal">
      <formula>"VYHOVUJE"</formula>
    </cfRule>
  </conditionalFormatting>
  <conditionalFormatting sqref="N6:N15">
    <cfRule type="notContainsBlanks" dxfId="32" priority="59">
      <formula>LEN(TRIM(N6))&gt;0</formula>
    </cfRule>
    <cfRule type="containsBlanks" dxfId="31" priority="60">
      <formula>LEN(TRIM(N6))=0</formula>
    </cfRule>
  </conditionalFormatting>
  <conditionalFormatting sqref="N6:N15">
    <cfRule type="notContainsBlanks" dxfId="30" priority="58">
      <formula>LEN(TRIM(N6))&gt;0</formula>
    </cfRule>
  </conditionalFormatting>
  <conditionalFormatting sqref="C6">
    <cfRule type="containsBlanks" dxfId="29" priority="45">
      <formula>LEN(TRIM(C6))=0</formula>
    </cfRule>
  </conditionalFormatting>
  <conditionalFormatting sqref="C7:C8">
    <cfRule type="containsBlanks" dxfId="28" priority="44">
      <formula>LEN(TRIM(C7))=0</formula>
    </cfRule>
  </conditionalFormatting>
  <conditionalFormatting sqref="C9">
    <cfRule type="containsBlanks" dxfId="27" priority="43">
      <formula>LEN(TRIM(C9))=0</formula>
    </cfRule>
  </conditionalFormatting>
  <conditionalFormatting sqref="C10:C11">
    <cfRule type="containsBlanks" dxfId="26" priority="42">
      <formula>LEN(TRIM(C10))=0</formula>
    </cfRule>
  </conditionalFormatting>
  <conditionalFormatting sqref="C12:C15">
    <cfRule type="containsBlanks" dxfId="25" priority="41">
      <formula>LEN(TRIM(C12))=0</formula>
    </cfRule>
  </conditionalFormatting>
  <conditionalFormatting sqref="F6">
    <cfRule type="notContainsBlanks" dxfId="24" priority="13">
      <formula>LEN(TRIM(F6))&gt;0</formula>
    </cfRule>
    <cfRule type="containsBlanks" dxfId="23" priority="14">
      <formula>LEN(TRIM(F6))=0</formula>
    </cfRule>
  </conditionalFormatting>
  <conditionalFormatting sqref="F6">
    <cfRule type="notContainsBlanks" dxfId="22" priority="12">
      <formula>LEN(TRIM(F6))&gt;0</formula>
    </cfRule>
  </conditionalFormatting>
  <conditionalFormatting sqref="F6">
    <cfRule type="notContainsBlanks" dxfId="21" priority="11">
      <formula>LEN(TRIM(F6))&gt;0</formula>
    </cfRule>
    <cfRule type="containsBlanks" dxfId="20" priority="15">
      <formula>LEN(TRIM(F6))=0</formula>
    </cfRule>
  </conditionalFormatting>
  <conditionalFormatting sqref="F7:F10 F12:F15">
    <cfRule type="notContainsBlanks" dxfId="19" priority="8">
      <formula>LEN(TRIM(F7))&gt;0</formula>
    </cfRule>
    <cfRule type="containsBlanks" dxfId="18" priority="9">
      <formula>LEN(TRIM(F7))=0</formula>
    </cfRule>
  </conditionalFormatting>
  <conditionalFormatting sqref="F7:F10 F12:F15">
    <cfRule type="notContainsBlanks" dxfId="17" priority="7">
      <formula>LEN(TRIM(F7))&gt;0</formula>
    </cfRule>
  </conditionalFormatting>
  <conditionalFormatting sqref="F7:F10 F12:F15">
    <cfRule type="notContainsBlanks" dxfId="16" priority="6">
      <formula>LEN(TRIM(F7))&gt;0</formula>
    </cfRule>
    <cfRule type="containsBlanks" dxfId="15" priority="10">
      <formula>LEN(TRIM(F7))=0</formula>
    </cfRule>
  </conditionalFormatting>
  <conditionalFormatting sqref="F11">
    <cfRule type="notContainsBlanks" dxfId="14" priority="3">
      <formula>LEN(TRIM(F11))&gt;0</formula>
    </cfRule>
    <cfRule type="containsBlanks" dxfId="13" priority="4">
      <formula>LEN(TRIM(F11))=0</formula>
    </cfRule>
  </conditionalFormatting>
  <conditionalFormatting sqref="F11">
    <cfRule type="notContainsBlanks" dxfId="10" priority="2">
      <formula>LEN(TRIM(F11))&gt;0</formula>
    </cfRule>
  </conditionalFormatting>
  <conditionalFormatting sqref="F11">
    <cfRule type="notContainsBlanks" dxfId="8" priority="1">
      <formula>LEN(TRIM(F11))&gt;0</formula>
    </cfRule>
    <cfRule type="containsBlanks" dxfId="7" priority="5">
      <formula>LEN(TRIM(F11))=0</formula>
    </cfRule>
  </conditionalFormatting>
  <pageMargins left="0.70866141732283472" right="0.70866141732283472" top="0.78740157480314965" bottom="0.78740157480314965" header="0.31496062992125984" footer="0.31496062992125984"/>
  <pageSetup paperSize="9" scale="31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QsKhjiowYu+ga0mjOic7VHRok54=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mYvpwie6Hd9Y+qRKgbMgkwB7myc=</DigestValue>
    </Reference>
  </SignedInfo>
  <SignatureValue>VM5w1nmrlDLOcZU5iPl6ehfhNk0gwt/hDpAyFVPNHx7zcapd+yCqNaAbDT0gCMlFUCgeiKy86hJr
MtSRIccnPIlBWISy0nUkYyfh9f3OPoE4fquxSCSkoFxJHivmaRv3JQUdpce2IkOmQfkPUJj+Dv4u
Q0wV83ZYs+1uJ0zyud3Plk2ImgGzSzWRICVzK1xKxjZ/GXlp55jnV8c3lcQVz2crrSV+tIXwCkfY
+4a/6EjI4w6kn16fMQh+1k/B3coUfdhzr14fCK0NBvotGXV0RFthvo72qAocheQ2Ex09R37RYuFr
vkSfKFkxeXD6ODLNGPufyOcMCqUJ6VkWvXiuRw==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lJ1RePJX289qxExOwkJuy5bcMxA=</DigestValue>
      </Reference>
      <Reference URI="/xl/worksheets/sheet1.xml?ContentType=application/vnd.openxmlformats-officedocument.spreadsheetml.worksheet+xml">
        <DigestMethod Algorithm="http://www.w3.org/2000/09/xmldsig#sha1"/>
        <DigestValue>+syLBsvfM3j4k9jrDB3zKiRCQHg=</DigestValue>
      </Reference>
      <Reference URI="/xl/styles.xml?ContentType=application/vnd.openxmlformats-officedocument.spreadsheetml.styles+xml">
        <DigestMethod Algorithm="http://www.w3.org/2000/09/xmldsig#sha1"/>
        <DigestValue>haWneTDgbdfWLhHAL0eOqETrGl0=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QEhFfwjCCzuzYy5on/vmytMlzEs=</DigestValue>
      </Reference>
      <Reference URI="/xl/sharedStrings.xml?ContentType=application/vnd.openxmlformats-officedocument.spreadsheetml.sharedStrings+xml">
        <DigestMethod Algorithm="http://www.w3.org/2000/09/xmldsig#sha1"/>
        <DigestValue>jTLQxOjAj2ka+HpVvAF4XQC/37g=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2017-04-25T12:49:00Z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2017-04-25T12:49:00Z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nF3EyEXYp0AgrFJABl5HxyHz6TE=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rgqkFLIeXfpzDx2R/67/YBe2lT0=</DigestValue>
    </Reference>
  </SignedInfo>
  <SignatureValue>ULEGO1NCnfp3K3eKXuamCE99qhzqzSqoYl2Pe+VjwFIEHjrYTg66EUnooa9T8oWUXQoe9jYUWbYv
iYtnI+f7spks7zDgpafiJ/o7EzuIzfBQkHWXtinIO0DeBq0sKwE/x9B1qMrGCIBy1HUWkuxXOaJd
NZLQgUSbdFpOrrIaOQNSuipZDFO6BQ+1JpUNqyUZD9WJXqeaIKUJM0gvN4Z96KKO2KQLPN7YwFq0
NLYcfj8Ayy6RPMegsB6jytfA06AZ/1ySAztbLQONguvLsf/+i/RyGaZTUtc8SBjhu6okc8ILyS/f
qMv48AmiOuF5VjKD5wjqhrpPR6f8nIlSQR+Xxw==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lJ1RePJX289qxExOwkJuy5bcMxA=</DigestValue>
      </Reference>
      <Reference URI="/xl/worksheets/sheet1.xml?ContentType=application/vnd.openxmlformats-officedocument.spreadsheetml.worksheet+xml">
        <DigestMethod Algorithm="http://www.w3.org/2000/09/xmldsig#sha1"/>
        <DigestValue>+syLBsvfM3j4k9jrDB3zKiRCQHg=</DigestValue>
      </Reference>
      <Reference URI="/xl/styles.xml?ContentType=application/vnd.openxmlformats-officedocument.spreadsheetml.styles+xml">
        <DigestMethod Algorithm="http://www.w3.org/2000/09/xmldsig#sha1"/>
        <DigestValue>haWneTDgbdfWLhHAL0eOqETrGl0=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QEhFfwjCCzuzYy5on/vmytMlzEs=</DigestValue>
      </Reference>
      <Reference URI="/xl/sharedStrings.xml?ContentType=application/vnd.openxmlformats-officedocument.spreadsheetml.sharedStrings+xml">
        <DigestMethod Algorithm="http://www.w3.org/2000/09/xmldsig#sha1"/>
        <DigestValue>jTLQxOjAj2ka+HpVvAF4XQC/37g=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2017-05-02T08:31:14Z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2017-05-02T08:31:14Z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2017-04-13T09:53:10Z</cp:lastPrinted>
  <dcterms:created xsi:type="dcterms:W3CDTF">2014-03-05T12:43:32Z</dcterms:created>
  <dcterms:modified xsi:type="dcterms:W3CDTF">2017-04-25T08:42:43Z</dcterms:modified>
</cp:coreProperties>
</file>