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24240" windowHeight="12795" tabRatio="939"/>
  </bookViews>
  <sheets>
    <sheet name="Tonery" sheetId="22" r:id="rId1"/>
  </sheets>
  <definedNames>
    <definedName name="_xlnm.Print_Area" localSheetId="0">Tonery!$A$1:$O$19</definedName>
  </definedNames>
  <calcPr calcId="145621"/>
</workbook>
</file>

<file path=xl/calcChain.xml><?xml version="1.0" encoding="utf-8"?>
<calcChain xmlns="http://schemas.openxmlformats.org/spreadsheetml/2006/main">
  <c r="N10" i="22" l="1"/>
  <c r="N11" i="22"/>
  <c r="N12" i="22"/>
  <c r="N13" i="22"/>
  <c r="N14" i="22"/>
  <c r="N15" i="22"/>
  <c r="N16" i="22"/>
  <c r="N17" i="22"/>
  <c r="N9" i="22"/>
  <c r="N8" i="22" l="1"/>
  <c r="N7" i="22"/>
  <c r="J7" i="22"/>
  <c r="J8" i="22"/>
  <c r="J9" i="22"/>
  <c r="J10" i="22"/>
  <c r="J11" i="22"/>
  <c r="J12" i="22"/>
  <c r="J13" i="22"/>
  <c r="J14" i="22"/>
  <c r="J15" i="22"/>
  <c r="J16" i="22"/>
  <c r="J17" i="22"/>
  <c r="M7" i="22"/>
  <c r="M8" i="22"/>
  <c r="M9" i="22"/>
  <c r="M10" i="22"/>
  <c r="M11" i="22"/>
  <c r="M12" i="22"/>
  <c r="M13" i="22"/>
  <c r="M14" i="22"/>
  <c r="M15" i="22"/>
  <c r="M16" i="22"/>
  <c r="M17" i="22"/>
  <c r="K19" i="22" l="1"/>
  <c r="L19" i="22"/>
</calcChain>
</file>

<file path=xl/sharedStrings.xml><?xml version="1.0" encoding="utf-8"?>
<sst xmlns="http://schemas.openxmlformats.org/spreadsheetml/2006/main" count="89" uniqueCount="71">
  <si>
    <t>Množství</t>
  </si>
  <si>
    <t>Položka</t>
  </si>
  <si>
    <t>30125110-5 - Tonery pro laserové tiskárny/faxové přístroje</t>
  </si>
  <si>
    <t>30125120-8 - Tonery pro fotokopírovací 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</si>
  <si>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</si>
  <si>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</si>
  <si>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</si>
  <si>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</si>
  <si>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</si>
  <si>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</si>
  <si>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</si>
  <si>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</si>
  <si>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 xml:space="preserve">Originální, nebo kompatibilní toner splňující podmínky certifikátu STMC. Minimální výtěžnost při 5% pokrytí 2500 stran. 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</si>
  <si>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</si>
  <si>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</si>
  <si>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</si>
  <si>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Originální toner. Výtěžnost 1.500 stran A4.</t>
  </si>
  <si>
    <t>FEL KEV,EK 218, Univerzitní 26,Plzeň</t>
  </si>
  <si>
    <t>KEV - pí Hebrová, tel: 37763 4401</t>
  </si>
  <si>
    <t>ks</t>
  </si>
  <si>
    <t>Originální, nebo kompatibilní toner splňující podmínky certifikátu STMC. Minimální výtěžnost při 5% pokrytí 12000 str.</t>
  </si>
  <si>
    <t xml:space="preserve">Originální, nebo kompatibilní toner splňující podmínky certifikátu STMC. Minimální výtěžnost při 5% pokrytí 12000 str. </t>
  </si>
  <si>
    <t xml:space="preserve">Originální, nebo kompatibilní toner splňující podmínky certifikátu STMC. Minimální výtěžnost při 5% pokrytí 20000 str. </t>
  </si>
  <si>
    <t>CH 318, Chodské nám.1,Plzeň</t>
  </si>
  <si>
    <t xml:space="preserve">CBG - Vondrysková, Tel: 37763 6241 </t>
  </si>
  <si>
    <t>ZČU Plzeň, NTIS, Technická 8 (UC231)</t>
  </si>
  <si>
    <t>KKY - p.Šebesta,  Tel:37763.2131</t>
  </si>
  <si>
    <t>Originální  toner. Minimální výtěžnost při 2000 stran A4 dle ISO-ISC 19798.</t>
  </si>
  <si>
    <t>Originální  toner. Minimální výtěžnost  2000 stran A4 dle ISO-ISC 19798.</t>
  </si>
  <si>
    <t>Originální  toner. Minimální výtěžnost 3500 stran A4 dle ISO-ISC 19798.</t>
  </si>
  <si>
    <t>Originální  toner. Minimální výtěžnost 7000 stran A4 dle ISO-ISC 19798.</t>
  </si>
  <si>
    <t>sada</t>
  </si>
  <si>
    <t>KKE - Jana Černá, tel:37763 8101</t>
  </si>
  <si>
    <t>Univerzitní 22, UX-238b, Plzeň</t>
  </si>
  <si>
    <t xml:space="preserve">Toner do tiskárny Samsung SCX-3205 </t>
  </si>
  <si>
    <t>Technická 2967/8, Plzeň</t>
  </si>
  <si>
    <t>KME - Nocarová J. tel: 37763 2301</t>
  </si>
  <si>
    <t>samostatná faktura</t>
  </si>
  <si>
    <t>Tonery - 012 - 2017 (T-012-2017)</t>
  </si>
  <si>
    <t>Priloha_c._1_Kupni_smlouvy_technicka_specifikace_T-012-2017</t>
  </si>
  <si>
    <t>Obchodní název + typ</t>
  </si>
  <si>
    <t>Toner do tiskárny LEXMARK MS312 DN - černý</t>
  </si>
  <si>
    <t>Originální, nebo kompatibilní toner splňující podmínky certifikátu STMC. Minimální výtěžnost 11000 stran A4 při 5% pokrytí černá, 11500 s. barvy</t>
  </si>
  <si>
    <t xml:space="preserve">Název </t>
  </si>
  <si>
    <t xml:space="preserve">Měrná jednotka [MJ] </t>
  </si>
  <si>
    <t xml:space="preserve">Popis </t>
  </si>
  <si>
    <t>Fakturace</t>
  </si>
  <si>
    <t xml:space="preserve">Kontaktní osoba 
k převzetí zboží </t>
  </si>
  <si>
    <t xml:space="preserve">Místo dodání 
</t>
  </si>
  <si>
    <t>CPV - výběr
TONERY</t>
  </si>
  <si>
    <t xml:space="preserve">Tonery do tiskárny OKI C711 - multipack, set: černá + 3 barvy </t>
  </si>
  <si>
    <t xml:space="preserve">Toner do tiskárny Konica Minolta bizhub C300 - modrý </t>
  </si>
  <si>
    <t xml:space="preserve">Toner do tiskárny Konica Minolta bizhub C300 - černý </t>
  </si>
  <si>
    <t xml:space="preserve">Toner do tiskárny Konica Minolta bizhub C300 - žlutý </t>
  </si>
  <si>
    <t>Toner do tiskárny OKI MC352dn - černý</t>
  </si>
  <si>
    <t>Toner do tiskárny OKI MC352dn - magenta</t>
  </si>
  <si>
    <t xml:space="preserve">Toner do tiskárny OKI MC352dn - cyan </t>
  </si>
  <si>
    <t xml:space="preserve">Toner do tiskárny OKI MC352dn - yellow  </t>
  </si>
  <si>
    <t xml:space="preserve">Toner do tiskárny  OKI MB461 - černý  </t>
  </si>
  <si>
    <t xml:space="preserve">Maximální cena za jednotlivé položky 
 v Kč BEZ DPH </t>
  </si>
  <si>
    <t>Lexmark 50F2000</t>
  </si>
  <si>
    <t>Lamda TN-312BK</t>
  </si>
  <si>
    <t>Lamda TN-312C</t>
  </si>
  <si>
    <t>Lamda TN-312Y</t>
  </si>
  <si>
    <t>OKI 44469803</t>
  </si>
  <si>
    <t>OKI 44469705</t>
  </si>
  <si>
    <t>OKI 44469706</t>
  </si>
  <si>
    <t>OKI 44469704</t>
  </si>
  <si>
    <t>OKI 44574802</t>
  </si>
  <si>
    <t>Lamda 44318608, Lamda 44318607, Lamda 44318606, Lamda 44318605</t>
  </si>
  <si>
    <t>Lamda MLT-D1042S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</si>
</sst>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Fill="1" applyBorder="1" applyAlignment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0" fillId="0" borderId="0" xfId="0" applyNumberFormat="1"/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Alignment="1" applyProtection="1">
      <alignment vertical="top" wrapText="1"/>
      <protection locked="0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top" wrapText="1"/>
      <protection locked="0"/>
    </xf>
    <xf numFmtId="0" fontId="0" fillId="0" borderId="0" xfId="0" applyNumberFormat="1" applyFill="1" applyBorder="1" applyAlignment="1" applyProtection="1">
      <alignment horizontal="center" vertical="top" wrapText="1"/>
      <protection locked="0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 applyFill="1" applyBorder="1"/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165" fontId="0" fillId="0" borderId="5" xfId="0" applyNumberFormat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0" xfId="0" applyNumberFormat="1"/>
    <xf numFmtId="0" fontId="0" fillId="4" borderId="7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 shrinkToFit="1"/>
    </xf>
    <xf numFmtId="1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 shrinkToFit="1"/>
    </xf>
    <xf numFmtId="0" fontId="0" fillId="4" borderId="5" xfId="0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1" fontId="0" fillId="4" borderId="11" xfId="0" applyNumberForma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</cellXfs>
  <cellStyles count="2">
    <cellStyle name="Normální" xfId="0" builtinId="0"/>
    <cellStyle name="normální 3" xfId="1"/>
  </cellStyles>
  <dxfs count="43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abSelected="1" topLeftCell="A4" zoomScale="60" zoomScaleNormal="60" zoomScaleSheetLayoutView="55" workbookViewId="0">
      <selection activeCell="L17" sqref="L17"/>
    </sheetView>
  </sheetViews>
  <sheetFormatPr defaultRowHeight="15" x14ac:dyDescent="0.25"/>
  <cols>
    <col min="1" max="1" width="5.7109375" customWidth="1"/>
    <col min="2" max="2" width="41.42578125" style="14" customWidth="1"/>
    <col min="3" max="3" width="9.7109375" style="2" customWidth="1"/>
    <col min="4" max="4" width="9" style="13" customWidth="1"/>
    <col min="5" max="5" width="49.42578125" style="14" customWidth="1"/>
    <col min="6" max="6" width="40.7109375" style="14" customWidth="1"/>
    <col min="7" max="7" width="20.85546875" style="14" customWidth="1"/>
    <col min="8" max="8" width="18.5703125" style="12" customWidth="1"/>
    <col min="9" max="9" width="19.42578125" style="14" customWidth="1"/>
    <col min="10" max="10" width="22.140625" style="1" hidden="1" customWidth="1"/>
    <col min="11" max="11" width="20.85546875" customWidth="1"/>
    <col min="12" max="12" width="26.5703125" customWidth="1"/>
    <col min="13" max="13" width="21" customWidth="1"/>
    <col min="14" max="14" width="19.42578125" customWidth="1"/>
    <col min="15" max="15" width="51.7109375" style="30" customWidth="1"/>
    <col min="16" max="16" width="15.28515625" customWidth="1"/>
  </cols>
  <sheetData>
    <row r="1" spans="1:16" s="12" customFormat="1" ht="24.6" customHeight="1" x14ac:dyDescent="0.3">
      <c r="A1" s="96" t="s">
        <v>38</v>
      </c>
      <c r="B1" s="97"/>
      <c r="C1" s="21"/>
      <c r="D1" s="21"/>
      <c r="E1" s="17"/>
      <c r="F1" s="17"/>
      <c r="G1" s="66"/>
      <c r="H1" s="67"/>
      <c r="I1" s="17"/>
      <c r="J1" s="17"/>
      <c r="K1" s="18"/>
      <c r="L1" s="98" t="s">
        <v>39</v>
      </c>
      <c r="M1" s="98"/>
      <c r="N1" s="98"/>
      <c r="O1" s="68"/>
    </row>
    <row r="2" spans="1:16" s="12" customFormat="1" ht="18.75" customHeight="1" x14ac:dyDescent="0.3">
      <c r="A2" s="18"/>
      <c r="B2" s="17"/>
      <c r="C2" s="15"/>
      <c r="D2" s="16"/>
      <c r="E2" s="68"/>
      <c r="F2" s="68"/>
      <c r="G2" s="68"/>
      <c r="H2" s="68"/>
      <c r="I2" s="17"/>
      <c r="J2" s="17"/>
      <c r="K2" s="18"/>
      <c r="L2" s="69"/>
      <c r="M2" s="69"/>
      <c r="N2" s="18"/>
      <c r="O2" s="70"/>
    </row>
    <row r="3" spans="1:16" s="12" customFormat="1" ht="24.75" customHeight="1" x14ac:dyDescent="0.25">
      <c r="A3" s="71"/>
      <c r="B3" s="72" t="s">
        <v>11</v>
      </c>
      <c r="C3" s="73"/>
      <c r="D3" s="73"/>
      <c r="E3" s="68"/>
      <c r="F3" s="68"/>
      <c r="G3" s="68"/>
      <c r="H3" s="68"/>
      <c r="I3" s="69"/>
      <c r="J3" s="68"/>
      <c r="K3" s="68"/>
      <c r="L3" s="69"/>
      <c r="M3" s="69"/>
      <c r="N3" s="18"/>
      <c r="O3" s="68"/>
    </row>
    <row r="4" spans="1:16" s="12" customFormat="1" ht="21" customHeight="1" thickBot="1" x14ac:dyDescent="0.3">
      <c r="A4" s="74"/>
      <c r="B4" s="75" t="s">
        <v>14</v>
      </c>
      <c r="C4" s="73"/>
      <c r="D4" s="73"/>
      <c r="E4" s="73"/>
      <c r="F4" s="73"/>
      <c r="G4" s="69"/>
      <c r="H4" s="69"/>
      <c r="I4" s="69"/>
      <c r="J4" s="17"/>
      <c r="K4" s="17"/>
      <c r="L4" s="69"/>
      <c r="M4" s="69"/>
      <c r="N4" s="18"/>
      <c r="O4" s="68"/>
    </row>
    <row r="5" spans="1:16" s="12" customFormat="1" ht="42.75" customHeight="1" thickBot="1" x14ac:dyDescent="0.3">
      <c r="A5" s="19"/>
      <c r="B5" s="20"/>
      <c r="C5" s="21"/>
      <c r="D5" s="21"/>
      <c r="E5" s="17"/>
      <c r="F5" s="49" t="s">
        <v>13</v>
      </c>
      <c r="G5" s="17"/>
      <c r="H5" s="18"/>
      <c r="I5" s="17"/>
      <c r="J5" s="22"/>
      <c r="K5" s="18"/>
      <c r="L5" s="33" t="s">
        <v>13</v>
      </c>
      <c r="M5" s="18"/>
      <c r="N5" s="18"/>
      <c r="O5" s="76"/>
    </row>
    <row r="6" spans="1:16" s="12" customFormat="1" ht="112.5" customHeight="1" thickTop="1" thickBot="1" x14ac:dyDescent="0.3">
      <c r="A6" s="23" t="s">
        <v>1</v>
      </c>
      <c r="B6" s="36" t="s">
        <v>43</v>
      </c>
      <c r="C6" s="36" t="s">
        <v>0</v>
      </c>
      <c r="D6" s="36" t="s">
        <v>44</v>
      </c>
      <c r="E6" s="36" t="s">
        <v>45</v>
      </c>
      <c r="F6" s="50" t="s">
        <v>40</v>
      </c>
      <c r="G6" s="36" t="s">
        <v>46</v>
      </c>
      <c r="H6" s="47" t="s">
        <v>47</v>
      </c>
      <c r="I6" s="36" t="s">
        <v>48</v>
      </c>
      <c r="J6" s="36" t="s">
        <v>59</v>
      </c>
      <c r="K6" s="36" t="s">
        <v>7</v>
      </c>
      <c r="L6" s="34" t="s">
        <v>8</v>
      </c>
      <c r="M6" s="47" t="s">
        <v>9</v>
      </c>
      <c r="N6" s="47" t="s">
        <v>10</v>
      </c>
      <c r="O6" s="36" t="s">
        <v>49</v>
      </c>
    </row>
    <row r="7" spans="1:16" ht="48" customHeight="1" thickTop="1" thickBot="1" x14ac:dyDescent="0.3">
      <c r="A7" s="77">
        <v>1</v>
      </c>
      <c r="B7" s="78" t="s">
        <v>41</v>
      </c>
      <c r="C7" s="79">
        <v>2</v>
      </c>
      <c r="D7" s="80" t="s">
        <v>19</v>
      </c>
      <c r="E7" s="78" t="s">
        <v>16</v>
      </c>
      <c r="F7" s="51" t="s">
        <v>60</v>
      </c>
      <c r="G7" s="37" t="s">
        <v>37</v>
      </c>
      <c r="H7" s="37" t="s">
        <v>18</v>
      </c>
      <c r="I7" s="37" t="s">
        <v>17</v>
      </c>
      <c r="J7" s="42">
        <f t="shared" ref="J7:J17" si="0">C7*K7</f>
        <v>3000</v>
      </c>
      <c r="K7" s="43">
        <v>1500</v>
      </c>
      <c r="L7" s="52">
        <v>1274</v>
      </c>
      <c r="M7" s="38">
        <f t="shared" ref="M7:M17" si="1">C7*L7</f>
        <v>2548</v>
      </c>
      <c r="N7" s="44" t="str">
        <f t="shared" ref="N7:N17" si="2">IF(ISNUMBER(L7), IF(L7&gt;K7,"NEVYHOVUJE","VYHOVUJE")," ")</f>
        <v>VYHOVUJE</v>
      </c>
      <c r="O7" s="81" t="s">
        <v>2</v>
      </c>
      <c r="P7" s="62"/>
    </row>
    <row r="8" spans="1:16" ht="78" customHeight="1" thickTop="1" x14ac:dyDescent="0.25">
      <c r="A8" s="82">
        <v>2</v>
      </c>
      <c r="B8" s="83" t="s">
        <v>52</v>
      </c>
      <c r="C8" s="84">
        <v>2</v>
      </c>
      <c r="D8" s="63" t="s">
        <v>19</v>
      </c>
      <c r="E8" s="83" t="s">
        <v>22</v>
      </c>
      <c r="F8" s="53" t="s">
        <v>61</v>
      </c>
      <c r="G8" s="100" t="s">
        <v>37</v>
      </c>
      <c r="H8" s="100" t="s">
        <v>24</v>
      </c>
      <c r="I8" s="100" t="s">
        <v>23</v>
      </c>
      <c r="J8" s="54">
        <f t="shared" si="0"/>
        <v>2400</v>
      </c>
      <c r="K8" s="39">
        <v>1200</v>
      </c>
      <c r="L8" s="55">
        <v>844</v>
      </c>
      <c r="M8" s="56">
        <f t="shared" si="1"/>
        <v>1688</v>
      </c>
      <c r="N8" s="46" t="str">
        <f t="shared" si="2"/>
        <v>VYHOVUJE</v>
      </c>
      <c r="O8" s="103" t="s">
        <v>2</v>
      </c>
      <c r="P8" s="62"/>
    </row>
    <row r="9" spans="1:16" ht="67.5" customHeight="1" x14ac:dyDescent="0.25">
      <c r="A9" s="85">
        <v>3</v>
      </c>
      <c r="B9" s="86" t="s">
        <v>51</v>
      </c>
      <c r="C9" s="87">
        <v>1</v>
      </c>
      <c r="D9" s="64" t="s">
        <v>19</v>
      </c>
      <c r="E9" s="86" t="s">
        <v>20</v>
      </c>
      <c r="F9" s="57" t="s">
        <v>62</v>
      </c>
      <c r="G9" s="101"/>
      <c r="H9" s="101"/>
      <c r="I9" s="101"/>
      <c r="J9" s="10">
        <f t="shared" si="0"/>
        <v>1000</v>
      </c>
      <c r="K9" s="40">
        <v>1000</v>
      </c>
      <c r="L9" s="58">
        <v>991</v>
      </c>
      <c r="M9" s="32">
        <f t="shared" si="1"/>
        <v>991</v>
      </c>
      <c r="N9" s="59" t="str">
        <f t="shared" si="2"/>
        <v>VYHOVUJE</v>
      </c>
      <c r="O9" s="104"/>
      <c r="P9" s="62"/>
    </row>
    <row r="10" spans="1:16" ht="71.25" customHeight="1" thickBot="1" x14ac:dyDescent="0.3">
      <c r="A10" s="88">
        <v>4</v>
      </c>
      <c r="B10" s="89" t="s">
        <v>53</v>
      </c>
      <c r="C10" s="90">
        <v>2</v>
      </c>
      <c r="D10" s="65" t="s">
        <v>19</v>
      </c>
      <c r="E10" s="89" t="s">
        <v>21</v>
      </c>
      <c r="F10" s="60" t="s">
        <v>63</v>
      </c>
      <c r="G10" s="102"/>
      <c r="H10" s="102"/>
      <c r="I10" s="102"/>
      <c r="J10" s="11">
        <f t="shared" si="0"/>
        <v>2000</v>
      </c>
      <c r="K10" s="41">
        <v>1000</v>
      </c>
      <c r="L10" s="61">
        <v>991</v>
      </c>
      <c r="M10" s="35">
        <f t="shared" si="1"/>
        <v>1982</v>
      </c>
      <c r="N10" s="45" t="str">
        <f t="shared" si="2"/>
        <v>VYHOVUJE</v>
      </c>
      <c r="O10" s="105"/>
      <c r="P10" s="62"/>
    </row>
    <row r="11" spans="1:16" ht="51.75" customHeight="1" thickTop="1" x14ac:dyDescent="0.25">
      <c r="A11" s="82">
        <v>5</v>
      </c>
      <c r="B11" s="83" t="s">
        <v>54</v>
      </c>
      <c r="C11" s="84">
        <v>2</v>
      </c>
      <c r="D11" s="63" t="s">
        <v>19</v>
      </c>
      <c r="E11" s="83" t="s">
        <v>29</v>
      </c>
      <c r="F11" s="53" t="s">
        <v>64</v>
      </c>
      <c r="G11" s="100" t="s">
        <v>37</v>
      </c>
      <c r="H11" s="100" t="s">
        <v>26</v>
      </c>
      <c r="I11" s="100" t="s">
        <v>25</v>
      </c>
      <c r="J11" s="54">
        <f t="shared" si="0"/>
        <v>2700</v>
      </c>
      <c r="K11" s="39">
        <v>1350</v>
      </c>
      <c r="L11" s="55">
        <v>1280</v>
      </c>
      <c r="M11" s="56">
        <f t="shared" si="1"/>
        <v>2560</v>
      </c>
      <c r="N11" s="46" t="str">
        <f t="shared" si="2"/>
        <v>VYHOVUJE</v>
      </c>
      <c r="O11" s="103" t="s">
        <v>2</v>
      </c>
      <c r="P11" s="62"/>
    </row>
    <row r="12" spans="1:16" ht="51.75" customHeight="1" x14ac:dyDescent="0.25">
      <c r="A12" s="85">
        <v>6</v>
      </c>
      <c r="B12" s="86" t="s">
        <v>55</v>
      </c>
      <c r="C12" s="87">
        <v>1</v>
      </c>
      <c r="D12" s="64" t="s">
        <v>19</v>
      </c>
      <c r="E12" s="86" t="s">
        <v>28</v>
      </c>
      <c r="F12" s="57" t="s">
        <v>65</v>
      </c>
      <c r="G12" s="101"/>
      <c r="H12" s="101"/>
      <c r="I12" s="101"/>
      <c r="J12" s="10">
        <f t="shared" si="0"/>
        <v>1750</v>
      </c>
      <c r="K12" s="40">
        <v>1750</v>
      </c>
      <c r="L12" s="58">
        <v>1728</v>
      </c>
      <c r="M12" s="32">
        <f t="shared" si="1"/>
        <v>1728</v>
      </c>
      <c r="N12" s="59" t="str">
        <f t="shared" si="2"/>
        <v>VYHOVUJE</v>
      </c>
      <c r="O12" s="104"/>
      <c r="P12" s="62"/>
    </row>
    <row r="13" spans="1:16" ht="51.75" customHeight="1" x14ac:dyDescent="0.25">
      <c r="A13" s="85">
        <v>7</v>
      </c>
      <c r="B13" s="86" t="s">
        <v>56</v>
      </c>
      <c r="C13" s="87">
        <v>1</v>
      </c>
      <c r="D13" s="64" t="s">
        <v>19</v>
      </c>
      <c r="E13" s="86" t="s">
        <v>27</v>
      </c>
      <c r="F13" s="57" t="s">
        <v>66</v>
      </c>
      <c r="G13" s="101"/>
      <c r="H13" s="101"/>
      <c r="I13" s="101"/>
      <c r="J13" s="10">
        <f t="shared" si="0"/>
        <v>1750</v>
      </c>
      <c r="K13" s="40">
        <v>1750</v>
      </c>
      <c r="L13" s="58">
        <v>1728</v>
      </c>
      <c r="M13" s="32">
        <f t="shared" si="1"/>
        <v>1728</v>
      </c>
      <c r="N13" s="59" t="str">
        <f t="shared" si="2"/>
        <v>VYHOVUJE</v>
      </c>
      <c r="O13" s="104"/>
      <c r="P13" s="62"/>
    </row>
    <row r="14" spans="1:16" ht="51.75" customHeight="1" x14ac:dyDescent="0.25">
      <c r="A14" s="85">
        <v>8</v>
      </c>
      <c r="B14" s="86" t="s">
        <v>57</v>
      </c>
      <c r="C14" s="87">
        <v>1</v>
      </c>
      <c r="D14" s="64" t="s">
        <v>19</v>
      </c>
      <c r="E14" s="86" t="s">
        <v>27</v>
      </c>
      <c r="F14" s="57" t="s">
        <v>67</v>
      </c>
      <c r="G14" s="101"/>
      <c r="H14" s="101"/>
      <c r="I14" s="101"/>
      <c r="J14" s="10">
        <f t="shared" si="0"/>
        <v>1750</v>
      </c>
      <c r="K14" s="40">
        <v>1750</v>
      </c>
      <c r="L14" s="58">
        <v>1728</v>
      </c>
      <c r="M14" s="32">
        <f t="shared" si="1"/>
        <v>1728</v>
      </c>
      <c r="N14" s="59" t="str">
        <f t="shared" si="2"/>
        <v>VYHOVUJE</v>
      </c>
      <c r="O14" s="104"/>
      <c r="P14" s="62"/>
    </row>
    <row r="15" spans="1:16" ht="51.75" customHeight="1" thickBot="1" x14ac:dyDescent="0.3">
      <c r="A15" s="88">
        <v>9</v>
      </c>
      <c r="B15" s="89" t="s">
        <v>58</v>
      </c>
      <c r="C15" s="90">
        <v>1</v>
      </c>
      <c r="D15" s="65" t="s">
        <v>19</v>
      </c>
      <c r="E15" s="89" t="s">
        <v>30</v>
      </c>
      <c r="F15" s="60" t="s">
        <v>68</v>
      </c>
      <c r="G15" s="102"/>
      <c r="H15" s="102"/>
      <c r="I15" s="102"/>
      <c r="J15" s="11">
        <f t="shared" si="0"/>
        <v>2100</v>
      </c>
      <c r="K15" s="41">
        <v>2100</v>
      </c>
      <c r="L15" s="61">
        <v>2100</v>
      </c>
      <c r="M15" s="35">
        <f t="shared" si="1"/>
        <v>2100</v>
      </c>
      <c r="N15" s="45" t="str">
        <f t="shared" si="2"/>
        <v>VYHOVUJE</v>
      </c>
      <c r="O15" s="105"/>
      <c r="P15" s="62"/>
    </row>
    <row r="16" spans="1:16" ht="72" customHeight="1" thickTop="1" thickBot="1" x14ac:dyDescent="0.3">
      <c r="A16" s="77">
        <v>10</v>
      </c>
      <c r="B16" s="78" t="s">
        <v>50</v>
      </c>
      <c r="C16" s="79">
        <v>1</v>
      </c>
      <c r="D16" s="80" t="s">
        <v>31</v>
      </c>
      <c r="E16" s="78" t="s">
        <v>42</v>
      </c>
      <c r="F16" s="51" t="s">
        <v>69</v>
      </c>
      <c r="G16" s="37" t="s">
        <v>37</v>
      </c>
      <c r="H16" s="37" t="s">
        <v>32</v>
      </c>
      <c r="I16" s="37" t="s">
        <v>33</v>
      </c>
      <c r="J16" s="42">
        <f t="shared" si="0"/>
        <v>3300</v>
      </c>
      <c r="K16" s="43">
        <v>3300</v>
      </c>
      <c r="L16" s="52">
        <v>2964</v>
      </c>
      <c r="M16" s="38">
        <f t="shared" si="1"/>
        <v>2964</v>
      </c>
      <c r="N16" s="44" t="str">
        <f t="shared" si="2"/>
        <v>VYHOVUJE</v>
      </c>
      <c r="O16" s="81" t="s">
        <v>3</v>
      </c>
      <c r="P16" s="62"/>
    </row>
    <row r="17" spans="1:16" ht="65.849999999999994" customHeight="1" thickTop="1" thickBot="1" x14ac:dyDescent="0.3">
      <c r="A17" s="77">
        <v>11</v>
      </c>
      <c r="B17" s="78" t="s">
        <v>34</v>
      </c>
      <c r="C17" s="79">
        <v>1</v>
      </c>
      <c r="D17" s="80" t="s">
        <v>19</v>
      </c>
      <c r="E17" s="78" t="s">
        <v>12</v>
      </c>
      <c r="F17" s="51" t="s">
        <v>70</v>
      </c>
      <c r="G17" s="37" t="s">
        <v>37</v>
      </c>
      <c r="H17" s="37" t="s">
        <v>36</v>
      </c>
      <c r="I17" s="37" t="s">
        <v>35</v>
      </c>
      <c r="J17" s="42">
        <f t="shared" si="0"/>
        <v>1000</v>
      </c>
      <c r="K17" s="43">
        <v>1000</v>
      </c>
      <c r="L17" s="52">
        <v>451</v>
      </c>
      <c r="M17" s="38">
        <f t="shared" si="1"/>
        <v>451</v>
      </c>
      <c r="N17" s="44" t="str">
        <f t="shared" si="2"/>
        <v>VYHOVUJE</v>
      </c>
      <c r="O17" s="81" t="s">
        <v>3</v>
      </c>
      <c r="P17" s="62"/>
    </row>
    <row r="18" spans="1:16" ht="60.75" customHeight="1" thickTop="1" thickBot="1" x14ac:dyDescent="0.3">
      <c r="A18" s="99" t="s">
        <v>15</v>
      </c>
      <c r="B18" s="99"/>
      <c r="C18" s="99"/>
      <c r="D18" s="99"/>
      <c r="E18" s="99"/>
      <c r="F18" s="99"/>
      <c r="G18" s="99"/>
      <c r="H18" s="91"/>
      <c r="I18" s="91"/>
      <c r="J18" s="3"/>
      <c r="K18" s="36" t="s">
        <v>5</v>
      </c>
      <c r="L18" s="106" t="s">
        <v>6</v>
      </c>
      <c r="M18" s="107"/>
      <c r="N18" s="108"/>
      <c r="O18" s="92"/>
    </row>
    <row r="19" spans="1:16" ht="33" customHeight="1" thickTop="1" thickBot="1" x14ac:dyDescent="0.3">
      <c r="A19" s="109" t="s">
        <v>4</v>
      </c>
      <c r="B19" s="109"/>
      <c r="C19" s="109"/>
      <c r="D19" s="109"/>
      <c r="E19" s="109"/>
      <c r="F19" s="93"/>
      <c r="G19" s="94"/>
      <c r="H19" s="26"/>
      <c r="I19" s="26"/>
      <c r="J19" s="4"/>
      <c r="K19" s="48">
        <f>SUM(J7:J17)</f>
        <v>22750</v>
      </c>
      <c r="L19" s="110">
        <f>SUM(M7:M17)</f>
        <v>20468</v>
      </c>
      <c r="M19" s="111"/>
      <c r="N19" s="112"/>
      <c r="O19" s="95"/>
    </row>
    <row r="20" spans="1:16" ht="39.75" customHeight="1" thickTop="1" x14ac:dyDescent="0.3">
      <c r="H20" s="27"/>
      <c r="I20" s="27"/>
      <c r="J20" s="6"/>
      <c r="K20" s="6"/>
      <c r="L20" s="5"/>
      <c r="M20" s="5"/>
      <c r="N20" s="5"/>
      <c r="O20" s="31"/>
      <c r="P20" s="5"/>
    </row>
    <row r="21" spans="1:16" ht="19.899999999999999" customHeight="1" x14ac:dyDescent="0.3">
      <c r="H21" s="27"/>
      <c r="I21" s="27"/>
      <c r="J21" s="6"/>
      <c r="K21" s="7"/>
      <c r="L21" s="7"/>
      <c r="M21" s="7"/>
      <c r="N21" s="5"/>
      <c r="O21" s="31"/>
      <c r="P21" s="5"/>
    </row>
    <row r="22" spans="1:16" ht="71.25" customHeight="1" x14ac:dyDescent="0.25">
      <c r="H22" s="27"/>
      <c r="I22" s="27"/>
      <c r="J22" s="6"/>
      <c r="K22" s="7"/>
      <c r="L22" s="7"/>
      <c r="M22" s="7"/>
      <c r="N22" s="5"/>
      <c r="O22" s="31"/>
      <c r="P22" s="5"/>
    </row>
    <row r="23" spans="1:16" ht="36" customHeight="1" x14ac:dyDescent="0.25">
      <c r="H23" s="28"/>
      <c r="I23" s="28"/>
      <c r="J23" s="8"/>
      <c r="K23" s="6"/>
      <c r="L23" s="5"/>
      <c r="M23" s="5"/>
      <c r="N23" s="5"/>
      <c r="O23" s="31"/>
      <c r="P23" s="5"/>
    </row>
    <row r="24" spans="1:16" ht="14.25" customHeight="1" x14ac:dyDescent="0.25">
      <c r="A24" s="5"/>
      <c r="B24" s="24"/>
      <c r="C24" s="9"/>
      <c r="D24" s="25"/>
      <c r="E24" s="24"/>
      <c r="F24" s="24"/>
      <c r="G24" s="24"/>
      <c r="H24" s="29"/>
      <c r="I24" s="29"/>
      <c r="J24" s="6"/>
      <c r="K24" s="6"/>
      <c r="L24" s="5"/>
      <c r="M24" s="5"/>
      <c r="N24" s="5"/>
      <c r="O24" s="31"/>
      <c r="P24" s="5"/>
    </row>
    <row r="25" spans="1:16" ht="14.25" customHeight="1" x14ac:dyDescent="0.25">
      <c r="A25" s="5"/>
      <c r="B25" s="24"/>
      <c r="C25" s="9"/>
      <c r="D25" s="25"/>
      <c r="E25" s="24"/>
      <c r="F25" s="24"/>
      <c r="G25" s="24"/>
      <c r="H25" s="29"/>
      <c r="I25" s="29"/>
      <c r="J25" s="6"/>
      <c r="K25" s="6"/>
      <c r="L25" s="5"/>
      <c r="M25" s="5"/>
      <c r="N25" s="5"/>
      <c r="O25" s="31"/>
      <c r="P25" s="5"/>
    </row>
    <row r="26" spans="1:16" ht="14.25" customHeight="1" x14ac:dyDescent="0.25">
      <c r="A26" s="5"/>
      <c r="B26" s="24"/>
      <c r="C26" s="9"/>
      <c r="D26" s="25"/>
      <c r="E26" s="24"/>
      <c r="F26" s="24"/>
      <c r="G26" s="24"/>
      <c r="H26" s="29"/>
      <c r="I26" s="29"/>
      <c r="J26" s="6"/>
      <c r="K26" s="6"/>
      <c r="L26" s="5"/>
      <c r="M26" s="5"/>
      <c r="N26" s="5"/>
      <c r="O26" s="31"/>
      <c r="P26" s="5"/>
    </row>
    <row r="27" spans="1:16" ht="14.25" customHeight="1" x14ac:dyDescent="0.25">
      <c r="A27" s="5"/>
      <c r="B27" s="24"/>
      <c r="C27" s="9"/>
      <c r="D27" s="25"/>
      <c r="E27" s="24"/>
      <c r="F27" s="24"/>
      <c r="G27" s="24"/>
      <c r="H27" s="29"/>
      <c r="I27" s="29"/>
      <c r="J27" s="6"/>
      <c r="K27" s="6"/>
      <c r="L27" s="5"/>
      <c r="M27" s="5"/>
      <c r="N27" s="5"/>
      <c r="O27" s="31"/>
      <c r="P27" s="5"/>
    </row>
    <row r="28" spans="1:16" x14ac:dyDescent="0.25">
      <c r="B28" s="12"/>
      <c r="C28"/>
      <c r="D28" s="12"/>
      <c r="E28" s="12"/>
      <c r="F28" s="12"/>
      <c r="G28" s="12"/>
      <c r="I28" s="12"/>
      <c r="J28"/>
    </row>
    <row r="29" spans="1:16" x14ac:dyDescent="0.25">
      <c r="B29" s="12"/>
      <c r="C29"/>
      <c r="D29" s="12"/>
      <c r="E29" s="12"/>
      <c r="F29" s="12"/>
      <c r="G29" s="12"/>
      <c r="I29" s="12"/>
      <c r="J29"/>
    </row>
    <row r="30" spans="1:16" x14ac:dyDescent="0.25">
      <c r="B30" s="12"/>
      <c r="C30"/>
      <c r="D30" s="12"/>
      <c r="E30" s="12"/>
      <c r="F30" s="12"/>
      <c r="G30" s="12"/>
      <c r="I30" s="12"/>
      <c r="J30"/>
    </row>
  </sheetData>
  <sheetProtection password="F79C" sheet="1" objects="1" scenarios="1" selectLockedCells="1"/>
  <mergeCells count="14">
    <mergeCell ref="O8:O10"/>
    <mergeCell ref="O11:O15"/>
    <mergeCell ref="L18:N18"/>
    <mergeCell ref="A19:E19"/>
    <mergeCell ref="L19:N19"/>
    <mergeCell ref="A1:B1"/>
    <mergeCell ref="L1:N1"/>
    <mergeCell ref="A18:G18"/>
    <mergeCell ref="H11:H15"/>
    <mergeCell ref="I11:I15"/>
    <mergeCell ref="H8:H10"/>
    <mergeCell ref="I8:I10"/>
    <mergeCell ref="G8:G10"/>
    <mergeCell ref="G11:G15"/>
  </mergeCells>
  <conditionalFormatting sqref="A7:A15">
    <cfRule type="containsBlanks" dxfId="42" priority="87">
      <formula>LEN(TRIM(A7))=0</formula>
    </cfRule>
  </conditionalFormatting>
  <conditionalFormatting sqref="A7:A15">
    <cfRule type="cellIs" dxfId="41" priority="82" operator="greaterThanOrEqual">
      <formula>1</formula>
    </cfRule>
  </conditionalFormatting>
  <conditionalFormatting sqref="N7:N15">
    <cfRule type="cellIs" dxfId="40" priority="78" operator="equal">
      <formula>"NEVYHOVUJE"</formula>
    </cfRule>
    <cfRule type="cellIs" dxfId="39" priority="79" operator="equal">
      <formula>"VYHOVUJE"</formula>
    </cfRule>
  </conditionalFormatting>
  <conditionalFormatting sqref="L7:L15">
    <cfRule type="notContainsBlanks" dxfId="38" priority="52">
      <formula>LEN(TRIM(L7))&gt;0</formula>
    </cfRule>
    <cfRule type="containsBlanks" dxfId="37" priority="53">
      <formula>LEN(TRIM(L7))=0</formula>
    </cfRule>
  </conditionalFormatting>
  <conditionalFormatting sqref="L7:L15">
    <cfRule type="notContainsBlanks" dxfId="36" priority="51">
      <formula>LEN(TRIM(L7))&gt;0</formula>
    </cfRule>
  </conditionalFormatting>
  <conditionalFormatting sqref="C7">
    <cfRule type="containsBlanks" dxfId="35" priority="38">
      <formula>LEN(TRIM(C7))=0</formula>
    </cfRule>
  </conditionalFormatting>
  <conditionalFormatting sqref="C9">
    <cfRule type="containsBlanks" dxfId="34" priority="37">
      <formula>LEN(TRIM(C9))=0</formula>
    </cfRule>
  </conditionalFormatting>
  <conditionalFormatting sqref="C8">
    <cfRule type="containsBlanks" dxfId="33" priority="36">
      <formula>LEN(TRIM(C8))=0</formula>
    </cfRule>
  </conditionalFormatting>
  <conditionalFormatting sqref="C10">
    <cfRule type="containsBlanks" dxfId="32" priority="35">
      <formula>LEN(TRIM(C10))=0</formula>
    </cfRule>
  </conditionalFormatting>
  <conditionalFormatting sqref="C11:C15">
    <cfRule type="containsBlanks" dxfId="31" priority="34">
      <formula>LEN(TRIM(C11))=0</formula>
    </cfRule>
  </conditionalFormatting>
  <conditionalFormatting sqref="F7:F15">
    <cfRule type="notContainsBlanks" dxfId="30" priority="29">
      <formula>LEN(TRIM(F7))&gt;0</formula>
    </cfRule>
    <cfRule type="containsBlanks" dxfId="29" priority="30">
      <formula>LEN(TRIM(F7))=0</formula>
    </cfRule>
  </conditionalFormatting>
  <conditionalFormatting sqref="F7:F15">
    <cfRule type="notContainsBlanks" dxfId="28" priority="28">
      <formula>LEN(TRIM(F7))&gt;0</formula>
    </cfRule>
  </conditionalFormatting>
  <conditionalFormatting sqref="F7:F15">
    <cfRule type="notContainsBlanks" dxfId="27" priority="27">
      <formula>LEN(TRIM(F7))&gt;0</formula>
    </cfRule>
    <cfRule type="containsBlanks" dxfId="26" priority="31">
      <formula>LEN(TRIM(F7))=0</formula>
    </cfRule>
  </conditionalFormatting>
  <conditionalFormatting sqref="A16">
    <cfRule type="containsBlanks" dxfId="25" priority="26">
      <formula>LEN(TRIM(A16))=0</formula>
    </cfRule>
  </conditionalFormatting>
  <conditionalFormatting sqref="A16">
    <cfRule type="cellIs" dxfId="24" priority="25" operator="greaterThanOrEqual">
      <formula>1</formula>
    </cfRule>
  </conditionalFormatting>
  <conditionalFormatting sqref="N16">
    <cfRule type="cellIs" dxfId="23" priority="23" operator="equal">
      <formula>"NEVYHOVUJE"</formula>
    </cfRule>
    <cfRule type="cellIs" dxfId="22" priority="24" operator="equal">
      <formula>"VYHOVUJE"</formula>
    </cfRule>
  </conditionalFormatting>
  <conditionalFormatting sqref="L16">
    <cfRule type="notContainsBlanks" dxfId="21" priority="21">
      <formula>LEN(TRIM(L16))&gt;0</formula>
    </cfRule>
    <cfRule type="containsBlanks" dxfId="20" priority="22">
      <formula>LEN(TRIM(L16))=0</formula>
    </cfRule>
  </conditionalFormatting>
  <conditionalFormatting sqref="L16">
    <cfRule type="notContainsBlanks" dxfId="19" priority="20">
      <formula>LEN(TRIM(L16))&gt;0</formula>
    </cfRule>
  </conditionalFormatting>
  <conditionalFormatting sqref="C16">
    <cfRule type="containsBlanks" dxfId="18" priority="19">
      <formula>LEN(TRIM(C16))=0</formula>
    </cfRule>
  </conditionalFormatting>
  <conditionalFormatting sqref="F16">
    <cfRule type="notContainsBlanks" dxfId="17" priority="16">
      <formula>LEN(TRIM(F16))&gt;0</formula>
    </cfRule>
    <cfRule type="containsBlanks" dxfId="16" priority="17">
      <formula>LEN(TRIM(F16))=0</formula>
    </cfRule>
  </conditionalFormatting>
  <conditionalFormatting sqref="F16">
    <cfRule type="notContainsBlanks" dxfId="15" priority="15">
      <formula>LEN(TRIM(F16))&gt;0</formula>
    </cfRule>
  </conditionalFormatting>
  <conditionalFormatting sqref="F16">
    <cfRule type="notContainsBlanks" dxfId="14" priority="14">
      <formula>LEN(TRIM(F16))&gt;0</formula>
    </cfRule>
    <cfRule type="containsBlanks" dxfId="13" priority="18">
      <formula>LEN(TRIM(F16))=0</formula>
    </cfRule>
  </conditionalFormatting>
  <conditionalFormatting sqref="A17">
    <cfRule type="containsBlanks" dxfId="12" priority="13">
      <formula>LEN(TRIM(A17))=0</formula>
    </cfRule>
  </conditionalFormatting>
  <conditionalFormatting sqref="A17">
    <cfRule type="cellIs" dxfId="11" priority="12" operator="greaterThanOrEqual">
      <formula>1</formula>
    </cfRule>
  </conditionalFormatting>
  <conditionalFormatting sqref="N17">
    <cfRule type="cellIs" dxfId="10" priority="10" operator="equal">
      <formula>"NEVYHOVUJE"</formula>
    </cfRule>
    <cfRule type="cellIs" dxfId="9" priority="11" operator="equal">
      <formula>"VYHOVUJE"</formula>
    </cfRule>
  </conditionalFormatting>
  <conditionalFormatting sqref="L17">
    <cfRule type="notContainsBlanks" dxfId="8" priority="8">
      <formula>LEN(TRIM(L17))&gt;0</formula>
    </cfRule>
    <cfRule type="containsBlanks" dxfId="7" priority="9">
      <formula>LEN(TRIM(L17))=0</formula>
    </cfRule>
  </conditionalFormatting>
  <conditionalFormatting sqref="L17">
    <cfRule type="notContainsBlanks" dxfId="6" priority="7">
      <formula>LEN(TRIM(L17))&gt;0</formula>
    </cfRule>
  </conditionalFormatting>
  <conditionalFormatting sqref="C17">
    <cfRule type="containsBlanks" dxfId="5" priority="6">
      <formula>LEN(TRIM(C17))=0</formula>
    </cfRule>
  </conditionalFormatting>
  <conditionalFormatting sqref="F17">
    <cfRule type="notContainsBlanks" dxfId="4" priority="3">
      <formula>LEN(TRIM(F17))&gt;0</formula>
    </cfRule>
    <cfRule type="containsBlanks" dxfId="3" priority="4">
      <formula>LEN(TRIM(F17))=0</formula>
    </cfRule>
  </conditionalFormatting>
  <conditionalFormatting sqref="F17">
    <cfRule type="notContainsBlanks" dxfId="2" priority="2">
      <formula>LEN(TRIM(F17))&gt;0</formula>
    </cfRule>
  </conditionalFormatting>
  <conditionalFormatting sqref="F17">
    <cfRule type="notContainsBlanks" dxfId="1" priority="1">
      <formula>LEN(TRIM(F17))&gt;0</formula>
    </cfRule>
    <cfRule type="containsBlanks" dxfId="0" priority="5">
      <formula>LEN(TRIM(F17))=0</formula>
    </cfRule>
  </conditionalFormatting>
  <pageMargins left="0.70866141732283472" right="0.70866141732283472" top="0.78740157480314965" bottom="0.78740157480314965" header="0.31496062992125984" footer="0.31496062992125984"/>
  <pageSetup paperSize="9" scale="36" fitToHeight="0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t3fF4M6DRlfecrSKM4GEPcCnFeY=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LffoiEP58eYZEeSufJZooP9vxO8=</DigestValue>
    </Reference>
  </SignedInfo>
  <SignatureValue>TPXyYZ9ouNC0XIEtTGrTjsMDc7W2czPB2oCMLkIELHiPiSfbPhFixhq1b9kBpdbeAZEhJXwuO/Jr
AMxhQafICZITSkcxF6uldpf3ITU4MvjXdEmV/p7ZAy0aRA20KqRRFUcfPsic3yRkx7p1tNHsVReW
Hu2bxpsvyGi4VL4Y4Z5yhvNInBKjsDBOpWbEO+VfTUsVv8br+X1q7kZHIaCsXr8loHZoGSzduzsD
M2+bCV6N4p/vSqQ5nXJhQXy+tjER/4kj92q8+R9ZhUFkVEdxdepm6DgPjS+bA+RXo4gxcg26JM+s
bMfo12hzMTdY8KBTIWJRN2C2NM5a2684FFbbmg==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upciKGy5uz8ngvhbR6BEiKjDQos=</DigestValue>
      </Reference>
      <Reference URI="/xl/worksheets/sheet1.xml?ContentType=application/vnd.openxmlformats-officedocument.spreadsheetml.worksheet+xml">
        <DigestMethod Algorithm="http://www.w3.org/2000/09/xmldsig#sha1"/>
        <DigestValue>tPp6Y30j56EIyBLzWeRQQIQss58=</DigestValue>
      </Reference>
      <Reference URI="/xl/styles.xml?ContentType=application/vnd.openxmlformats-officedocument.spreadsheetml.styles+xml">
        <DigestMethod Algorithm="http://www.w3.org/2000/09/xmldsig#sha1"/>
        <DigestValue>etmFj5UH4aQbTkJs1Nsx166wSuA=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8H7RlIbfnWAe2ms+NCkMSedCzMU=</DigestValue>
      </Reference>
      <Reference URI="/xl/sharedStrings.xml?ContentType=application/vnd.openxmlformats-officedocument.spreadsheetml.sharedStrings+xml">
        <DigestMethod Algorithm="http://www.w3.org/2000/09/xmldsig#sha1"/>
        <DigestValue>RlkSgrSHY/KHXXU/ldt6oZeqVdI=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2017-04-27T13:08:15Z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2017-04-27T13:08:15Z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Jiřina Hirschlová</cp:lastModifiedBy>
  <cp:lastPrinted>2017-04-04T07:21:54Z</cp:lastPrinted>
  <dcterms:created xsi:type="dcterms:W3CDTF">2014-03-05T12:43:32Z</dcterms:created>
  <dcterms:modified xsi:type="dcterms:W3CDTF">2017-04-11T08:50:29Z</dcterms:modified>
</cp:coreProperties>
</file>