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65" windowWidth="23130" windowHeight="12675" tabRatio="540"/>
  </bookViews>
  <sheets>
    <sheet name="Tonery" sheetId="22" r:id="rId1"/>
  </sheets>
  <definedNames>
    <definedName name="_xlnm.Print_Area" localSheetId="0">Tonery!$A$1:$P$20</definedName>
  </definedNames>
  <calcPr calcId="145621"/>
</workbook>
</file>

<file path=xl/calcChain.xml><?xml version="1.0" encoding="utf-8"?>
<calcChain xmlns="http://schemas.openxmlformats.org/spreadsheetml/2006/main">
  <c r="N17" i="22" l="1"/>
  <c r="N16" i="22"/>
  <c r="N15" i="22"/>
  <c r="N14" i="22"/>
  <c r="N13" i="22"/>
  <c r="N12" i="22"/>
  <c r="N11" i="22"/>
  <c r="N10" i="22"/>
  <c r="N9" i="22"/>
  <c r="N8" i="22"/>
  <c r="N7" i="22"/>
  <c r="J7" i="22"/>
  <c r="J8" i="22"/>
  <c r="J9" i="22"/>
  <c r="J10" i="22"/>
  <c r="J11" i="22"/>
  <c r="J12" i="22"/>
  <c r="J13" i="22"/>
  <c r="J14" i="22"/>
  <c r="J15" i="22"/>
  <c r="J16" i="22"/>
  <c r="J17" i="22"/>
  <c r="M7" i="22"/>
  <c r="M8" i="22"/>
  <c r="M9" i="22"/>
  <c r="M10" i="22"/>
  <c r="M11" i="22"/>
  <c r="M12" i="22"/>
  <c r="M13" i="22"/>
  <c r="M14" i="22"/>
  <c r="M15" i="22"/>
  <c r="M16" i="22"/>
  <c r="M17" i="22"/>
  <c r="K20" i="22" l="1"/>
  <c r="L20" i="22"/>
</calcChain>
</file>

<file path=xl/sharedStrings.xml><?xml version="1.0" encoding="utf-8"?>
<sst xmlns="http://schemas.openxmlformats.org/spreadsheetml/2006/main" count="75" uniqueCount="61">
  <si>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</si>
  <si>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</si>
  <si>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</si>
  <si>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</si>
  <si>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</si>
  <si>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</si>
  <si>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</si>
  <si>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</si>
  <si>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</si>
  <si>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</si>
  <si>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</si>
  <si>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</si>
  <si>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</si>
  <si>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 xml:space="preserve">Originální, nebo kompatibilní toner splňující podmínky certifikátu STMC. Minimální výtěžnost při 5% pokrytí 2500 stran. </t>
  </si>
  <si>
    <t>tiskové zařízení je v záruční době</t>
  </si>
  <si>
    <t>tiskové zařízení není v záruční době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</si>
  <si>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</si>
  <si>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</si>
  <si>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</si>
  <si>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</si>
  <si>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Originální toner. Výtěžnost 3000 stran.</t>
  </si>
  <si>
    <t>Originální, nebo kompatibilní toner splňující podmínky certifikátu STMC. Minimální výtěžnost při 5% pokrytí 16 000 stran</t>
  </si>
  <si>
    <t>Originální, nebo kompatibilní toner splňující podmínky certifikátu STMC. Minimální výtěžnost při 5% pokrytí 2000 stran</t>
  </si>
  <si>
    <t>Toner do tiskárny OKI MC 562 DNW - černá</t>
  </si>
  <si>
    <t>Originální, nebo kompatibilní toner splňující podmínky certifikátu STMC. Minimální výtěžnost při 5% pokrytí 7000 stran</t>
  </si>
  <si>
    <t>Toner do tiskárny OKI MC 562 DNW - azurová</t>
  </si>
  <si>
    <t>Originální, nebo kompatibilní toner splňující podmínky certifikátu STMC. Minimální výtěžnost při 5% pokrytí 5000 stran</t>
  </si>
  <si>
    <t>Toner do tiskárny OKI MC 562 DNW - purpurová</t>
  </si>
  <si>
    <t>Originální, nebo kompatibilní toner splňující podmínky certifikátu STMC. Minimální výtěžnost při 5% pokrytí 8400 stran</t>
  </si>
  <si>
    <t>Originální, nebo kompatibilní toner splňující podmínky certifikátu STMC. Minimální výtěžnost při 5% pokrytí 14300 stran</t>
  </si>
  <si>
    <t>Univerzitní 22, UF 254, KMM, Plzeň</t>
  </si>
  <si>
    <t>KMM - Bc. Krejčík, tel:37763 8301</t>
  </si>
  <si>
    <t xml:space="preserve"> Toner do tiskárny OKI B 401 dn - černý</t>
  </si>
  <si>
    <r>
      <t xml:space="preserve"> </t>
    </r>
    <r>
      <rPr>
        <sz val="11"/>
        <rFont val="Calibri"/>
        <family val="2"/>
        <charset val="238"/>
        <scheme val="minor"/>
      </rPr>
      <t>Toner do tiskárny Samsung (xpress) SL M 2675FN - černý</t>
    </r>
  </si>
  <si>
    <t>Toner do tiskárny SHARP AR - 163 - černý</t>
  </si>
  <si>
    <t>Toner do tiskárny LEXMARK E 120 - černý</t>
  </si>
  <si>
    <t>Toner do tiskárny OKI MC 562 DNW - žlutá</t>
  </si>
  <si>
    <t xml:space="preserve"> Toner do tiskárny Canon PC-D450 - černý</t>
  </si>
  <si>
    <t>Toner do tiskárny Canon IR 1024 IF- černý</t>
  </si>
  <si>
    <t>Toner do zařízení Canon ImageRunner 2520 - černý</t>
  </si>
  <si>
    <t>Tonery - 005 - 2017 (T-005-2017)</t>
  </si>
  <si>
    <t>Priloha_c._1_Kupni_smlouvy_technicka_specifikace_T-005-2017</t>
  </si>
  <si>
    <t xml:space="preserve">Název </t>
  </si>
  <si>
    <t xml:space="preserve">Měrná jednotka [MJ] </t>
  </si>
  <si>
    <t xml:space="preserve">Popis </t>
  </si>
  <si>
    <t>Fakturace</t>
  </si>
  <si>
    <t xml:space="preserve">Kontaktní osoba 
k převzetí zboží </t>
  </si>
  <si>
    <t xml:space="preserve">Místo dodání </t>
  </si>
  <si>
    <t xml:space="preserve">POZNÁMKA </t>
  </si>
  <si>
    <t>CPV - výběr
TONERY</t>
  </si>
  <si>
    <t>Samsung MLT-D116L</t>
  </si>
  <si>
    <t>Lamda 44992401</t>
  </si>
  <si>
    <t>Lamda AR201</t>
  </si>
  <si>
    <t>Lamda 12016SE</t>
  </si>
  <si>
    <t>Lamda 44973508</t>
  </si>
  <si>
    <t>Lamda 44469724</t>
  </si>
  <si>
    <t>Lamda 44469722</t>
  </si>
  <si>
    <t>Lamda 44469723</t>
  </si>
  <si>
    <t>Lamda FX-10</t>
  </si>
  <si>
    <t>Lamda C-EXV18</t>
  </si>
  <si>
    <t>Lamda C-EXV33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</si>
</sst>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Alignment="1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top" wrapText="1"/>
      <protection locked="0"/>
    </xf>
    <xf numFmtId="164" fontId="0" fillId="0" borderId="0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Fill="1" applyBorder="1" applyAlignment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0" fillId="0" borderId="0" xfId="0" applyNumberFormat="1"/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Alignment="1" applyProtection="1">
      <alignment vertical="top" wrapText="1"/>
      <protection locked="0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top" wrapText="1"/>
      <protection locked="0"/>
    </xf>
    <xf numFmtId="0" fontId="0" fillId="0" borderId="0" xfId="0" applyNumberFormat="1" applyFill="1" applyBorder="1" applyAlignment="1" applyProtection="1">
      <alignment horizontal="center" vertical="top" wrapText="1"/>
      <protection locked="0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NumberFormat="1" applyFill="1" applyBorder="1"/>
    <xf numFmtId="0" fontId="0" fillId="0" borderId="0" xfId="0" applyAlignment="1">
      <alignment wrapText="1"/>
    </xf>
    <xf numFmtId="0" fontId="0" fillId="0" borderId="0" xfId="0" applyFill="1" applyBorder="1" applyAlignment="1">
      <alignment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Border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8" fillId="4" borderId="7" xfId="0" applyNumberFormat="1" applyFont="1" applyFill="1" applyBorder="1" applyAlignment="1" applyProtection="1">
      <alignment horizontal="left" vertical="center" wrapText="1" shrinkToFi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vertical="center" wrapText="1" shrinkToFi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1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20" xfId="0" applyBorder="1" applyAlignment="1" applyProtection="1"/>
    <xf numFmtId="0" fontId="0" fillId="0" borderId="2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0" fillId="4" borderId="24" xfId="0" applyFont="1" applyFill="1" applyBorder="1" applyAlignment="1" applyProtection="1">
      <alignment horizontal="center" vertical="center" wrapText="1"/>
    </xf>
    <xf numFmtId="0" fontId="0" fillId="4" borderId="25" xfId="0" applyFon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5A9E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tabSelected="1" topLeftCell="A10" zoomScale="85" zoomScaleNormal="85" zoomScaleSheetLayoutView="55" workbookViewId="0">
      <selection activeCell="O23" sqref="O23"/>
    </sheetView>
  </sheetViews>
  <sheetFormatPr defaultRowHeight="15" x14ac:dyDescent="0.25"/>
  <cols>
    <col min="1" max="1" width="5.7109375" customWidth="1"/>
    <col min="2" max="2" width="43.42578125" style="17" customWidth="1"/>
    <col min="3" max="3" width="9.7109375" style="2" customWidth="1"/>
    <col min="4" max="4" width="9" style="16" customWidth="1"/>
    <col min="5" max="5" width="45.28515625" style="17" customWidth="1"/>
    <col min="6" max="6" width="29.140625" style="1" customWidth="1"/>
    <col min="7" max="7" width="20.85546875" style="17" customWidth="1"/>
    <col min="8" max="8" width="18.5703125" style="15" customWidth="1"/>
    <col min="9" max="9" width="19.42578125" style="17" customWidth="1"/>
    <col min="10" max="10" width="22.140625" style="1" hidden="1" customWidth="1"/>
    <col min="11" max="11" width="20.85546875" customWidth="1"/>
    <col min="12" max="12" width="26.5703125" customWidth="1"/>
    <col min="13" max="13" width="21" customWidth="1"/>
    <col min="14" max="14" width="19.42578125" customWidth="1"/>
    <col min="15" max="15" width="20.42578125" customWidth="1"/>
    <col min="16" max="16" width="51.7109375" style="33" customWidth="1"/>
  </cols>
  <sheetData>
    <row r="1" spans="1:16" s="15" customFormat="1" ht="24.6" customHeight="1" x14ac:dyDescent="0.3">
      <c r="A1" s="93" t="s">
        <v>40</v>
      </c>
      <c r="B1" s="94"/>
      <c r="C1" s="24"/>
      <c r="D1" s="24"/>
      <c r="E1" s="20"/>
      <c r="F1" s="58"/>
      <c r="G1" s="58"/>
      <c r="H1" s="58"/>
      <c r="I1" s="20"/>
      <c r="J1" s="20"/>
      <c r="K1" s="21"/>
      <c r="L1" s="95" t="s">
        <v>41</v>
      </c>
      <c r="M1" s="95"/>
      <c r="N1" s="95"/>
      <c r="O1" s="21"/>
      <c r="P1" s="59"/>
    </row>
    <row r="2" spans="1:16" s="15" customFormat="1" ht="18.75" customHeight="1" x14ac:dyDescent="0.3">
      <c r="A2" s="21"/>
      <c r="B2" s="20"/>
      <c r="C2" s="18"/>
      <c r="D2" s="19"/>
      <c r="E2" s="20"/>
      <c r="F2" s="58"/>
      <c r="G2" s="58"/>
      <c r="H2" s="58"/>
      <c r="I2" s="20"/>
      <c r="J2" s="20"/>
      <c r="K2" s="21"/>
      <c r="L2" s="60"/>
      <c r="M2" s="60"/>
      <c r="N2" s="21"/>
      <c r="O2" s="61"/>
      <c r="P2" s="62"/>
    </row>
    <row r="3" spans="1:16" s="15" customFormat="1" ht="31.5" customHeight="1" x14ac:dyDescent="0.25">
      <c r="A3" s="63"/>
      <c r="B3" s="64" t="s">
        <v>12</v>
      </c>
      <c r="C3" s="65"/>
      <c r="D3" s="65"/>
      <c r="E3" s="65"/>
      <c r="F3" s="58"/>
      <c r="G3" s="58"/>
      <c r="H3" s="58"/>
      <c r="I3" s="60"/>
      <c r="J3" s="59"/>
      <c r="K3" s="59"/>
      <c r="L3" s="60"/>
      <c r="M3" s="60"/>
      <c r="N3" s="21"/>
      <c r="O3" s="60"/>
      <c r="P3" s="59"/>
    </row>
    <row r="4" spans="1:16" s="15" customFormat="1" ht="21" customHeight="1" thickBot="1" x14ac:dyDescent="0.3">
      <c r="A4" s="66"/>
      <c r="B4" s="67" t="s">
        <v>17</v>
      </c>
      <c r="C4" s="65"/>
      <c r="D4" s="65"/>
      <c r="E4" s="65"/>
      <c r="F4" s="65"/>
      <c r="G4" s="60"/>
      <c r="H4" s="60"/>
      <c r="I4" s="60"/>
      <c r="J4" s="20"/>
      <c r="K4" s="20"/>
      <c r="L4" s="60"/>
      <c r="M4" s="60"/>
      <c r="N4" s="21"/>
      <c r="O4" s="60"/>
      <c r="P4" s="59"/>
    </row>
    <row r="5" spans="1:16" s="15" customFormat="1" ht="42.75" customHeight="1" thickBot="1" x14ac:dyDescent="0.3">
      <c r="A5" s="22"/>
      <c r="B5" s="23"/>
      <c r="C5" s="24"/>
      <c r="D5" s="24"/>
      <c r="E5" s="20"/>
      <c r="F5" s="36" t="s">
        <v>16</v>
      </c>
      <c r="G5" s="20"/>
      <c r="H5" s="21"/>
      <c r="I5" s="20"/>
      <c r="J5" s="25"/>
      <c r="K5" s="21"/>
      <c r="L5" s="47" t="s">
        <v>16</v>
      </c>
      <c r="M5" s="21"/>
      <c r="N5" s="21"/>
      <c r="O5" s="21"/>
      <c r="P5" s="68"/>
    </row>
    <row r="6" spans="1:16" s="15" customFormat="1" ht="112.5" customHeight="1" thickTop="1" thickBot="1" x14ac:dyDescent="0.3">
      <c r="A6" s="26" t="s">
        <v>1</v>
      </c>
      <c r="B6" s="54" t="s">
        <v>42</v>
      </c>
      <c r="C6" s="54" t="s">
        <v>0</v>
      </c>
      <c r="D6" s="54" t="s">
        <v>43</v>
      </c>
      <c r="E6" s="54" t="s">
        <v>44</v>
      </c>
      <c r="F6" s="50" t="s">
        <v>2</v>
      </c>
      <c r="G6" s="54" t="s">
        <v>45</v>
      </c>
      <c r="H6" s="56" t="s">
        <v>46</v>
      </c>
      <c r="I6" s="54" t="s">
        <v>47</v>
      </c>
      <c r="J6" s="54" t="s">
        <v>7</v>
      </c>
      <c r="K6" s="54" t="s">
        <v>8</v>
      </c>
      <c r="L6" s="48" t="s">
        <v>9</v>
      </c>
      <c r="M6" s="56" t="s">
        <v>10</v>
      </c>
      <c r="N6" s="56" t="s">
        <v>11</v>
      </c>
      <c r="O6" s="54" t="s">
        <v>48</v>
      </c>
      <c r="P6" s="54" t="s">
        <v>49</v>
      </c>
    </row>
    <row r="7" spans="1:16" ht="54" customHeight="1" thickTop="1" x14ac:dyDescent="0.25">
      <c r="A7" s="69">
        <v>1</v>
      </c>
      <c r="B7" s="70" t="s">
        <v>33</v>
      </c>
      <c r="C7" s="71">
        <v>1</v>
      </c>
      <c r="D7" s="72" t="s">
        <v>19</v>
      </c>
      <c r="E7" s="73" t="s">
        <v>20</v>
      </c>
      <c r="F7" s="46" t="s">
        <v>50</v>
      </c>
      <c r="G7" s="97"/>
      <c r="H7" s="97" t="s">
        <v>31</v>
      </c>
      <c r="I7" s="97" t="s">
        <v>30</v>
      </c>
      <c r="J7" s="14">
        <f t="shared" ref="J7:J17" si="0">C7*K7</f>
        <v>1445</v>
      </c>
      <c r="K7" s="38">
        <v>1445</v>
      </c>
      <c r="L7" s="52">
        <v>1353</v>
      </c>
      <c r="M7" s="53">
        <f t="shared" ref="M7:M17" si="1">C7*L7</f>
        <v>1353</v>
      </c>
      <c r="N7" s="44" t="str">
        <f t="shared" ref="N7:N17" si="2">IF(ISNUMBER(L7), IF(L7&gt;K7,"NEVYHOVUJE","VYHOVUJE")," ")</f>
        <v>VYHOVUJE</v>
      </c>
      <c r="O7" s="35" t="s">
        <v>14</v>
      </c>
      <c r="P7" s="103" t="s">
        <v>3</v>
      </c>
    </row>
    <row r="8" spans="1:16" ht="60" customHeight="1" x14ac:dyDescent="0.25">
      <c r="A8" s="74">
        <v>2</v>
      </c>
      <c r="B8" s="75" t="s">
        <v>32</v>
      </c>
      <c r="C8" s="76">
        <v>3</v>
      </c>
      <c r="D8" s="77" t="s">
        <v>19</v>
      </c>
      <c r="E8" s="75" t="s">
        <v>13</v>
      </c>
      <c r="F8" s="37" t="s">
        <v>51</v>
      </c>
      <c r="G8" s="98"/>
      <c r="H8" s="98"/>
      <c r="I8" s="98"/>
      <c r="J8" s="12">
        <f t="shared" si="0"/>
        <v>4833</v>
      </c>
      <c r="K8" s="39">
        <v>1611</v>
      </c>
      <c r="L8" s="41">
        <v>239</v>
      </c>
      <c r="M8" s="45">
        <f t="shared" si="1"/>
        <v>717</v>
      </c>
      <c r="N8" s="42" t="str">
        <f t="shared" si="2"/>
        <v>VYHOVUJE</v>
      </c>
      <c r="O8" s="100" t="s">
        <v>15</v>
      </c>
      <c r="P8" s="104"/>
    </row>
    <row r="9" spans="1:16" ht="60" customHeight="1" x14ac:dyDescent="0.25">
      <c r="A9" s="69">
        <v>3</v>
      </c>
      <c r="B9" s="75" t="s">
        <v>34</v>
      </c>
      <c r="C9" s="76">
        <v>1</v>
      </c>
      <c r="D9" s="77" t="s">
        <v>19</v>
      </c>
      <c r="E9" s="75" t="s">
        <v>21</v>
      </c>
      <c r="F9" s="37" t="s">
        <v>52</v>
      </c>
      <c r="G9" s="98"/>
      <c r="H9" s="98"/>
      <c r="I9" s="98"/>
      <c r="J9" s="12">
        <f t="shared" si="0"/>
        <v>1032</v>
      </c>
      <c r="K9" s="39">
        <v>1032</v>
      </c>
      <c r="L9" s="41">
        <v>678</v>
      </c>
      <c r="M9" s="45">
        <f t="shared" si="1"/>
        <v>678</v>
      </c>
      <c r="N9" s="42" t="str">
        <f t="shared" si="2"/>
        <v>VYHOVUJE</v>
      </c>
      <c r="O9" s="101"/>
      <c r="P9" s="104"/>
    </row>
    <row r="10" spans="1:16" ht="60" customHeight="1" x14ac:dyDescent="0.25">
      <c r="A10" s="74">
        <v>4</v>
      </c>
      <c r="B10" s="75" t="s">
        <v>35</v>
      </c>
      <c r="C10" s="76">
        <v>2</v>
      </c>
      <c r="D10" s="77" t="s">
        <v>19</v>
      </c>
      <c r="E10" s="75" t="s">
        <v>22</v>
      </c>
      <c r="F10" s="37" t="s">
        <v>53</v>
      </c>
      <c r="G10" s="98"/>
      <c r="H10" s="98"/>
      <c r="I10" s="98"/>
      <c r="J10" s="12">
        <f t="shared" si="0"/>
        <v>4214</v>
      </c>
      <c r="K10" s="39">
        <v>2107</v>
      </c>
      <c r="L10" s="41">
        <v>469</v>
      </c>
      <c r="M10" s="45">
        <f t="shared" si="1"/>
        <v>938</v>
      </c>
      <c r="N10" s="42" t="str">
        <f t="shared" si="2"/>
        <v>VYHOVUJE</v>
      </c>
      <c r="O10" s="101"/>
      <c r="P10" s="104"/>
    </row>
    <row r="11" spans="1:16" ht="60" customHeight="1" x14ac:dyDescent="0.25">
      <c r="A11" s="69">
        <v>5</v>
      </c>
      <c r="B11" s="75" t="s">
        <v>23</v>
      </c>
      <c r="C11" s="76">
        <v>1</v>
      </c>
      <c r="D11" s="77" t="s">
        <v>19</v>
      </c>
      <c r="E11" s="75" t="s">
        <v>24</v>
      </c>
      <c r="F11" s="37" t="s">
        <v>54</v>
      </c>
      <c r="G11" s="98"/>
      <c r="H11" s="98"/>
      <c r="I11" s="98"/>
      <c r="J11" s="12">
        <f t="shared" si="0"/>
        <v>2313</v>
      </c>
      <c r="K11" s="39">
        <v>2313</v>
      </c>
      <c r="L11" s="41">
        <v>522</v>
      </c>
      <c r="M11" s="45">
        <f t="shared" si="1"/>
        <v>522</v>
      </c>
      <c r="N11" s="42" t="str">
        <f t="shared" si="2"/>
        <v>VYHOVUJE</v>
      </c>
      <c r="O11" s="101"/>
      <c r="P11" s="104"/>
    </row>
    <row r="12" spans="1:16" ht="60" customHeight="1" x14ac:dyDescent="0.25">
      <c r="A12" s="74">
        <v>6</v>
      </c>
      <c r="B12" s="75" t="s">
        <v>25</v>
      </c>
      <c r="C12" s="76">
        <v>1</v>
      </c>
      <c r="D12" s="77" t="s">
        <v>19</v>
      </c>
      <c r="E12" s="75" t="s">
        <v>26</v>
      </c>
      <c r="F12" s="37" t="s">
        <v>55</v>
      </c>
      <c r="G12" s="98"/>
      <c r="H12" s="98"/>
      <c r="I12" s="98"/>
      <c r="J12" s="12">
        <f t="shared" si="0"/>
        <v>3677</v>
      </c>
      <c r="K12" s="39">
        <v>3677</v>
      </c>
      <c r="L12" s="41">
        <v>365</v>
      </c>
      <c r="M12" s="45">
        <f t="shared" si="1"/>
        <v>365</v>
      </c>
      <c r="N12" s="42" t="str">
        <f t="shared" si="2"/>
        <v>VYHOVUJE</v>
      </c>
      <c r="O12" s="101"/>
      <c r="P12" s="104"/>
    </row>
    <row r="13" spans="1:16" ht="60" customHeight="1" x14ac:dyDescent="0.25">
      <c r="A13" s="69">
        <v>7</v>
      </c>
      <c r="B13" s="75" t="s">
        <v>36</v>
      </c>
      <c r="C13" s="76">
        <v>1</v>
      </c>
      <c r="D13" s="77" t="s">
        <v>19</v>
      </c>
      <c r="E13" s="75" t="s">
        <v>26</v>
      </c>
      <c r="F13" s="37" t="s">
        <v>56</v>
      </c>
      <c r="G13" s="98"/>
      <c r="H13" s="98"/>
      <c r="I13" s="98"/>
      <c r="J13" s="12">
        <f t="shared" si="0"/>
        <v>3677</v>
      </c>
      <c r="K13" s="39">
        <v>3677</v>
      </c>
      <c r="L13" s="41">
        <v>365</v>
      </c>
      <c r="M13" s="45">
        <f t="shared" si="1"/>
        <v>365</v>
      </c>
      <c r="N13" s="42" t="str">
        <f t="shared" si="2"/>
        <v>VYHOVUJE</v>
      </c>
      <c r="O13" s="101"/>
      <c r="P13" s="104"/>
    </row>
    <row r="14" spans="1:16" ht="60" customHeight="1" x14ac:dyDescent="0.25">
      <c r="A14" s="74">
        <v>8</v>
      </c>
      <c r="B14" s="75" t="s">
        <v>27</v>
      </c>
      <c r="C14" s="76">
        <v>1</v>
      </c>
      <c r="D14" s="77" t="s">
        <v>19</v>
      </c>
      <c r="E14" s="75" t="s">
        <v>26</v>
      </c>
      <c r="F14" s="37" t="s">
        <v>57</v>
      </c>
      <c r="G14" s="98"/>
      <c r="H14" s="98"/>
      <c r="I14" s="98"/>
      <c r="J14" s="12">
        <f t="shared" si="0"/>
        <v>3677</v>
      </c>
      <c r="K14" s="39">
        <v>3677</v>
      </c>
      <c r="L14" s="41">
        <v>365</v>
      </c>
      <c r="M14" s="45">
        <f t="shared" si="1"/>
        <v>365</v>
      </c>
      <c r="N14" s="42" t="str">
        <f t="shared" si="2"/>
        <v>VYHOVUJE</v>
      </c>
      <c r="O14" s="101"/>
      <c r="P14" s="104"/>
    </row>
    <row r="15" spans="1:16" ht="60" customHeight="1" x14ac:dyDescent="0.25">
      <c r="A15" s="69">
        <v>9</v>
      </c>
      <c r="B15" s="75" t="s">
        <v>37</v>
      </c>
      <c r="C15" s="76">
        <v>1</v>
      </c>
      <c r="D15" s="77" t="s">
        <v>19</v>
      </c>
      <c r="E15" s="75" t="s">
        <v>22</v>
      </c>
      <c r="F15" s="37" t="s">
        <v>58</v>
      </c>
      <c r="G15" s="98"/>
      <c r="H15" s="98"/>
      <c r="I15" s="98"/>
      <c r="J15" s="12">
        <f t="shared" si="0"/>
        <v>1363</v>
      </c>
      <c r="K15" s="39">
        <v>1363</v>
      </c>
      <c r="L15" s="41">
        <v>208</v>
      </c>
      <c r="M15" s="45">
        <f t="shared" si="1"/>
        <v>208</v>
      </c>
      <c r="N15" s="42" t="str">
        <f t="shared" si="2"/>
        <v>VYHOVUJE</v>
      </c>
      <c r="O15" s="101"/>
      <c r="P15" s="104"/>
    </row>
    <row r="16" spans="1:16" ht="60" customHeight="1" x14ac:dyDescent="0.25">
      <c r="A16" s="74">
        <v>10</v>
      </c>
      <c r="B16" s="75" t="s">
        <v>38</v>
      </c>
      <c r="C16" s="76">
        <v>1</v>
      </c>
      <c r="D16" s="77" t="s">
        <v>19</v>
      </c>
      <c r="E16" s="75" t="s">
        <v>28</v>
      </c>
      <c r="F16" s="37" t="s">
        <v>59</v>
      </c>
      <c r="G16" s="98"/>
      <c r="H16" s="98"/>
      <c r="I16" s="98"/>
      <c r="J16" s="12">
        <f t="shared" si="0"/>
        <v>867</v>
      </c>
      <c r="K16" s="39">
        <v>867</v>
      </c>
      <c r="L16" s="41">
        <v>333</v>
      </c>
      <c r="M16" s="45">
        <f t="shared" si="1"/>
        <v>333</v>
      </c>
      <c r="N16" s="42" t="str">
        <f t="shared" si="2"/>
        <v>VYHOVUJE</v>
      </c>
      <c r="O16" s="101"/>
      <c r="P16" s="104"/>
    </row>
    <row r="17" spans="1:17" ht="60" customHeight="1" thickBot="1" x14ac:dyDescent="0.3">
      <c r="A17" s="78">
        <v>11</v>
      </c>
      <c r="B17" s="79" t="s">
        <v>39</v>
      </c>
      <c r="C17" s="80">
        <v>1</v>
      </c>
      <c r="D17" s="81" t="s">
        <v>19</v>
      </c>
      <c r="E17" s="79" t="s">
        <v>29</v>
      </c>
      <c r="F17" s="49" t="s">
        <v>60</v>
      </c>
      <c r="G17" s="99"/>
      <c r="H17" s="99"/>
      <c r="I17" s="99"/>
      <c r="J17" s="13">
        <f t="shared" si="0"/>
        <v>867</v>
      </c>
      <c r="K17" s="40">
        <v>867</v>
      </c>
      <c r="L17" s="55">
        <v>396</v>
      </c>
      <c r="M17" s="51">
        <f t="shared" si="1"/>
        <v>396</v>
      </c>
      <c r="N17" s="43" t="str">
        <f t="shared" si="2"/>
        <v>VYHOVUJE</v>
      </c>
      <c r="O17" s="102"/>
      <c r="P17" s="105"/>
    </row>
    <row r="18" spans="1:17" ht="13.5" customHeight="1" thickTop="1" thickBot="1" x14ac:dyDescent="0.3">
      <c r="A18" s="82"/>
      <c r="B18" s="83"/>
      <c r="C18" s="82"/>
      <c r="D18" s="83"/>
      <c r="E18" s="83"/>
      <c r="F18" s="84"/>
      <c r="G18" s="83"/>
      <c r="H18" s="83"/>
      <c r="I18" s="83"/>
      <c r="J18" s="82"/>
      <c r="K18" s="82"/>
      <c r="L18" s="85"/>
      <c r="M18" s="82"/>
      <c r="N18" s="82"/>
      <c r="O18" s="82"/>
      <c r="P18" s="86"/>
      <c r="Q18" s="3"/>
    </row>
    <row r="19" spans="1:17" ht="60.75" customHeight="1" thickTop="1" thickBot="1" x14ac:dyDescent="0.3">
      <c r="A19" s="96" t="s">
        <v>18</v>
      </c>
      <c r="B19" s="96"/>
      <c r="C19" s="96"/>
      <c r="D19" s="96"/>
      <c r="E19" s="96"/>
      <c r="F19" s="96"/>
      <c r="G19" s="96"/>
      <c r="H19" s="87"/>
      <c r="I19" s="87"/>
      <c r="J19" s="4"/>
      <c r="K19" s="54" t="s">
        <v>5</v>
      </c>
      <c r="L19" s="106" t="s">
        <v>6</v>
      </c>
      <c r="M19" s="107"/>
      <c r="N19" s="108"/>
      <c r="O19" s="88"/>
      <c r="P19" s="89"/>
    </row>
    <row r="20" spans="1:17" ht="33" customHeight="1" thickTop="1" thickBot="1" x14ac:dyDescent="0.3">
      <c r="A20" s="109" t="s">
        <v>4</v>
      </c>
      <c r="B20" s="109"/>
      <c r="C20" s="109"/>
      <c r="D20" s="109"/>
      <c r="E20" s="109"/>
      <c r="F20" s="109"/>
      <c r="G20" s="90"/>
      <c r="H20" s="29"/>
      <c r="I20" s="29"/>
      <c r="J20" s="5"/>
      <c r="K20" s="57">
        <f>SUM(J7:J17)</f>
        <v>27965</v>
      </c>
      <c r="L20" s="110">
        <f>SUM(M7:M17)</f>
        <v>6240</v>
      </c>
      <c r="M20" s="111"/>
      <c r="N20" s="112"/>
      <c r="O20" s="91"/>
      <c r="P20" s="92"/>
    </row>
    <row r="21" spans="1:17" ht="39.75" customHeight="1" thickTop="1" x14ac:dyDescent="0.25">
      <c r="H21" s="30"/>
      <c r="I21" s="30"/>
      <c r="J21" s="7"/>
      <c r="K21" s="7"/>
      <c r="L21" s="6"/>
      <c r="M21" s="6"/>
      <c r="N21" s="6"/>
      <c r="O21" s="8"/>
      <c r="P21" s="34"/>
      <c r="Q21" s="6"/>
    </row>
    <row r="22" spans="1:17" ht="19.899999999999999" customHeight="1" x14ac:dyDescent="0.25">
      <c r="H22" s="30"/>
      <c r="I22" s="30"/>
      <c r="J22" s="7"/>
      <c r="K22" s="9"/>
      <c r="L22" s="9"/>
      <c r="M22" s="9"/>
      <c r="N22" s="6"/>
      <c r="O22" s="8"/>
      <c r="P22" s="34"/>
      <c r="Q22" s="6"/>
    </row>
    <row r="23" spans="1:17" ht="71.25" customHeight="1" x14ac:dyDescent="0.25">
      <c r="H23" s="30"/>
      <c r="I23" s="30"/>
      <c r="J23" s="7"/>
      <c r="K23" s="9"/>
      <c r="L23" s="9"/>
      <c r="M23" s="9"/>
      <c r="N23" s="6"/>
      <c r="O23" s="7"/>
      <c r="P23" s="34"/>
      <c r="Q23" s="6"/>
    </row>
    <row r="24" spans="1:17" ht="36" customHeight="1" x14ac:dyDescent="0.25">
      <c r="H24" s="31"/>
      <c r="I24" s="31"/>
      <c r="J24" s="10"/>
      <c r="K24" s="7"/>
      <c r="L24" s="6"/>
      <c r="M24" s="6"/>
      <c r="N24" s="6"/>
      <c r="O24" s="6"/>
      <c r="P24" s="34"/>
      <c r="Q24" s="6"/>
    </row>
    <row r="25" spans="1:17" ht="14.25" customHeight="1" x14ac:dyDescent="0.25">
      <c r="A25" s="6"/>
      <c r="B25" s="27"/>
      <c r="C25" s="11"/>
      <c r="D25" s="28"/>
      <c r="E25" s="27"/>
      <c r="F25" s="7"/>
      <c r="G25" s="27"/>
      <c r="H25" s="32"/>
      <c r="I25" s="32"/>
      <c r="J25" s="7"/>
      <c r="K25" s="7"/>
      <c r="L25" s="6"/>
      <c r="M25" s="6"/>
      <c r="N25" s="6"/>
      <c r="O25" s="6"/>
      <c r="P25" s="34"/>
      <c r="Q25" s="6"/>
    </row>
    <row r="26" spans="1:17" ht="14.25" customHeight="1" x14ac:dyDescent="0.25">
      <c r="A26" s="6"/>
      <c r="B26" s="27"/>
      <c r="C26" s="11"/>
      <c r="D26" s="28"/>
      <c r="E26" s="27"/>
      <c r="F26" s="7"/>
      <c r="G26" s="27"/>
      <c r="H26" s="32"/>
      <c r="I26" s="32"/>
      <c r="J26" s="7"/>
      <c r="K26" s="7"/>
      <c r="L26" s="6"/>
      <c r="M26" s="6"/>
      <c r="N26" s="6"/>
      <c r="O26" s="6"/>
      <c r="P26" s="34"/>
      <c r="Q26" s="6"/>
    </row>
    <row r="27" spans="1:17" ht="14.25" customHeight="1" x14ac:dyDescent="0.25">
      <c r="A27" s="6"/>
      <c r="B27" s="27"/>
      <c r="C27" s="11"/>
      <c r="D27" s="28"/>
      <c r="E27" s="27"/>
      <c r="F27" s="7"/>
      <c r="G27" s="27"/>
      <c r="H27" s="32"/>
      <c r="I27" s="32"/>
      <c r="J27" s="7"/>
      <c r="K27" s="7"/>
      <c r="L27" s="6"/>
      <c r="M27" s="6"/>
      <c r="N27" s="6"/>
      <c r="O27" s="6"/>
      <c r="P27" s="34"/>
      <c r="Q27" s="6"/>
    </row>
    <row r="28" spans="1:17" ht="14.25" customHeight="1" x14ac:dyDescent="0.25">
      <c r="A28" s="6"/>
      <c r="B28" s="27"/>
      <c r="C28" s="11"/>
      <c r="D28" s="28"/>
      <c r="E28" s="27"/>
      <c r="F28" s="7"/>
      <c r="G28" s="27"/>
      <c r="H28" s="32"/>
      <c r="I28" s="32"/>
      <c r="J28" s="7"/>
      <c r="K28" s="7"/>
      <c r="L28" s="6"/>
      <c r="M28" s="6"/>
      <c r="N28" s="6"/>
      <c r="O28" s="6"/>
      <c r="P28" s="34"/>
      <c r="Q28" s="6"/>
    </row>
    <row r="29" spans="1:17" x14ac:dyDescent="0.25">
      <c r="B29" s="15"/>
      <c r="C29"/>
      <c r="D29" s="15"/>
      <c r="E29" s="15"/>
      <c r="F29"/>
      <c r="G29" s="15"/>
      <c r="I29" s="15"/>
      <c r="J29"/>
    </row>
    <row r="30" spans="1:17" x14ac:dyDescent="0.25">
      <c r="B30" s="15"/>
      <c r="C30"/>
      <c r="D30" s="15"/>
      <c r="E30" s="15"/>
      <c r="F30"/>
      <c r="G30" s="15"/>
      <c r="I30" s="15"/>
      <c r="J30"/>
    </row>
    <row r="31" spans="1:17" x14ac:dyDescent="0.25">
      <c r="B31" s="15"/>
      <c r="C31"/>
      <c r="D31" s="15"/>
      <c r="E31" s="15"/>
      <c r="F31"/>
      <c r="G31" s="15"/>
      <c r="I31" s="15"/>
      <c r="J31"/>
    </row>
  </sheetData>
  <sheetProtection password="F79C" sheet="1" objects="1" scenarios="1" selectLockedCells="1"/>
  <mergeCells count="11">
    <mergeCell ref="O8:O17"/>
    <mergeCell ref="P7:P17"/>
    <mergeCell ref="L19:N19"/>
    <mergeCell ref="A20:F20"/>
    <mergeCell ref="L20:N20"/>
    <mergeCell ref="A1:B1"/>
    <mergeCell ref="L1:N1"/>
    <mergeCell ref="A19:G19"/>
    <mergeCell ref="G7:G17"/>
    <mergeCell ref="H7:H17"/>
    <mergeCell ref="I7:I17"/>
  </mergeCells>
  <conditionalFormatting sqref="A7:A17">
    <cfRule type="containsBlanks" dxfId="9" priority="50">
      <formula>LEN(TRIM(A7))=0</formula>
    </cfRule>
  </conditionalFormatting>
  <conditionalFormatting sqref="A7:A17">
    <cfRule type="cellIs" dxfId="8" priority="45" operator="greaterThanOrEqual">
      <formula>1</formula>
    </cfRule>
  </conditionalFormatting>
  <conditionalFormatting sqref="N7:N17">
    <cfRule type="cellIs" dxfId="7" priority="41" operator="equal">
      <formula>"NEVYHOVUJE"</formula>
    </cfRule>
    <cfRule type="cellIs" dxfId="6" priority="42" operator="equal">
      <formula>"VYHOVUJE"</formula>
    </cfRule>
  </conditionalFormatting>
  <conditionalFormatting sqref="F7:F17 L7:L17">
    <cfRule type="notContainsBlanks" dxfId="5" priority="15">
      <formula>LEN(TRIM(F7))&gt;0</formula>
    </cfRule>
    <cfRule type="containsBlanks" dxfId="4" priority="16">
      <formula>LEN(TRIM(F7))=0</formula>
    </cfRule>
  </conditionalFormatting>
  <conditionalFormatting sqref="F7:F17 L7:L17">
    <cfRule type="notContainsBlanks" dxfId="3" priority="14">
      <formula>LEN(TRIM(F7))&gt;0</formula>
    </cfRule>
  </conditionalFormatting>
  <conditionalFormatting sqref="F7:F17">
    <cfRule type="notContainsBlanks" dxfId="2" priority="13">
      <formula>LEN(TRIM(F7))&gt;0</formula>
    </cfRule>
    <cfRule type="containsBlanks" dxfId="1" priority="17">
      <formula>LEN(TRIM(F7))=0</formula>
    </cfRule>
  </conditionalFormatting>
  <conditionalFormatting sqref="C7:C17">
    <cfRule type="containsBlanks" dxfId="0" priority="1">
      <formula>LEN(TRIM(C7))=0</formula>
    </cfRule>
  </conditionalFormatting>
  <pageMargins left="0.70866141732283472" right="0.70866141732283472" top="0.78740157480314965" bottom="0.78740157480314965" header="0.31496062992125984" footer="0.31496062992125984"/>
  <pageSetup paperSize="9" scale="36" fitToHeight="0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IGs48BeCjA7C4XqXhq1nbm0mRWY=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kX2fG/BCkRi/vdVdXZywJFDJkKs=</DigestValue>
    </Reference>
  </SignedInfo>
  <SignatureValue>CkZyRRLUgSsiaYjODSfS/EjIKzmP1dGr88TOGLtwowwPTjllkkplTPycxcIUsnO5udACaXZwwdey
GjNhy6fCgx8hxgu+zuXV30SXXjMfSkNMNz2j10K5nCddpeHVG9DR0cJHCpm2vhy2W0IlD5awegum
hZow2ckWkbLqsL66u6UgyD0a0cRIc+RGBfU4AvqlQ+o7b+Ww8WcJ1OVngzwQH+PgFmkTB0nFNxk5
/J9HsJ9NmVMtN7OuPyESjzDBLtD++h44faRC8bQrY612AQdQle6uHTNkSyJGDQced9QW0pvkVmhE
VOa/M4ib9mPNqpGb4tPyacWpGgZpIuobDM55Yw==</SignatureValue>
  <KeyInfo>
    <X509Data>
      <X509Certificate>MIIG3TCCBcWgAwIBAgIDHZbLMA0GCSqGSIb3DQEBCwUAMF8xCzAJBgNVBAYTAkNaMSwwKgYDVQQK
DCPEjGVza8OhIHBvxaF0YSwgcy5wLiBbScSMIDQ3MTE0OTgzXTEiMCAGA1UEAxMZUG9zdFNpZ251
bSBRdWFsaWZpZWQgQ0EgMjAeFw0xNjAyMTUxMzM4NDNaFw0xNzAzMDYxMzM4NDNaMIG6MQswCQYD
VQQGEwJDWjE5MDcGA1UECgwwWsOhcGFkb8SNZXNrw6EgdW5pdmVyeml0YSB2IFBsem5pIFtJxIwg
NDk3Nzc1MTNdMRIwEAYDVQQLDAlyZWt0b3LDoXQxDjAMBgNVBAsTBTExMjcyMSkwJwYDVQQDDCBE
b2MuIERyLiBSTkRyLiBNaXJvc2xhdiBIb2xlxI1lazEQMA4GA1UEBRMHUDQ5MjQ2NjEPMA0GA1UE
DBMGcmVrdG9yMIIBIjANBgkqhkiG9w0BAQEFAAOCAQ8AMIIBCgKCAQEAtoIlFWvV5GmKwg8G2ST7
UrjN4iDwiGfHafr5N2YdjiFoU8omZoooUl1A/DjQu2y41SbPheYS/7HrjSp+erzqJ3HzEasTdxc+
DvbG4i1eb8TvpyolrnqnBT0Lmvt6SwUmK7VwQRY5amxRqbWBlUhbtq9kqEzIrjAPA2Ae+UjSI6sv
lsVQiBMyEeW2aIobcsY9YN+dCXIHa4n7sDt+h6FLxmLWRtOmbXXxHpCQxlhz4FVIyTTVh5aB/rza
/kiC8U//+6Cx/IXDT7c1O/3fMDejIhMElNoIXxSEtbDruuIZJTlEY1lyyk4usRTwZRevcH2INtJh
89a3nOPuPNMyXpCOvwIDAQABo4IDRDCCA0AwQwYDVR0RBDwwOoESaG9sZWNla0ByZWsuemN1LmN6
oBkGCSsGAQQB3BkCAaAMEwoxMTA4ODI1MjY3oAkGA1UEDaACEwAwggEOBgNVHSAEggEFMIIBATCB
/gYJZ4EGAQQBB4IsMIHwMIHHBggrBgEFBQcCAjCBuhqBt1RlbnRvIGt2YWxpZmlrb3ZhbnkgY2Vy
dGlmaWthdCBieWwgdnlkYW4gcG9kbGUgemFrb25hIDIyNy8yMDAwU2IuIGEgbmF2YXpueWNoIHBy
ZWRwaXN1Li9UaGlzIHF1YWxpZmllZCBjZXJ0aWZpY2F0ZSB3YXMgaXNzdWVkIGFjY29yZGluZyB0
byBMYXcgTm8gMjI3LzIwMDBDb2xsLiBhbmQgcmVsYXRlZCByZWd1bGF0aW9uczAkBggrBgEFBQcC
ARYYaHR0cDovL3d3dy5wb3N0c2lnbnVtLmN6MBgGCCsGAQUFBwEDBAwwCjAIBgYEAI5GAQEwgcgG
CCsGAQUFBwEBBIG7MIG4MDsGCCsGAQUFBzAChi9odHRwOi8vd3d3LnBvc3RzaWdudW0uY3ovY3J0
L3BzcXVhbGlmaWVkY2EyLmNydDA8BggrBgEFBQcwAoYwaHR0cDovL3d3dzIucG9zdHNpZ251bS5j
ei9jcnQvcHNxdWFsaWZpZWRjYTIuY3J0MDsGCCsGAQUFBzAChi9odHRwOi8vcG9zdHNpZ251bS50
dGMuY3ovY3J0L3BzcXVhbGlmaWVkY2EyLmNydDAOBgNVHQ8BAf8EBAMCBeAwHwYDVR0jBBgwFoAU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dHRjLmN6L2NybC9wc3F1YWxpZmllZGNhMi5jcmwwHQYDVR0OBBYEFDHO7QKzp9L5no/DvZ4zaKMY
f7bkMA0GCSqGSIb3DQEBCwUAA4IBAQCYYLlB/7pvBkocUYy9O5qW/C2XrD3TvWMJhb7UW/FHryc6
diN+J4RgLWgvT1USAh0MI1H8HhnDym3wvjPHGO+RP0q5GsNhbHh9D+vTF/QRV63yfYLUl75+7MIy
0jZATvRND+gSDMsiIzixOb/XrFKJgTmxcwqLT40zSTapIh1od5Gtj84WB5n2xNnrBYvFEWq4Nggo
jIu6BpmQJK88mtDQaiTr02ARKEdzMxGNLqk5/FY8/ZSiUQUrXvHmO5yjjN9/OnBDaScCHj7Os3F4
9Fzz9hXdhnoeVC+PMhCw24lLPuymRQaM/A29ptu914qMdW3L+EA2cDhpNlD2RUNNecBk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cwjL1XRWd6s/Lci9bo838gI90o8=</DigestValue>
      </Reference>
      <Reference URI="/xl/worksheets/sheet1.xml?ContentType=application/vnd.openxmlformats-officedocument.spreadsheetml.worksheet+xml">
        <DigestMethod Algorithm="http://www.w3.org/2000/09/xmldsig#sha1"/>
        <DigestValue>DFMb7fSFHVXiM3yPD1VdbPel4RA=</DigestValue>
      </Reference>
      <Reference URI="/xl/styles.xml?ContentType=application/vnd.openxmlformats-officedocument.spreadsheetml.styles+xml">
        <DigestMethod Algorithm="http://www.w3.org/2000/09/xmldsig#sha1"/>
        <DigestValue>pr9lUFp6IERLcye32hiQwaUgAY8=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b3eQdYcVZSPz1y2GwKLUjGcB+p0=</DigestValue>
      </Reference>
      <Reference URI="/xl/sharedStrings.xml?ContentType=application/vnd.openxmlformats-officedocument.spreadsheetml.sharedStrings+xml">
        <DigestMethod Algorithm="http://www.w3.org/2000/09/xmldsig#sha1"/>
        <DigestValue>MWmFkzm1tRTi2HgvvP8mDA01imo=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2017-02-24T08:03:37Z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2017-02-24T08:03:37Z</xd:SigningTime>
          <xd:SigningCertificate>
            <xd:Cert>
              <xd:CertDigest>
                <DigestMethod Algorithm="http://www.w3.org/2000/09/xmldsig#sha1"/>
                <DigestValue>Z1G/816w3GONxOilZ0lth+Pue6c=</DigestValue>
              </xd:CertDigest>
              <xd:IssuerSerial>
                <X509IssuerName>CN=PostSignum Qualified CA 2, O="Česká pošta, s.p. [IČ 47114983]", C=CZ</X509IssuerName>
                <X509SerialNumber>1939147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Jiřina Hirschlová</cp:lastModifiedBy>
  <cp:lastPrinted>2017-02-10T13:14:04Z</cp:lastPrinted>
  <dcterms:created xsi:type="dcterms:W3CDTF">2014-03-05T12:43:32Z</dcterms:created>
  <dcterms:modified xsi:type="dcterms:W3CDTF">2017-02-16T06:39:35Z</dcterms:modified>
</cp:coreProperties>
</file>