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23130" windowHeight="12795" tabRatio="297"/>
  </bookViews>
  <sheets>
    <sheet name="Tonery" sheetId="22" r:id="rId1"/>
  </sheets>
  <definedNames>
    <definedName name="_xlnm.Print_Area" localSheetId="0">Tonery!$B$1:$O$15</definedName>
  </definedNames>
  <calcPr calcId="145621"/>
</workbook>
</file>

<file path=xl/calcChain.xml><?xml version="1.0" encoding="utf-8"?>
<calcChain xmlns="http://schemas.openxmlformats.org/spreadsheetml/2006/main">
  <c r="O12" i="22" l="1"/>
  <c r="O11" i="22"/>
  <c r="O10" i="22"/>
  <c r="O9" i="22"/>
  <c r="O8" i="22"/>
  <c r="O7" i="22"/>
  <c r="K7" i="22"/>
  <c r="K8" i="22"/>
  <c r="K9" i="22"/>
  <c r="K10" i="22"/>
  <c r="K11" i="22"/>
  <c r="K12" i="22"/>
  <c r="N7" i="22"/>
  <c r="N8" i="22"/>
  <c r="N9" i="22"/>
  <c r="N10" i="22"/>
  <c r="N11" i="22"/>
  <c r="N12" i="22"/>
  <c r="L15" i="22" l="1"/>
  <c r="M15" i="22"/>
</calcChain>
</file>

<file path=xl/sharedStrings.xml><?xml version="1.0" encoding="utf-8"?>
<sst xmlns="http://schemas.openxmlformats.org/spreadsheetml/2006/main" count="51" uniqueCount="46">
  <si>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</si>
  <si>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</si>
  <si>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</si>
  <si>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</si>
  <si>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</si>
  <si>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</si>
  <si>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</si>
  <si>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</si>
  <si>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</si>
  <si>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</si>
  <si>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</si>
  <si>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</si>
  <si>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</si>
  <si>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</si>
  <si>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</si>
  <si>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Originální toner. Výtěžnost 65000 stran.</t>
  </si>
  <si>
    <t>Originální nádobka na odpadní toner. Životnost 210000 stran.</t>
  </si>
  <si>
    <t>Originální kazeta pro čištění fixační jednotky. Životnost 500000 stran.</t>
  </si>
  <si>
    <t>bal</t>
  </si>
  <si>
    <t>Originální náplň do kazety se svorkami. Náplň v balení: 4x5000 ks. Včetně nádoby na odpadní svorky.</t>
  </si>
  <si>
    <t>Originální náplň se svorkami pro brožury. Náplň v balení: 4x5000 ks.</t>
  </si>
  <si>
    <t>Hana Bláhová, 
    e-mail: tisk@uk.zcu.cz
    tel.:  37763 1653</t>
  </si>
  <si>
    <t>Západočeská univerzita v Plzni, Copycentrum, Univerzitní 22, 306 14 Plzeň</t>
  </si>
  <si>
    <t xml:space="preserve">Tonerová kazeta pro tiskový systém XEROX D95A </t>
  </si>
  <si>
    <t xml:space="preserve">Zobrazovací válec pro tiskový systém XEROX D95A </t>
  </si>
  <si>
    <t xml:space="preserve">Nádobka na odpadní toner pro tiskový systém XEROX D95A </t>
  </si>
  <si>
    <t>Kazeta pro čištění fixační jednotky pro tiskový systém XEROX D95A</t>
  </si>
  <si>
    <t xml:space="preserve">Náplň do kazety se svorkami pro tiskový systém XEROX D95A </t>
  </si>
  <si>
    <t xml:space="preserve">Náplň se svorkami pro brožury pro tiskový systém XEROX D95A </t>
  </si>
  <si>
    <t>Tonery - 003 - 2017 (T-003-2017)</t>
  </si>
  <si>
    <t>Priloha_c._1_Kupni_smlouvy_technicka_specifikace_T-003-2017</t>
  </si>
  <si>
    <t>Originální zobrazovací válec. Životnost 1500000 stran.</t>
  </si>
  <si>
    <t>samostatná faktura</t>
  </si>
  <si>
    <t xml:space="preserve">Název </t>
  </si>
  <si>
    <t xml:space="preserve">Měrná jednotka [MJ] </t>
  </si>
  <si>
    <t>Popis</t>
  </si>
  <si>
    <t>Fakturace</t>
  </si>
  <si>
    <t xml:space="preserve">Kontaktní osoba 
k převzetí zboží </t>
  </si>
  <si>
    <t xml:space="preserve">Místo dodání 
</t>
  </si>
  <si>
    <t>Obchodní název + typ</t>
  </si>
  <si>
    <t xml:space="preserve">Xerox 6R01561 Tonerová kazeta </t>
  </si>
  <si>
    <t xml:space="preserve">Xerox 13R00666 Zobrazovací válec </t>
  </si>
  <si>
    <t>Xerox 8R13036 Nádobka na odpadní toner</t>
  </si>
  <si>
    <t>Xerox 8R13085 Kazeta pro čištění fixační jednotky</t>
  </si>
  <si>
    <t>Xerox 8R13029 a 8R13041 Náplň do kazety se svorkami (zahrnuje nádobu na odpadní svorky)</t>
  </si>
  <si>
    <t xml:space="preserve">Xerox 8R12925 Náplň se svorkami pro brožury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</si>
</sst>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vertical="top"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Protection="1"/>
    <xf numFmtId="2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164" fontId="0" fillId="0" borderId="0" xfId="0" applyNumberFormat="1" applyProtection="1"/>
    <xf numFmtId="2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2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2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Alignment="1" applyProtection="1">
      <alignment vertical="top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23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topLeftCell="A4" zoomScale="85" zoomScaleNormal="85" zoomScaleSheetLayoutView="55" workbookViewId="0">
      <selection activeCell="G11" sqref="G11"/>
    </sheetView>
  </sheetViews>
  <sheetFormatPr defaultColWidth="8.85546875" defaultRowHeight="15" x14ac:dyDescent="0.25"/>
  <cols>
    <col min="1" max="1" width="1.42578125" style="49" customWidth="1"/>
    <col min="2" max="2" width="5.7109375" style="49" customWidth="1"/>
    <col min="3" max="3" width="43.42578125" style="9" customWidth="1"/>
    <col min="4" max="4" width="9.7109375" style="73" customWidth="1"/>
    <col min="5" max="5" width="9" style="13" customWidth="1"/>
    <col min="6" max="7" width="40.7109375" style="9" customWidth="1"/>
    <col min="8" max="8" width="20.85546875" style="9" customWidth="1"/>
    <col min="9" max="9" width="18.5703125" style="10" customWidth="1"/>
    <col min="10" max="10" width="19.42578125" style="9" customWidth="1"/>
    <col min="11" max="11" width="22.140625" style="82" hidden="1" customWidth="1"/>
    <col min="12" max="12" width="20.85546875" style="49" customWidth="1"/>
    <col min="13" max="13" width="26.5703125" style="49" customWidth="1"/>
    <col min="14" max="14" width="21" style="49" customWidth="1"/>
    <col min="15" max="15" width="19.42578125" style="49" customWidth="1"/>
    <col min="16" max="16" width="8.85546875" style="49"/>
    <col min="17" max="17" width="11.85546875" style="49" customWidth="1"/>
    <col min="18" max="16384" width="8.85546875" style="49"/>
  </cols>
  <sheetData>
    <row r="1" spans="1:17" s="10" customFormat="1" ht="24.6" customHeight="1" x14ac:dyDescent="0.3">
      <c r="B1" s="93" t="s">
        <v>29</v>
      </c>
      <c r="C1" s="94"/>
      <c r="D1" s="13"/>
      <c r="E1" s="13"/>
      <c r="F1" s="9"/>
      <c r="G1" s="9"/>
      <c r="H1" s="40"/>
      <c r="I1" s="41"/>
      <c r="J1" s="9"/>
      <c r="K1" s="9"/>
      <c r="M1" s="95" t="s">
        <v>30</v>
      </c>
      <c r="N1" s="95"/>
      <c r="O1" s="95"/>
    </row>
    <row r="2" spans="1:17" s="10" customFormat="1" ht="24" customHeight="1" x14ac:dyDescent="0.3">
      <c r="C2" s="9"/>
      <c r="D2" s="7"/>
      <c r="E2" s="8"/>
      <c r="F2" s="9"/>
      <c r="G2" s="9"/>
      <c r="H2" s="42"/>
      <c r="I2" s="42"/>
      <c r="J2" s="9"/>
      <c r="K2" s="9"/>
      <c r="M2" s="43"/>
      <c r="N2" s="43"/>
    </row>
    <row r="3" spans="1:17" s="10" customFormat="1" ht="25.5" customHeight="1" x14ac:dyDescent="0.25">
      <c r="B3" s="44"/>
      <c r="C3" s="45" t="s">
        <v>10</v>
      </c>
      <c r="D3" s="42"/>
      <c r="E3" s="42"/>
      <c r="F3" s="42"/>
      <c r="G3" s="42"/>
      <c r="H3" s="42"/>
      <c r="I3" s="42"/>
      <c r="J3" s="43"/>
      <c r="K3" s="46"/>
      <c r="L3" s="46"/>
      <c r="M3" s="43"/>
      <c r="N3" s="43"/>
    </row>
    <row r="4" spans="1:17" s="10" customFormat="1" ht="21" customHeight="1" thickBot="1" x14ac:dyDescent="0.3">
      <c r="B4" s="47"/>
      <c r="C4" s="48" t="s">
        <v>12</v>
      </c>
      <c r="D4" s="42"/>
      <c r="E4" s="42"/>
      <c r="F4" s="42"/>
      <c r="G4" s="42"/>
      <c r="H4" s="43"/>
      <c r="I4" s="43"/>
      <c r="J4" s="43"/>
      <c r="K4" s="9"/>
      <c r="L4" s="9"/>
      <c r="M4" s="43"/>
      <c r="N4" s="43"/>
    </row>
    <row r="5" spans="1:17" s="10" customFormat="1" ht="42.75" customHeight="1" thickBot="1" x14ac:dyDescent="0.3">
      <c r="B5" s="11"/>
      <c r="C5" s="12"/>
      <c r="D5" s="13"/>
      <c r="E5" s="13"/>
      <c r="F5" s="9"/>
      <c r="G5" s="35" t="s">
        <v>11</v>
      </c>
      <c r="H5" s="9"/>
      <c r="J5" s="9"/>
      <c r="K5" s="14"/>
      <c r="M5" s="19" t="s">
        <v>11</v>
      </c>
    </row>
    <row r="6" spans="1:17" s="10" customFormat="1" ht="112.5" customHeight="1" thickTop="1" thickBot="1" x14ac:dyDescent="0.3">
      <c r="B6" s="15" t="s">
        <v>1</v>
      </c>
      <c r="C6" s="23" t="s">
        <v>33</v>
      </c>
      <c r="D6" s="23" t="s">
        <v>0</v>
      </c>
      <c r="E6" s="23" t="s">
        <v>34</v>
      </c>
      <c r="F6" s="23" t="s">
        <v>35</v>
      </c>
      <c r="G6" s="36" t="s">
        <v>39</v>
      </c>
      <c r="H6" s="23" t="s">
        <v>36</v>
      </c>
      <c r="I6" s="33" t="s">
        <v>37</v>
      </c>
      <c r="J6" s="23" t="s">
        <v>38</v>
      </c>
      <c r="K6" s="23" t="s">
        <v>5</v>
      </c>
      <c r="L6" s="23" t="s">
        <v>6</v>
      </c>
      <c r="M6" s="20" t="s">
        <v>7</v>
      </c>
      <c r="N6" s="33" t="s">
        <v>8</v>
      </c>
      <c r="O6" s="33" t="s">
        <v>9</v>
      </c>
    </row>
    <row r="7" spans="1:17" ht="39.75" customHeight="1" thickTop="1" x14ac:dyDescent="0.25">
      <c r="B7" s="50">
        <v>1</v>
      </c>
      <c r="C7" s="51" t="s">
        <v>23</v>
      </c>
      <c r="D7" s="52">
        <v>4</v>
      </c>
      <c r="E7" s="53" t="s">
        <v>14</v>
      </c>
      <c r="F7" s="54" t="s">
        <v>15</v>
      </c>
      <c r="G7" s="39" t="s">
        <v>40</v>
      </c>
      <c r="H7" s="83" t="s">
        <v>32</v>
      </c>
      <c r="I7" s="83" t="s">
        <v>21</v>
      </c>
      <c r="J7" s="83" t="s">
        <v>22</v>
      </c>
      <c r="K7" s="4">
        <f t="shared" ref="K7:K12" si="0">D7*L7</f>
        <v>9000</v>
      </c>
      <c r="L7" s="24">
        <v>2250</v>
      </c>
      <c r="M7" s="25">
        <v>2058</v>
      </c>
      <c r="N7" s="22">
        <f t="shared" ref="N7:N12" si="1">D7*M7</f>
        <v>8232</v>
      </c>
      <c r="O7" s="26" t="str">
        <f t="shared" ref="O7:O12" si="2">IF(ISNUMBER(M7), IF(M7&gt;L7,"NEVYHOVUJE","VYHOVUJE")," ")</f>
        <v>VYHOVUJE</v>
      </c>
      <c r="Q7" s="55"/>
    </row>
    <row r="8" spans="1:17" ht="39.75" customHeight="1" x14ac:dyDescent="0.25">
      <c r="B8" s="56">
        <v>2</v>
      </c>
      <c r="C8" s="57" t="s">
        <v>24</v>
      </c>
      <c r="D8" s="58">
        <v>1</v>
      </c>
      <c r="E8" s="59" t="s">
        <v>14</v>
      </c>
      <c r="F8" s="60" t="s">
        <v>31</v>
      </c>
      <c r="G8" s="37" t="s">
        <v>41</v>
      </c>
      <c r="H8" s="84"/>
      <c r="I8" s="84"/>
      <c r="J8" s="96"/>
      <c r="K8" s="5">
        <f t="shared" si="0"/>
        <v>8000</v>
      </c>
      <c r="L8" s="27">
        <v>8000</v>
      </c>
      <c r="M8" s="28">
        <v>7788</v>
      </c>
      <c r="N8" s="18">
        <f t="shared" si="1"/>
        <v>7788</v>
      </c>
      <c r="O8" s="29" t="str">
        <f t="shared" si="2"/>
        <v>VYHOVUJE</v>
      </c>
      <c r="Q8" s="55"/>
    </row>
    <row r="9" spans="1:17" ht="39.75" customHeight="1" x14ac:dyDescent="0.25">
      <c r="B9" s="56">
        <v>3</v>
      </c>
      <c r="C9" s="57" t="s">
        <v>25</v>
      </c>
      <c r="D9" s="58">
        <v>2</v>
      </c>
      <c r="E9" s="59" t="s">
        <v>14</v>
      </c>
      <c r="F9" s="60" t="s">
        <v>16</v>
      </c>
      <c r="G9" s="37" t="s">
        <v>42</v>
      </c>
      <c r="H9" s="84"/>
      <c r="I9" s="84"/>
      <c r="J9" s="96"/>
      <c r="K9" s="5">
        <f t="shared" si="0"/>
        <v>1000</v>
      </c>
      <c r="L9" s="27">
        <v>500</v>
      </c>
      <c r="M9" s="28">
        <v>473</v>
      </c>
      <c r="N9" s="18">
        <f t="shared" si="1"/>
        <v>946</v>
      </c>
      <c r="O9" s="29" t="str">
        <f t="shared" si="2"/>
        <v>VYHOVUJE</v>
      </c>
      <c r="Q9" s="55"/>
    </row>
    <row r="10" spans="1:17" ht="39.75" customHeight="1" x14ac:dyDescent="0.25">
      <c r="B10" s="56">
        <v>4</v>
      </c>
      <c r="C10" s="57" t="s">
        <v>26</v>
      </c>
      <c r="D10" s="58">
        <v>1</v>
      </c>
      <c r="E10" s="59" t="s">
        <v>14</v>
      </c>
      <c r="F10" s="60" t="s">
        <v>17</v>
      </c>
      <c r="G10" s="37" t="s">
        <v>43</v>
      </c>
      <c r="H10" s="84"/>
      <c r="I10" s="84"/>
      <c r="J10" s="96"/>
      <c r="K10" s="5">
        <f t="shared" si="0"/>
        <v>3200</v>
      </c>
      <c r="L10" s="27">
        <v>3200</v>
      </c>
      <c r="M10" s="28">
        <v>3022</v>
      </c>
      <c r="N10" s="18">
        <f t="shared" si="1"/>
        <v>3022</v>
      </c>
      <c r="O10" s="29" t="str">
        <f t="shared" si="2"/>
        <v>VYHOVUJE</v>
      </c>
      <c r="Q10" s="55"/>
    </row>
    <row r="11" spans="1:17" ht="51.75" customHeight="1" x14ac:dyDescent="0.25">
      <c r="B11" s="56">
        <v>5</v>
      </c>
      <c r="C11" s="57" t="s">
        <v>27</v>
      </c>
      <c r="D11" s="58">
        <v>1</v>
      </c>
      <c r="E11" s="59" t="s">
        <v>18</v>
      </c>
      <c r="F11" s="60" t="s">
        <v>19</v>
      </c>
      <c r="G11" s="37" t="s">
        <v>44</v>
      </c>
      <c r="H11" s="84"/>
      <c r="I11" s="84"/>
      <c r="J11" s="96"/>
      <c r="K11" s="5">
        <f t="shared" si="0"/>
        <v>4750</v>
      </c>
      <c r="L11" s="27">
        <v>4750</v>
      </c>
      <c r="M11" s="28">
        <v>4565</v>
      </c>
      <c r="N11" s="18">
        <f t="shared" si="1"/>
        <v>4565</v>
      </c>
      <c r="O11" s="29" t="str">
        <f t="shared" si="2"/>
        <v>VYHOVUJE</v>
      </c>
      <c r="Q11" s="55"/>
    </row>
    <row r="12" spans="1:17" ht="39.75" customHeight="1" thickBot="1" x14ac:dyDescent="0.3">
      <c r="B12" s="61">
        <v>6</v>
      </c>
      <c r="C12" s="62" t="s">
        <v>28</v>
      </c>
      <c r="D12" s="63">
        <v>1</v>
      </c>
      <c r="E12" s="64" t="s">
        <v>18</v>
      </c>
      <c r="F12" s="65" t="s">
        <v>20</v>
      </c>
      <c r="G12" s="38" t="s">
        <v>45</v>
      </c>
      <c r="H12" s="85"/>
      <c r="I12" s="85"/>
      <c r="J12" s="97"/>
      <c r="K12" s="6">
        <f t="shared" si="0"/>
        <v>3800</v>
      </c>
      <c r="L12" s="30">
        <v>3800</v>
      </c>
      <c r="M12" s="31">
        <v>3661</v>
      </c>
      <c r="N12" s="21">
        <f t="shared" si="1"/>
        <v>3661</v>
      </c>
      <c r="O12" s="32" t="str">
        <f t="shared" si="2"/>
        <v>VYHOVUJE</v>
      </c>
      <c r="Q12" s="55"/>
    </row>
    <row r="13" spans="1:17" ht="13.5" customHeight="1" thickTop="1" thickBot="1" x14ac:dyDescent="0.35">
      <c r="A13" s="66"/>
      <c r="B13" s="66"/>
      <c r="C13" s="67"/>
      <c r="D13" s="66"/>
      <c r="E13" s="67"/>
      <c r="F13" s="67"/>
      <c r="G13" s="67"/>
      <c r="H13" s="67"/>
      <c r="I13" s="67"/>
      <c r="J13" s="67"/>
      <c r="K13" s="66"/>
      <c r="L13" s="66"/>
      <c r="M13" s="68"/>
      <c r="N13" s="66"/>
      <c r="O13" s="66"/>
      <c r="P13" s="66"/>
      <c r="Q13" s="55"/>
    </row>
    <row r="14" spans="1:17" ht="60.75" customHeight="1" thickTop="1" thickBot="1" x14ac:dyDescent="0.3">
      <c r="A14" s="69"/>
      <c r="B14" s="98" t="s">
        <v>13</v>
      </c>
      <c r="C14" s="98"/>
      <c r="D14" s="98"/>
      <c r="E14" s="98"/>
      <c r="F14" s="98"/>
      <c r="G14" s="98"/>
      <c r="H14" s="3"/>
      <c r="I14" s="70"/>
      <c r="J14" s="70"/>
      <c r="K14" s="1"/>
      <c r="L14" s="23" t="s">
        <v>3</v>
      </c>
      <c r="M14" s="86" t="s">
        <v>4</v>
      </c>
      <c r="N14" s="87"/>
      <c r="O14" s="88"/>
    </row>
    <row r="15" spans="1:17" ht="33" customHeight="1" thickTop="1" thickBot="1" x14ac:dyDescent="0.3">
      <c r="A15" s="69"/>
      <c r="B15" s="89" t="s">
        <v>2</v>
      </c>
      <c r="C15" s="89"/>
      <c r="D15" s="89"/>
      <c r="E15" s="89"/>
      <c r="F15" s="89"/>
      <c r="G15" s="71"/>
      <c r="H15" s="72"/>
      <c r="I15" s="16"/>
      <c r="J15" s="16"/>
      <c r="K15" s="2"/>
      <c r="L15" s="34">
        <f>SUM(K7:K12)</f>
        <v>29750</v>
      </c>
      <c r="M15" s="90">
        <f>SUM(N7:N12)</f>
        <v>28214</v>
      </c>
      <c r="N15" s="91"/>
      <c r="O15" s="92"/>
    </row>
    <row r="16" spans="1:17" ht="39.75" customHeight="1" thickTop="1" x14ac:dyDescent="0.3">
      <c r="A16" s="69"/>
      <c r="I16" s="17"/>
      <c r="J16" s="17"/>
      <c r="K16" s="74"/>
      <c r="L16" s="74"/>
      <c r="M16" s="75"/>
      <c r="N16" s="75"/>
      <c r="O16" s="75"/>
      <c r="P16" s="75"/>
    </row>
    <row r="17" spans="1:16" ht="19.899999999999999" customHeight="1" x14ac:dyDescent="0.3">
      <c r="A17" s="69"/>
      <c r="I17" s="17"/>
      <c r="J17" s="17"/>
      <c r="K17" s="74"/>
      <c r="L17" s="3"/>
      <c r="M17" s="3"/>
      <c r="N17" s="3"/>
      <c r="O17" s="75"/>
      <c r="P17" s="75"/>
    </row>
    <row r="18" spans="1:16" ht="71.25" customHeight="1" x14ac:dyDescent="0.3">
      <c r="A18" s="69"/>
      <c r="I18" s="17"/>
      <c r="J18" s="17"/>
      <c r="K18" s="74"/>
      <c r="L18" s="3"/>
      <c r="M18" s="3"/>
      <c r="N18" s="3"/>
      <c r="O18" s="75"/>
      <c r="P18" s="75"/>
    </row>
    <row r="19" spans="1:16" ht="36" customHeight="1" x14ac:dyDescent="0.3">
      <c r="A19" s="69"/>
      <c r="I19" s="76"/>
      <c r="J19" s="76"/>
      <c r="K19" s="77"/>
      <c r="L19" s="74"/>
      <c r="M19" s="75"/>
      <c r="N19" s="75"/>
      <c r="O19" s="75"/>
      <c r="P19" s="75"/>
    </row>
    <row r="20" spans="1:16" ht="14.25" customHeight="1" x14ac:dyDescent="0.25">
      <c r="A20" s="69"/>
      <c r="B20" s="75"/>
      <c r="C20" s="78"/>
      <c r="D20" s="79"/>
      <c r="E20" s="80"/>
      <c r="F20" s="78"/>
      <c r="G20" s="78"/>
      <c r="H20" s="78"/>
      <c r="I20" s="81"/>
      <c r="J20" s="81"/>
      <c r="K20" s="74"/>
      <c r="L20" s="74"/>
      <c r="M20" s="75"/>
      <c r="N20" s="75"/>
      <c r="O20" s="75"/>
      <c r="P20" s="75"/>
    </row>
    <row r="21" spans="1:16" ht="14.25" customHeight="1" x14ac:dyDescent="0.25">
      <c r="A21" s="69"/>
      <c r="B21" s="75"/>
      <c r="C21" s="78"/>
      <c r="D21" s="79"/>
      <c r="E21" s="80"/>
      <c r="F21" s="78"/>
      <c r="G21" s="78"/>
      <c r="H21" s="78"/>
      <c r="I21" s="81"/>
      <c r="J21" s="81"/>
      <c r="K21" s="74"/>
      <c r="L21" s="74"/>
      <c r="M21" s="75"/>
      <c r="N21" s="75"/>
      <c r="O21" s="75"/>
      <c r="P21" s="75"/>
    </row>
    <row r="22" spans="1:16" ht="14.25" customHeight="1" x14ac:dyDescent="0.25">
      <c r="A22" s="69"/>
      <c r="B22" s="75"/>
      <c r="C22" s="78"/>
      <c r="D22" s="79"/>
      <c r="E22" s="80"/>
      <c r="F22" s="78"/>
      <c r="G22" s="78"/>
      <c r="H22" s="78"/>
      <c r="I22" s="81"/>
      <c r="J22" s="81"/>
      <c r="K22" s="74"/>
      <c r="L22" s="74"/>
      <c r="M22" s="75"/>
      <c r="N22" s="75"/>
      <c r="O22" s="75"/>
      <c r="P22" s="75"/>
    </row>
    <row r="23" spans="1:16" ht="14.25" customHeight="1" x14ac:dyDescent="0.25">
      <c r="A23" s="69"/>
      <c r="B23" s="75"/>
      <c r="C23" s="78"/>
      <c r="D23" s="79"/>
      <c r="E23" s="80"/>
      <c r="F23" s="78"/>
      <c r="G23" s="78"/>
      <c r="H23" s="78"/>
      <c r="I23" s="81"/>
      <c r="J23" s="81"/>
      <c r="K23" s="74"/>
      <c r="L23" s="74"/>
      <c r="M23" s="75"/>
      <c r="N23" s="75"/>
      <c r="O23" s="75"/>
      <c r="P23" s="75"/>
    </row>
    <row r="24" spans="1:16" x14ac:dyDescent="0.25">
      <c r="C24" s="10"/>
      <c r="D24" s="49"/>
      <c r="E24" s="10"/>
      <c r="F24" s="10"/>
      <c r="G24" s="10"/>
      <c r="H24" s="10"/>
      <c r="J24" s="10"/>
      <c r="K24" s="49"/>
    </row>
    <row r="25" spans="1:16" x14ac:dyDescent="0.25">
      <c r="C25" s="10"/>
      <c r="D25" s="49"/>
      <c r="E25" s="10"/>
      <c r="F25" s="10"/>
      <c r="G25" s="10"/>
      <c r="H25" s="10"/>
      <c r="J25" s="10"/>
      <c r="K25" s="49"/>
    </row>
    <row r="26" spans="1:16" x14ac:dyDescent="0.25">
      <c r="C26" s="10"/>
      <c r="D26" s="49"/>
      <c r="E26" s="10"/>
      <c r="F26" s="10"/>
      <c r="G26" s="10"/>
      <c r="H26" s="10"/>
      <c r="J26" s="10"/>
      <c r="K26" s="49"/>
    </row>
  </sheetData>
  <sheetProtection password="F79C" sheet="1" objects="1" scenarios="1" selectLockedCells="1"/>
  <mergeCells count="9">
    <mergeCell ref="H7:H12"/>
    <mergeCell ref="M14:O14"/>
    <mergeCell ref="B15:F15"/>
    <mergeCell ref="M15:O15"/>
    <mergeCell ref="B1:C1"/>
    <mergeCell ref="M1:O1"/>
    <mergeCell ref="I7:I12"/>
    <mergeCell ref="J7:J12"/>
    <mergeCell ref="B14:G14"/>
  </mergeCells>
  <conditionalFormatting sqref="B7:B12">
    <cfRule type="containsBlanks" dxfId="22" priority="65">
      <formula>LEN(TRIM(B7))=0</formula>
    </cfRule>
  </conditionalFormatting>
  <conditionalFormatting sqref="B7:B12">
    <cfRule type="cellIs" dxfId="21" priority="60" operator="greaterThanOrEqual">
      <formula>1</formula>
    </cfRule>
  </conditionalFormatting>
  <conditionalFormatting sqref="O7:O12">
    <cfRule type="cellIs" dxfId="20" priority="56" operator="equal">
      <formula>"NEVYHOVUJE"</formula>
    </cfRule>
    <cfRule type="cellIs" dxfId="19" priority="57" operator="equal">
      <formula>"VYHOVUJE"</formula>
    </cfRule>
  </conditionalFormatting>
  <conditionalFormatting sqref="M7:M12">
    <cfRule type="notContainsBlanks" dxfId="18" priority="30">
      <formula>LEN(TRIM(M7))&gt;0</formula>
    </cfRule>
    <cfRule type="containsBlanks" dxfId="17" priority="31">
      <formula>LEN(TRIM(M7))=0</formula>
    </cfRule>
  </conditionalFormatting>
  <conditionalFormatting sqref="M7:M12">
    <cfRule type="notContainsBlanks" dxfId="16" priority="29">
      <formula>LEN(TRIM(M7))&gt;0</formula>
    </cfRule>
  </conditionalFormatting>
  <conditionalFormatting sqref="D7:D12">
    <cfRule type="containsBlanks" dxfId="15" priority="16">
      <formula>LEN(TRIM(D7))=0</formula>
    </cfRule>
  </conditionalFormatting>
  <conditionalFormatting sqref="G7">
    <cfRule type="notContainsBlanks" dxfId="14" priority="13">
      <formula>LEN(TRIM(G7))&gt;0</formula>
    </cfRule>
    <cfRule type="containsBlanks" dxfId="13" priority="14">
      <formula>LEN(TRIM(G7))=0</formula>
    </cfRule>
  </conditionalFormatting>
  <conditionalFormatting sqref="G7">
    <cfRule type="notContainsBlanks" dxfId="12" priority="12">
      <formula>LEN(TRIM(G7))&gt;0</formula>
    </cfRule>
  </conditionalFormatting>
  <conditionalFormatting sqref="G7">
    <cfRule type="notContainsBlanks" dxfId="11" priority="11">
      <formula>LEN(TRIM(G7))&gt;0</formula>
    </cfRule>
    <cfRule type="containsBlanks" dxfId="10" priority="15">
      <formula>LEN(TRIM(G7))=0</formula>
    </cfRule>
  </conditionalFormatting>
  <conditionalFormatting sqref="G8:G10">
    <cfRule type="notContainsBlanks" dxfId="9" priority="8">
      <formula>LEN(TRIM(G8))&gt;0</formula>
    </cfRule>
    <cfRule type="containsBlanks" dxfId="8" priority="9">
      <formula>LEN(TRIM(G8))=0</formula>
    </cfRule>
  </conditionalFormatting>
  <conditionalFormatting sqref="G8:G10">
    <cfRule type="notContainsBlanks" dxfId="7" priority="7">
      <formula>LEN(TRIM(G8))&gt;0</formula>
    </cfRule>
  </conditionalFormatting>
  <conditionalFormatting sqref="G8:G10">
    <cfRule type="notContainsBlanks" dxfId="6" priority="6">
      <formula>LEN(TRIM(G8))&gt;0</formula>
    </cfRule>
    <cfRule type="containsBlanks" dxfId="5" priority="10">
      <formula>LEN(TRIM(G8))=0</formula>
    </cfRule>
  </conditionalFormatting>
  <conditionalFormatting sqref="G11:G12">
    <cfRule type="notContainsBlanks" dxfId="4" priority="3">
      <formula>LEN(TRIM(G11))&gt;0</formula>
    </cfRule>
    <cfRule type="containsBlanks" dxfId="3" priority="4">
      <formula>LEN(TRIM(G11))=0</formula>
    </cfRule>
  </conditionalFormatting>
  <conditionalFormatting sqref="G11:G12">
    <cfRule type="notContainsBlanks" dxfId="2" priority="2">
      <formula>LEN(TRIM(G11))&gt;0</formula>
    </cfRule>
  </conditionalFormatting>
  <conditionalFormatting sqref="G11:G12">
    <cfRule type="notContainsBlanks" dxfId="1" priority="1">
      <formula>LEN(TRIM(G11))&gt;0</formula>
    </cfRule>
    <cfRule type="containsBlanks" dxfId="0" priority="5">
      <formula>LEN(TRIM(G11))=0</formula>
    </cfRule>
  </conditionalFormatting>
  <dataValidations count="1">
    <dataValidation type="list" showInputMessage="1" showErrorMessage="1" sqref="E7:E12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YYGQqF9FRIvtHvZb4wAfCs6FIdI=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kWEUywyCGwnzls0q5DkyozgMoxg=</DigestValue>
    </Reference>
  </SignedInfo>
  <SignatureValue>QZ9iUK0aenBbAtntHcoR1XEqD9qNOfYIOg7JnQrIef0NYXCAUgpnIlKKycmp+GRq+rh8J/OOUkOE
8SgYPjS4VMKnd+s86vOt2TnKAJqUnWWl8uut5U5n3riD6tlufS02EopK+2ZSgOi82jrlDwRS3PkF
M8jFEmGAowcnD8vig7oTY6GdLkdOiFy/rwirb5Z19Su/OzTKVXxL38Dk3JgXOfliVUcG0BUilDU7
E1jpyuDOtmqnhRYezCT2O8YroX8PDH4yFFF5JrdQqqHjMtP8ib79jVKUd0t12/rDgSq220URfjTC
jMB1/jIQwitkSJMrnI1zM6USRGQMK0N6f3r+7g==</SignatureValue>
  <KeyInfo>
    <X509Data>
      <X509Certificate>MIIG3TCCBcWgAwIBAgIDHZbLMA0GCSqGSIb3DQEBCwUAMF8xCzAJBgNVBAYTAkNaMSwwKgYDVQQK
DCPEjGVza8OhIHBvxaF0YSwgcy5wLiBbScSMIDQ3MTE0OTgzXTEiMCAGA1UEAxMZUG9zdFNpZ251
bSBRdWFsaWZpZWQgQ0EgMjAeFw0xNjAyMTUxMzM4NDNaFw0xNzAzMDYxMzM4NDNaMIG6MQswCQYD
VQQGEwJDWjE5MDcGA1UECgwwWsOhcGFkb8SNZXNrw6EgdW5pdmVyeml0YSB2IFBsem5pIFtJxIwg
NDk3Nzc1MTNdMRIwEAYDVQQLDAlyZWt0b3LDoXQxDjAMBgNVBAsTBTExMjcyMSkwJwYDVQQDDCBE
b2MuIERyLiBSTkRyLiBNaXJvc2xhdiBIb2xlxI1lazEQMA4GA1UEBRMHUDQ5MjQ2NjEPMA0GA1UE
DBMGcmVrdG9yMIIBIjANBgkqhkiG9w0BAQEFAAOCAQ8AMIIBCgKCAQEAtoIlFWvV5GmKwg8G2ST7
UrjN4iDwiGfHafr5N2YdjiFoU8omZoooUl1A/DjQu2y41SbPheYS/7HrjSp+erzqJ3HzEasTdxc+
DvbG4i1eb8TvpyolrnqnBT0Lmvt6SwUmK7VwQRY5amxRqbWBlUhbtq9kqEzIrjAPA2Ae+UjSI6sv
lsVQiBMyEeW2aIobcsY9YN+dCXIHa4n7sDt+h6FLxmLWRtOmbXXxHpCQxlhz4FVIyTTVh5aB/rza
/kiC8U//+6Cx/IXDT7c1O/3fMDejIhMElNoIXxSEtbDruuIZJTlEY1lyyk4usRTwZRevcH2INtJh
89a3nOPuPNMyXpCOvwIDAQABo4IDRDCCA0AwQwYDVR0RBDwwOoESaG9sZWNla0ByZWsuemN1LmN6
oBkGCSsGAQQB3BkCAaAMEwoxMTA4ODI1MjY3oAkGA1UEDaACEwAwggEOBgNVHSAEggEFMIIBATCB
/gYJZ4EGAQQBB4IsMIHwMIHHBggrBgEFBQcCAjCBuhqBt1RlbnRvIGt2YWxpZmlrb3ZhbnkgY2Vy
dGlmaWthdCBieWwgdnlkYW4gcG9kbGUgemFrb25hIDIyNy8yMDAwU2IuIGEgbmF2YXpueWNoIHBy
ZWRwaXN1Li9UaGlzIHF1YWxpZmllZCBjZXJ0aWZpY2F0ZSB3YXMgaXNzdWVkIGFjY29yZGluZyB0
byBMYXcgTm8gMjI3LzIwMDBDb2xsLiBhbmQgcmVsYXRlZCByZWd1bGF0aW9uczAkBggrBgEFBQcC
ARYYaHR0cDovL3d3dy5wb3N0c2lnbnVtLmN6MBgGCCsGAQUFBwEDBAwwCjAIBgYEAI5GAQEwgcgG
CCsGAQUFBwEBBIG7MIG4MDsGCCsGAQUFBzAChi9odHRwOi8vd3d3LnBvc3RzaWdudW0uY3ovY3J0
L3BzcXVhbGlmaWVkY2EyLmNydDA8BggrBgEFBQcwAoYwaHR0cDovL3d3dzIucG9zdHNpZ251bS5j
ei9jcnQvcHNxdWFsaWZpZWRjYTIuY3J0MDsGCCsGAQUFBzAChi9odHRwOi8vcG9zdHNpZ251bS50
dGMuY3ovY3J0L3BzcXVhbGlmaWVkY2EyLmNydDAOBgNVHQ8BAf8EBAMCBeAwHwYDVR0jBBgwFoAU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dHRjLmN6L2NybC9wc3F1YWxpZmllZGNhMi5jcmwwHQYDVR0OBBYEFDHO7QKzp9L5no/DvZ4zaKMY
f7bkMA0GCSqGSIb3DQEBCwUAA4IBAQCYYLlB/7pvBkocUYy9O5qW/C2XrD3TvWMJhb7UW/FHryc6
diN+J4RgLWgvT1USAh0MI1H8HhnDym3wvjPHGO+RP0q5GsNhbHh9D+vTF/QRV63yfYLUl75+7MIy
0jZATvRND+gSDMsiIzixOb/XrFKJgTmxcwqLT40zSTapIh1od5Gtj84WB5n2xNnrBYvFEWq4Nggo
jIu6BpmQJK88mtDQaiTr02ARKEdzMxGNLqk5/FY8/ZSiUQUrXvHmO5yjjN9/OnBDaScCHj7Os3F4
9Fzz9hXdhnoeVC+PMhCw24lLPuymRQaM/A29ptu914qMdW3L+EA2cDhpNlD2RUNNecBk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1BPoYyCujgpynjnjj/XrDgyeFik=</DigestValue>
      </Reference>
      <Reference URI="/xl/worksheets/sheet1.xml?ContentType=application/vnd.openxmlformats-officedocument.spreadsheetml.worksheet+xml">
        <DigestMethod Algorithm="http://www.w3.org/2000/09/xmldsig#sha1"/>
        <DigestValue>A6WRddOB8CfRCsZAhGhWV2aY9J8=</DigestValue>
      </Reference>
      <Reference URI="/xl/styles.xml?ContentType=application/vnd.openxmlformats-officedocument.spreadsheetml.styles+xml">
        <DigestMethod Algorithm="http://www.w3.org/2000/09/xmldsig#sha1"/>
        <DigestValue>AkkayOYxbUvHdENpydod3pvye3U=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bzzRMpvS7pi4JCGJP547HsoLM3g=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MzyHGDUMsfSjz8H1ygRigV67lN0=</DigestValue>
      </Reference>
      <Reference URI="/xl/sharedStrings.xml?ContentType=application/vnd.openxmlformats-officedocument.spreadsheetml.sharedStrings+xml">
        <DigestMethod Algorithm="http://www.w3.org/2000/09/xmldsig#sha1"/>
        <DigestValue>SyQbsKC3RuIUVpY2Rx1eDGOfWV8=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2017-02-20T13:51:13Z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2017-02-20T13:51:13Z</xd:SigningTime>
          <xd:SigningCertificate>
            <xd:Cert>
              <xd:CertDigest>
                <DigestMethod Algorithm="http://www.w3.org/2000/09/xmldsig#sha1"/>
                <DigestValue>Z1G/816w3GONxOilZ0lth+Pue6c=</DigestValue>
              </xd:CertDigest>
              <xd:IssuerSerial>
                <X509IssuerName>CN=PostSignum Qualified CA 2, O="Česká pošta, s.p. [IČ 47114983]", C=CZ</X509IssuerName>
                <X509SerialNumber>1939147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Obchod</cp:lastModifiedBy>
  <cp:lastPrinted>2017-02-06T14:15:56Z</cp:lastPrinted>
  <dcterms:created xsi:type="dcterms:W3CDTF">2014-03-05T12:43:32Z</dcterms:created>
  <dcterms:modified xsi:type="dcterms:W3CDTF">2017-02-06T14:52:16Z</dcterms:modified>
</cp:coreProperties>
</file>