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2056" yWindow="1356" windowWidth="14400" windowHeight="3792" tabRatio="939" activeTab="0"/>
  </bookViews>
  <sheets>
    <sheet name="ČPHP" sheetId="22" r:id="rId1"/>
  </sheets>
  <definedNames>
    <definedName name="_xlnm.Print_Area" localSheetId="0">'ČPHP'!$B$1:$Q$85</definedName>
  </definedNames>
  <calcPr calcId="145621"/>
</workbook>
</file>

<file path=xl/sharedStrings.xml><?xml version="1.0" encoding="utf-8"?>
<sst xmlns="http://schemas.openxmlformats.org/spreadsheetml/2006/main" count="359" uniqueCount="233">
  <si>
    <t>Množství</t>
  </si>
  <si>
    <t>Položka</t>
  </si>
  <si>
    <t>[DOPLNÍ UCHAZEČ]</t>
  </si>
  <si>
    <t>Vyplní uchazeč (po vyplnění se buňka podbarví žlutou barvou)</t>
  </si>
  <si>
    <t>Papírové Z-Z ručníky</t>
  </si>
  <si>
    <t>ks (balíček)</t>
  </si>
  <si>
    <t>MYCÍ PROSTŘEDEK NA PODLAHY</t>
  </si>
  <si>
    <t>ks</t>
  </si>
  <si>
    <t>MYCÍ PROSTŘ. KUCHYNĚ</t>
  </si>
  <si>
    <t>MYCÍ PROSTŘ. KUCHYNĚ - rozprašovač</t>
  </si>
  <si>
    <t>balení</t>
  </si>
  <si>
    <t>MÝDLO TEKUTÉ- s aplikátorem</t>
  </si>
  <si>
    <t>MÝDLO  TUHÉ</t>
  </si>
  <si>
    <t>KRÉM NA RUCE</t>
  </si>
  <si>
    <t>MYCÍ PASTA</t>
  </si>
  <si>
    <t>TEKUTÁ MYCÍ PASTA</t>
  </si>
  <si>
    <t>Leštěnka na nábytek - spray</t>
  </si>
  <si>
    <t>Čistič oken</t>
  </si>
  <si>
    <t>Čistič oken s rozprašovačem</t>
  </si>
  <si>
    <t>Vinylové rukavice - M</t>
  </si>
  <si>
    <t>Pracovní latexové rukavice 8 - 8,5</t>
  </si>
  <si>
    <t>pár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</si>
  <si>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</si>
  <si>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</si>
  <si>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</si>
  <si>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</si>
  <si>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 xml:space="preserve">Rukavice přírodní latex, vysoce elastické, s bavlněnou vystýlkou, velikost M. </t>
  </si>
  <si>
    <t>Sáčky na odpadky</t>
  </si>
  <si>
    <t>role</t>
  </si>
  <si>
    <t>Sáčky na odpadky - pevné</t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</si>
  <si>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</si>
  <si>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</si>
  <si>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</rPr>
      <t xml:space="preserve">Balení  12 - 14 rolí. </t>
    </r>
  </si>
  <si>
    <t xml:space="preserve">Kapesníčky stolní </t>
  </si>
  <si>
    <r>
      <t xml:space="preserve">Kapesníčky stolní (vytahovací),  2 vrstvé. </t>
    </r>
    <r>
      <rPr>
        <b/>
        <sz val="12"/>
        <rFont val="Calibri"/>
        <family val="2"/>
      </rPr>
      <t xml:space="preserve">Balení min. 100ks (ubrousků). </t>
    </r>
  </si>
  <si>
    <t xml:space="preserve">Folie potravinářská v roli </t>
  </si>
  <si>
    <t>Papírové tácky</t>
  </si>
  <si>
    <t>Utěrky bavlněné</t>
  </si>
  <si>
    <t>Vědro 10 l</t>
  </si>
  <si>
    <t>Smetáček + lopatka</t>
  </si>
  <si>
    <t xml:space="preserve">Hadr na podlahu  </t>
  </si>
  <si>
    <t xml:space="preserve">Prachovka </t>
  </si>
  <si>
    <t>Houbový hadřík</t>
  </si>
  <si>
    <t>Molitanové houbičky malé</t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</si>
  <si>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</si>
  <si>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</si>
  <si>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velikost 8 - 8,5. </t>
    </r>
    <r>
      <rPr>
        <b/>
        <sz val="12"/>
        <rFont val="Calibri"/>
        <family val="2"/>
      </rPr>
      <t>Balení 100 - 120 ks.</t>
    </r>
  </si>
  <si>
    <r>
      <t xml:space="preserve">velikost M. </t>
    </r>
    <r>
      <rPr>
        <b/>
        <sz val="12"/>
        <rFont val="Calibri"/>
        <family val="2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</si>
  <si>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</si>
  <si>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</rPr>
      <t>Náplň 0,5 - 1 l.</t>
    </r>
  </si>
  <si>
    <r>
      <t xml:space="preserve">tekutý saponátový přípravek  - ve vodě zcela rozpustný, biolog.rozložitelnost povrchově aktivních látek min.80%,  - pH: 5,5 - 8,5.  Použití zejména : čištění podlah, kuchyňských a hygienických zařízení a jíných nesavých povrchů,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</si>
  <si>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</si>
  <si>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</si>
  <si>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</si>
  <si>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</si>
  <si>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</rPr>
      <t>náplň  0,4 - 0,6 kg.</t>
    </r>
  </si>
  <si>
    <r>
      <t>Abrazivní  mycí pasta,  -  pH: 5,5-7,5, Použití:  na silně znečištěné ruce,</t>
    </r>
    <r>
      <rPr>
        <b/>
        <sz val="12"/>
        <rFont val="Calibri"/>
        <family val="2"/>
      </rPr>
      <t xml:space="preserve"> náplň 0,4 - 0,6 kg.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</si>
  <si>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</si>
  <si>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</si>
  <si>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</si>
  <si>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</si>
  <si>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</si>
  <si>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role šíře  45cm,  návin min. 300m.</t>
  </si>
  <si>
    <r>
      <t>Papírové tácky 13x20cm,</t>
    </r>
    <r>
      <rPr>
        <b/>
        <sz val="12"/>
        <rFont val="Calibri"/>
        <family val="2"/>
      </rPr>
      <t xml:space="preserve"> balení 100 ks.</t>
    </r>
  </si>
  <si>
    <t>Utěrky bavlněné, rozměr cca 50 x 65 cm.</t>
  </si>
  <si>
    <t>Vědro plast  bez výlevky  10 litrů.</t>
  </si>
  <si>
    <t xml:space="preserve">souprava s otvorem pro  zavěšení, - štětiny -  syntetické vlákno polyetylen,   - lopatka opatřena gumou. </t>
  </si>
  <si>
    <t>z netkaného textilu  (vizkóza),  - rozměr  60 x 70  (oranžový).</t>
  </si>
  <si>
    <t>rozměr 52 x 90 cm , klasický tkaný (bílý),  - složení:  75% Bavlny, 25% Viskózy.</t>
  </si>
  <si>
    <t>35 x 40 cm , flanelová, bílá.</t>
  </si>
  <si>
    <t>38 x 38 cm, viskozová, barevná.</t>
  </si>
  <si>
    <t>40 x 40 cm, klasická utěrka švédská z mikrovlákna.</t>
  </si>
  <si>
    <t>18 x 16 cm, vysoce savý a trvanlivý.</t>
  </si>
  <si>
    <t>Toaletní mýdlo  -   hmotnost 1 ks : min. 100g.</t>
  </si>
  <si>
    <t>Obchodní název + typ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</si>
  <si>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</si>
  <si>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</si>
  <si>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</si>
  <si>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</si>
  <si>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</si>
  <si>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</si>
  <si>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</si>
  <si>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</si>
  <si>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</si>
  <si>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</si>
  <si>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</si>
  <si>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</si>
  <si>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t>VCTT Krotáková,tel.377638051</t>
  </si>
  <si>
    <t>Univerzitní 22,Plzeň</t>
  </si>
  <si>
    <t>Rukavice latex-M</t>
  </si>
  <si>
    <t>Náhradní návlek na rozmývák</t>
  </si>
  <si>
    <t>Náhradní návleky na rozmývák,šíře 40cm</t>
  </si>
  <si>
    <t>KMA Janečková,tel.377632616</t>
  </si>
  <si>
    <t>Pytle černé, modré silné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</si>
  <si>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</si>
  <si>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t>SKM Kurzová tel.602223980</t>
  </si>
  <si>
    <t>Menza 4 Univerzitní 12,Plzeň</t>
  </si>
  <si>
    <t>SKM Hrubá tel.602283935</t>
  </si>
  <si>
    <t>Dyleňská 24,Cheb</t>
  </si>
  <si>
    <t>UK Vacíková,tel.377637701</t>
  </si>
  <si>
    <t>Univerzitní 18,Plzeň</t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</si>
  <si>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</si>
  <si>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</si>
  <si>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</si>
  <si>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</si>
  <si>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</si>
  <si>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</si>
  <si>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</si>
  <si>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Houba tvarovaná velká</t>
  </si>
  <si>
    <t>12 x 7 x 4,5 cm, na jedné straně abrazivní vrstva.</t>
  </si>
  <si>
    <t>UK Veselá,tel.377637735</t>
  </si>
  <si>
    <t>Klatovská 51,Plzeň</t>
  </si>
  <si>
    <t>FST Svatošová,tel.377638001</t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</si>
  <si>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</si>
  <si>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1 - 1,5 l.</t>
    </r>
  </si>
  <si>
    <r>
      <t xml:space="preserve">Papírové tácky 13x20cm, </t>
    </r>
    <r>
      <rPr>
        <b/>
        <sz val="12"/>
        <rFont val="Calibri"/>
        <family val="2"/>
      </rPr>
      <t>balení 20-25 ks.</t>
    </r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</si>
  <si>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</si>
  <si>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</si>
  <si>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t>Menza 1,Červenková,tel.377634870</t>
  </si>
  <si>
    <t>Kollárova 19,Plzeň</t>
  </si>
  <si>
    <t>DEZINFEKČNÍ PROSTŘ</t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</si>
  <si>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</si>
  <si>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</si>
  <si>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</si>
  <si>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</si>
  <si>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t xml:space="preserve">SODA </t>
  </si>
  <si>
    <r>
      <t xml:space="preserve">Krystalický přípravek na změkčení vody. </t>
    </r>
    <r>
      <rPr>
        <b/>
        <sz val="12"/>
        <rFont val="Calibri"/>
        <family val="2"/>
      </rPr>
      <t>Náplň 1 - 1,5 kg.</t>
    </r>
  </si>
  <si>
    <t>ČISTIČ ODPADŮ</t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</si>
  <si>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</si>
  <si>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</si>
  <si>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ČISTÍCÍ PROSTŘEDEK NA ODSTRANĚNÍ VODNÍHO KAMENE</t>
  </si>
  <si>
    <r>
      <t xml:space="preserve">Kyselý přípravek na odstraňování vápenatých usazenin v mycích strojích,  odstraňování nánosů vápenatých a hořečnatých solí z porcelánových a nerezových předmětů atd.  </t>
    </r>
    <r>
      <rPr>
        <b/>
        <sz val="12"/>
        <rFont val="Calibri"/>
        <family val="2"/>
      </rPr>
      <t>Obsah 7- 8 kg.</t>
    </r>
  </si>
  <si>
    <t>ČISTÍCÍ PŘÍPRAVKY NA SPORÁKY A TROUBY - rozprašovač</t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</si>
  <si>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</si>
  <si>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</si>
  <si>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</si>
  <si>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t>Vinylové rukavice - S</t>
  </si>
  <si>
    <r>
      <t xml:space="preserve">velikost S . </t>
    </r>
    <r>
      <rPr>
        <b/>
        <sz val="12"/>
        <rFont val="Calibri"/>
        <family val="2"/>
      </rPr>
      <t>Balení 100 - 120 ks.</t>
    </r>
  </si>
  <si>
    <t>Rukavice latex - M</t>
  </si>
  <si>
    <t>Rukavice latex - L</t>
  </si>
  <si>
    <t xml:space="preserve">Rukavice přírodní latex, vysoce elastické, s bavlněnou vystýlkou, velikost L. </t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</si>
  <si>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</si>
  <si>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</si>
  <si>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</si>
  <si>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>Vědro 15 l</t>
  </si>
  <si>
    <t>Vědro plast bez výlevky ,  15 litrů .</t>
  </si>
  <si>
    <t>Násada na smetáky a kartáče</t>
  </si>
  <si>
    <t>dřevěná, pr. 2,5 cm,  délka 160 cm.</t>
  </si>
  <si>
    <t>Koš odpadkový</t>
  </si>
  <si>
    <r>
      <t xml:space="preserve">plast, víko výklopné, </t>
    </r>
    <r>
      <rPr>
        <b/>
        <sz val="11"/>
        <rFont val="Calibri"/>
        <family val="2"/>
      </rPr>
      <t xml:space="preserve">objem 21 l ± 1 l.  </t>
    </r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</si>
  <si>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</si>
  <si>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</si>
  <si>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rozměr 54 x 65 cm, klasický tkaný (bílý),  - složení:  75% Bavlny, 25% Viskózy.</t>
  </si>
  <si>
    <t>Drátěnka</t>
  </si>
  <si>
    <r>
      <t xml:space="preserve">spirálová nerez, </t>
    </r>
    <r>
      <rPr>
        <b/>
        <sz val="12"/>
        <rFont val="Calibri"/>
        <family val="2"/>
      </rPr>
      <t>balení 1-2 ks.</t>
    </r>
  </si>
  <si>
    <t>samostatná faktura</t>
  </si>
  <si>
    <r>
      <t xml:space="preserve">Balíček skládaných z-z ručníků. 2vrstvé, bílé, 100% celuloza, rozměr 23 x 25cm, 1ks (balíček) min.150ks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</si>
  <si>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Technická 8,Plzeň</t>
  </si>
  <si>
    <t>Název</t>
  </si>
  <si>
    <t xml:space="preserve">Popis </t>
  </si>
  <si>
    <t xml:space="preserve">Fakturace </t>
  </si>
  <si>
    <t xml:space="preserve">Místo dodání 
</t>
  </si>
  <si>
    <t>Kontaktní osoba 
k převzetí zboží</t>
  </si>
  <si>
    <t xml:space="preserve">PŘEDPOKLÁDANÁ CENA za měrnou jednotku (MJ) 
v Kč BEZ DPH 
</t>
  </si>
  <si>
    <t>CPHP_005_2015 - Technická specifikace</t>
  </si>
  <si>
    <t>Priloha_c._1_KS_CPHP-005-2015-technicke_specifikace- dle_DI_c._1</t>
  </si>
  <si>
    <t>PAPÍROVÉ RUČNÍKY ZZ bílé 2 vrstvé</t>
  </si>
  <si>
    <t>MILIT univeral 1 litr</t>
  </si>
  <si>
    <t>FOX na nádobí 500ml</t>
  </si>
  <si>
    <t>MILIT na nádobí 1 litr citron</t>
  </si>
  <si>
    <t>KRYSTAL na kuchyně rozprašovač 750ml</t>
  </si>
  <si>
    <t>ISOLDA REGENERAČNÍ Oliva s čajovým olejem 100ml</t>
  </si>
  <si>
    <t>ISOLDA OCHRANÁ Lanolín s rakytníkem 100ml</t>
  </si>
  <si>
    <t>ISOLDA HYDRATAČNÍ včelí vosk 100ml</t>
  </si>
  <si>
    <t>ISOFA mycí pasta 500g</t>
  </si>
  <si>
    <t>RUTO tekutá suspenze na ruce 600g</t>
  </si>
  <si>
    <t>PRONTO leštěnka na nábytek 400ml clasic</t>
  </si>
  <si>
    <t>SATUR Čistič ken 500ml</t>
  </si>
  <si>
    <t>SATUR Čistič oken s rozprašovačem 500ml</t>
  </si>
  <si>
    <t>Papírová průmyslová role KATRIN XXL 500 útržků 2 vrstvá modrá</t>
  </si>
  <si>
    <t>HADR PETR 60x70cm</t>
  </si>
  <si>
    <t>MOP náhradní návlek plochý kapsový 40cm</t>
  </si>
  <si>
    <t>DESAMO OX desinfikuje a myje  1 litr</t>
  </si>
  <si>
    <t>FOX 5 litrů Citron</t>
  </si>
  <si>
    <t>SATUR Plus čistič na rez a vodní kámen 500ml</t>
  </si>
  <si>
    <t>TORK UBROUSKY 1 vrstvé bílé</t>
  </si>
  <si>
    <t>VĚDRO PVC  15 litrů</t>
  </si>
  <si>
    <t>NÁSADA dřevěná broušená  160cm</t>
  </si>
  <si>
    <t>STĚRKA NA PODLAHU GUMOVÁ                       + TELESKOPICKÁ HLINÍKOVÁ TYČ</t>
  </si>
  <si>
    <t>TOALETNÍ MÝDLO 100g</t>
  </si>
  <si>
    <t>Rukavice DONA</t>
  </si>
  <si>
    <t>RUKAVICE Latex  vyšetřovací č. 8-8,5</t>
  </si>
  <si>
    <t>RUKAVICE SCHIELD</t>
  </si>
  <si>
    <t>RUKAVICE MERCATOR  M</t>
  </si>
  <si>
    <t>SÁČKY NA ODPAD KORUNKA 50ks</t>
  </si>
  <si>
    <t>SÁČKY 60 lirů extra pevné 10 ks</t>
  </si>
  <si>
    <t>HYGIENICKÉ UTĚRKY NICOL 100 ks v krabici</t>
  </si>
  <si>
    <t>FOLIE potravin. Š. 45 cm, délka 300 m</t>
  </si>
  <si>
    <t>Tácek papírový  13 x 20 cm</t>
  </si>
  <si>
    <t>UTĚRKA bavlněná Jasmine</t>
  </si>
  <si>
    <t>VĚDRO Jolly  10 litrů</t>
  </si>
  <si>
    <t>SOUPRAVA YAGA smet.+lopatka s gumou</t>
  </si>
  <si>
    <t>HADR MISTRAN bílý proplétaný 54 x 90 cm</t>
  </si>
  <si>
    <t>PRACHOVKA FLANEL 35 x 40 cm</t>
  </si>
  <si>
    <t xml:space="preserve">UTĚRKA PRO KAŽDOU PŘÍLEŽITOST </t>
  </si>
  <si>
    <t>ŠVÉDSKÁ UTĚRKA 40 x 40 cm  235 g</t>
  </si>
  <si>
    <t>HOUBOVÁ utěrka  DARIO</t>
  </si>
  <si>
    <t>HOUBIČKA molitanová malá</t>
  </si>
  <si>
    <t>PYTEL 70 x 110 cm modrý 100 mik. (15ks/role)</t>
  </si>
  <si>
    <t>WD Sense osv.vzduchu spray OCEAN 400ml</t>
  </si>
  <si>
    <t>UBROUSKY Flowers bílé  33 x 33 cm</t>
  </si>
  <si>
    <t>UBROUSKY PALOMA 2 role</t>
  </si>
  <si>
    <t xml:space="preserve">HOUBOVÁ utěrka BETTY  16 x 18 cm </t>
  </si>
  <si>
    <t>HOUBA GASTRO zelený pad 15 x 7 x 4,5 cm</t>
  </si>
  <si>
    <t>PRACHOVKA flanel  35 x 40 cm</t>
  </si>
  <si>
    <t>MITIA TEKUTÉ MÝDLO ALOE  1 litr</t>
  </si>
  <si>
    <t>MAZLAVÉ MÝDLO  9 kg</t>
  </si>
  <si>
    <t>SODA krystalická  1 kg</t>
  </si>
  <si>
    <t>WECTOL  čistič odpadu</t>
  </si>
  <si>
    <t>KRTEK čistič odpadu  900g</t>
  </si>
  <si>
    <t>PUREX OD  10 kg</t>
  </si>
  <si>
    <t>SANYTOL odmašťovač Kuchyně  500 ml</t>
  </si>
  <si>
    <t>WELLDONE  odmašťovač</t>
  </si>
  <si>
    <t>RUKAVICE vinylové Dona vel. S  100 ks / kr.</t>
  </si>
  <si>
    <t>RUKAVICE gumové Shield žluté vel. M</t>
  </si>
  <si>
    <t>RUKAVICE gumové Shield žluté vel. L</t>
  </si>
  <si>
    <t>RUKAVICE MERCATOR  L</t>
  </si>
  <si>
    <t>RUKAVICE vinylové Dona vel. M  100 ks / kr.</t>
  </si>
  <si>
    <t>Odpadkový koš 21 l plast.výklopné víko</t>
  </si>
  <si>
    <t>HADR tkaný  60 x 60 cm  bílý</t>
  </si>
  <si>
    <t>DRÁTĚNKA spirálová nerez</t>
  </si>
  <si>
    <t>TEKUTÉ MÝDLO  1 litr</t>
  </si>
  <si>
    <t>Tácek papírový  13 x 20 cm  bal. 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</si>
</sst>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8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3" fillId="5" borderId="6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7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5" fillId="5" borderId="0" xfId="0" applyFont="1" applyFill="1" applyAlignment="1" applyProtection="1">
      <alignment vertical="center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5" fillId="0" borderId="10" xfId="0" applyNumberFormat="1" applyFont="1" applyFill="1" applyBorder="1" applyAlignment="1" applyProtection="1">
      <alignment horizontal="right" vertical="center" inden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7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14" xfId="0" applyNumberFormat="1" applyFill="1" applyBorder="1" applyAlignment="1" applyProtection="1">
      <alignment horizontal="right" vertical="center" wrapText="1" indent="1"/>
      <protection/>
    </xf>
    <xf numFmtId="2" fontId="0" fillId="4" borderId="3" xfId="0" applyNumberFormat="1" applyFill="1" applyBorder="1" applyAlignment="1" applyProtection="1">
      <alignment horizontal="center" vertical="center" wrapText="1"/>
      <protection/>
    </xf>
    <xf numFmtId="0" fontId="4" fillId="4" borderId="3" xfId="21" applyFont="1" applyFill="1" applyBorder="1" applyAlignment="1" applyProtection="1">
      <alignment horizontal="center" vertical="center" wrapText="1"/>
      <protection/>
    </xf>
    <xf numFmtId="3" fontId="0" fillId="5" borderId="15" xfId="0" applyNumberFormat="1" applyFill="1" applyBorder="1" applyAlignment="1" applyProtection="1">
      <alignment horizontal="right" vertical="center" wrapText="1" indent="1"/>
      <protection/>
    </xf>
    <xf numFmtId="2" fontId="0" fillId="4" borderId="4" xfId="0" applyNumberFormat="1" applyFill="1" applyBorder="1" applyAlignment="1" applyProtection="1">
      <alignment horizontal="center" vertical="center" wrapText="1"/>
      <protection/>
    </xf>
    <xf numFmtId="0" fontId="4" fillId="6" borderId="4" xfId="21" applyFont="1" applyFill="1" applyBorder="1" applyAlignment="1" applyProtection="1">
      <alignment horizontal="center" vertical="center"/>
      <protection/>
    </xf>
    <xf numFmtId="4" fontId="0" fillId="4" borderId="4" xfId="0" applyNumberFormat="1" applyFill="1" applyBorder="1" applyAlignment="1" applyProtection="1">
      <alignment horizontal="center" vertical="center" wrapText="1"/>
      <protection/>
    </xf>
    <xf numFmtId="16" fontId="4" fillId="6" borderId="4" xfId="21" applyNumberFormat="1" applyFont="1" applyFill="1" applyBorder="1" applyAlignment="1" applyProtection="1">
      <alignment horizontal="center" vertical="center"/>
      <protection/>
    </xf>
    <xf numFmtId="0" fontId="4" fillId="7" borderId="4" xfId="21" applyFont="1" applyFill="1" applyBorder="1" applyAlignment="1" applyProtection="1">
      <alignment horizontal="center" vertical="center"/>
      <protection/>
    </xf>
    <xf numFmtId="0" fontId="4" fillId="6" borderId="4" xfId="21" applyFont="1" applyFill="1" applyBorder="1" applyAlignment="1" applyProtection="1">
      <alignment horizontal="center" vertical="center" wrapText="1"/>
      <protection/>
    </xf>
    <xf numFmtId="3" fontId="0" fillId="5" borderId="16" xfId="0" applyNumberFormat="1" applyFill="1" applyBorder="1" applyAlignment="1" applyProtection="1">
      <alignment horizontal="right" vertical="center" wrapText="1" indent="1"/>
      <protection/>
    </xf>
    <xf numFmtId="4" fontId="0" fillId="4" borderId="5" xfId="0" applyNumberFormat="1" applyFill="1" applyBorder="1" applyAlignment="1" applyProtection="1">
      <alignment horizontal="center" vertical="center" wrapText="1"/>
      <protection/>
    </xf>
    <xf numFmtId="0" fontId="4" fillId="6" borderId="5" xfId="21" applyFont="1" applyFill="1" applyBorder="1" applyAlignment="1" applyProtection="1">
      <alignment horizontal="center" vertical="center"/>
      <protection/>
    </xf>
    <xf numFmtId="3" fontId="0" fillId="5" borderId="6" xfId="0" applyNumberFormat="1" applyFill="1" applyBorder="1" applyAlignment="1" applyProtection="1">
      <alignment horizontal="right" vertical="center" wrapText="1" inden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49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4" fontId="0" fillId="4" borderId="2" xfId="0" applyNumberFormat="1" applyFill="1" applyBorder="1" applyAlignment="1" applyProtection="1">
      <alignment horizontal="center" vertical="center" wrapText="1"/>
      <protection/>
    </xf>
    <xf numFmtId="0" fontId="4" fillId="7" borderId="2" xfId="21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>
      <alignment horizontal="right" vertical="center" indent="1"/>
      <protection/>
    </xf>
    <xf numFmtId="4" fontId="0" fillId="4" borderId="3" xfId="0" applyNumberFormat="1" applyFill="1" applyBorder="1" applyAlignment="1" applyProtection="1">
      <alignment horizontal="center" vertical="center" wrapText="1"/>
      <protection/>
    </xf>
    <xf numFmtId="0" fontId="4" fillId="6" borderId="3" xfId="21" applyFont="1" applyFill="1" applyBorder="1" applyAlignment="1" applyProtection="1">
      <alignment horizontal="center" vertical="center"/>
      <protection/>
    </xf>
    <xf numFmtId="0" fontId="4" fillId="7" borderId="4" xfId="21" applyFont="1" applyFill="1" applyBorder="1" applyAlignment="1" applyProtection="1">
      <alignment horizontal="center" vertical="center" wrapText="1"/>
      <protection/>
    </xf>
    <xf numFmtId="3" fontId="0" fillId="5" borderId="17" xfId="0" applyNumberFormat="1" applyFill="1" applyBorder="1" applyAlignment="1" applyProtection="1">
      <alignment horizontal="right" vertical="center" wrapText="1" indent="1"/>
      <protection/>
    </xf>
    <xf numFmtId="4" fontId="0" fillId="4" borderId="7" xfId="0" applyNumberFormat="1" applyFill="1" applyBorder="1" applyAlignment="1" applyProtection="1">
      <alignment horizontal="center" vertical="center" wrapText="1"/>
      <protection/>
    </xf>
    <xf numFmtId="0" fontId="4" fillId="7" borderId="7" xfId="21" applyFont="1" applyFill="1" applyBorder="1" applyAlignment="1" applyProtection="1">
      <alignment horizontal="center" vertical="center"/>
      <protection/>
    </xf>
    <xf numFmtId="0" fontId="4" fillId="7" borderId="5" xfId="2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3" xfId="20" applyNumberFormat="1" applyFont="1" applyFill="1" applyBorder="1" applyAlignment="1" applyProtection="1">
      <alignment horizontal="left" vertical="center" indent="1"/>
      <protection/>
    </xf>
    <xf numFmtId="0" fontId="4" fillId="6" borderId="4" xfId="21" applyNumberFormat="1" applyFont="1" applyFill="1" applyBorder="1" applyAlignment="1" applyProtection="1">
      <alignment horizontal="left" vertical="center" wrapText="1" indent="1"/>
      <protection/>
    </xf>
    <xf numFmtId="0" fontId="4" fillId="7" borderId="4" xfId="21" applyNumberFormat="1" applyFont="1" applyFill="1" applyBorder="1" applyAlignment="1" applyProtection="1">
      <alignment horizontal="left" vertical="center" wrapText="1" indent="1"/>
      <protection/>
    </xf>
    <xf numFmtId="0" fontId="4" fillId="6" borderId="5" xfId="21" applyNumberFormat="1" applyFont="1" applyFill="1" applyBorder="1" applyAlignment="1" applyProtection="1">
      <alignment horizontal="left" vertical="center" wrapText="1" inden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0" fontId="4" fillId="7" borderId="2" xfId="21" applyNumberFormat="1" applyFont="1" applyFill="1" applyBorder="1" applyAlignment="1" applyProtection="1">
      <alignment horizontal="left" vertical="center" wrapText="1" indent="1"/>
      <protection/>
    </xf>
    <xf numFmtId="0" fontId="4" fillId="6" borderId="3" xfId="21" applyNumberFormat="1" applyFont="1" applyFill="1" applyBorder="1" applyAlignment="1" applyProtection="1">
      <alignment horizontal="left" vertical="center" wrapText="1" indent="1"/>
      <protection/>
    </xf>
    <xf numFmtId="0" fontId="4" fillId="7" borderId="7" xfId="21" applyNumberFormat="1" applyFont="1" applyFill="1" applyBorder="1" applyAlignment="1" applyProtection="1">
      <alignment horizontal="left" vertical="center" wrapText="1" indent="1"/>
      <protection/>
    </xf>
    <xf numFmtId="0" fontId="4" fillId="7" borderId="5" xfId="21" applyNumberFormat="1" applyFont="1" applyFill="1" applyBorder="1" applyAlignment="1" applyProtection="1">
      <alignment horizontal="left" vertical="center" wrapText="1" indent="1"/>
      <protection/>
    </xf>
    <xf numFmtId="0" fontId="4" fillId="4" borderId="3" xfId="20" applyNumberFormat="1" applyFont="1" applyFill="1" applyBorder="1" applyAlignment="1" applyProtection="1">
      <alignment vertical="center" wrapText="1"/>
      <protection/>
    </xf>
    <xf numFmtId="0" fontId="4" fillId="6" borderId="4" xfId="21" applyNumberFormat="1" applyFont="1" applyFill="1" applyBorder="1" applyAlignment="1" applyProtection="1">
      <alignment horizontal="left" vertical="center" wrapText="1"/>
      <protection/>
    </xf>
    <xf numFmtId="0" fontId="4" fillId="7" borderId="4" xfId="21" applyNumberFormat="1" applyFont="1" applyFill="1" applyBorder="1" applyAlignment="1" applyProtection="1">
      <alignment horizontal="left" vertical="center" wrapText="1"/>
      <protection/>
    </xf>
    <xf numFmtId="0" fontId="4" fillId="7" borderId="4" xfId="21" applyNumberFormat="1" applyFont="1" applyFill="1" applyBorder="1" applyAlignment="1" applyProtection="1">
      <alignment horizontal="left" wrapText="1"/>
      <protection/>
    </xf>
    <xf numFmtId="0" fontId="4" fillId="6" borderId="4" xfId="21" applyNumberFormat="1" applyFont="1" applyFill="1" applyBorder="1" applyAlignment="1" applyProtection="1">
      <alignment horizontal="left" wrapText="1"/>
      <protection/>
    </xf>
    <xf numFmtId="0" fontId="4" fillId="6" borderId="5" xfId="21" applyNumberFormat="1" applyFont="1" applyFill="1" applyBorder="1" applyAlignment="1" applyProtection="1">
      <alignment horizontal="left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4" fillId="7" borderId="2" xfId="21" applyNumberFormat="1" applyFont="1" applyFill="1" applyBorder="1" applyAlignment="1" applyProtection="1">
      <alignment horizontal="left" wrapText="1"/>
      <protection/>
    </xf>
    <xf numFmtId="0" fontId="4" fillId="6" borderId="3" xfId="21" applyNumberFormat="1" applyFont="1" applyFill="1" applyBorder="1" applyAlignment="1" applyProtection="1">
      <alignment horizontal="left" vertical="center" wrapText="1"/>
      <protection/>
    </xf>
    <xf numFmtId="0" fontId="4" fillId="7" borderId="7" xfId="21" applyNumberFormat="1" applyFont="1" applyFill="1" applyBorder="1" applyAlignment="1" applyProtection="1">
      <alignment horizontal="left" wrapText="1"/>
      <protection/>
    </xf>
    <xf numFmtId="0" fontId="4" fillId="6" borderId="5" xfId="21" applyNumberFormat="1" applyFont="1" applyFill="1" applyBorder="1" applyAlignment="1" applyProtection="1">
      <alignment horizontal="left" vertical="center" wrapText="1"/>
      <protection/>
    </xf>
    <xf numFmtId="0" fontId="4" fillId="7" borderId="5" xfId="21" applyNumberFormat="1" applyFont="1" applyFill="1" applyBorder="1" applyAlignment="1" applyProtection="1">
      <alignment horizontal="left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2" fillId="2" borderId="20" xfId="0" applyNumberFormat="1" applyFont="1" applyFill="1" applyBorder="1" applyAlignment="1" applyProtection="1">
      <alignment horizontal="center" vertical="center" wrapText="1"/>
      <protection/>
    </xf>
    <xf numFmtId="49" fontId="2" fillId="2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</cellStyles>
  <dxfs count="14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171450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180975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171450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171450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82</xdr:row>
      <xdr:rowOff>180975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28575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819150</xdr:colOff>
      <xdr:row>8</xdr:row>
      <xdr:rowOff>85725</xdr:rowOff>
    </xdr:from>
    <xdr:to>
      <xdr:col>17</xdr:col>
      <xdr:colOff>190500</xdr:colOff>
      <xdr:row>9</xdr:row>
      <xdr:rowOff>285750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857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28575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7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17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7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17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7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7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7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7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7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7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1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1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76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7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76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7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177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7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7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77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7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17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78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8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178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8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9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7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0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1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1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2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2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28575</xdr:rowOff>
    </xdr:to>
    <xdr:pic>
      <xdr:nvPicPr>
        <xdr:cNvPr id="18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8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18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8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8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8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8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8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18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8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8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8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8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18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88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188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88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8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89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1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1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1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91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91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191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1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9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19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2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92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2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3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193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1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1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19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19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1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1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1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1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1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1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1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1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28575</xdr:rowOff>
    </xdr:to>
    <xdr:pic>
      <xdr:nvPicPr>
        <xdr:cNvPr id="1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76200</xdr:rowOff>
    </xdr:to>
    <xdr:pic>
      <xdr:nvPicPr>
        <xdr:cNvPr id="1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1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7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7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7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8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8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8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99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9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0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1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1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1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2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2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3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3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3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0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0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0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0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20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20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7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207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0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2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2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2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2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2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2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2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2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180975</xdr:rowOff>
    </xdr:to>
    <xdr:pic>
      <xdr:nvPicPr>
        <xdr:cNvPr id="2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6</xdr:row>
      <xdr:rowOff>9525</xdr:rowOff>
    </xdr:to>
    <xdr:pic>
      <xdr:nvPicPr>
        <xdr:cNvPr id="2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561975</xdr:rowOff>
    </xdr:to>
    <xdr:pic>
      <xdr:nvPicPr>
        <xdr:cNvPr id="2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552450</xdr:rowOff>
    </xdr:to>
    <xdr:pic>
      <xdr:nvPicPr>
        <xdr:cNvPr id="2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2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542925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88</xdr:row>
      <xdr:rowOff>152400</xdr:rowOff>
    </xdr:to>
    <xdr:pic>
      <xdr:nvPicPr>
        <xdr:cNvPr id="2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6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7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1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pic>
      <xdr:nvPicPr>
        <xdr:cNvPr id="2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82</xdr:row>
      <xdr:rowOff>190500</xdr:rowOff>
    </xdr:to>
    <xdr:pic>
      <xdr:nvPicPr>
        <xdr:cNvPr id="21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209550</xdr:rowOff>
    </xdr:to>
    <xdr:pic>
      <xdr:nvPicPr>
        <xdr:cNvPr id="21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209550</xdr:rowOff>
    </xdr:to>
    <xdr:pic>
      <xdr:nvPicPr>
        <xdr:cNvPr id="21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18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19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1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1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19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9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0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0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1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1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1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2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3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4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4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4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5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5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5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22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2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2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171450</xdr:rowOff>
    </xdr:to>
    <xdr:pic>
      <xdr:nvPicPr>
        <xdr:cNvPr id="2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2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571500</xdr:rowOff>
    </xdr:to>
    <xdr:pic>
      <xdr:nvPicPr>
        <xdr:cNvPr id="2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190500</xdr:colOff>
      <xdr:row>5</xdr:row>
      <xdr:rowOff>371475</xdr:rowOff>
    </xdr:to>
    <xdr:pic>
      <xdr:nvPicPr>
        <xdr:cNvPr id="2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07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704850</xdr:rowOff>
    </xdr:to>
    <xdr:pic>
      <xdr:nvPicPr>
        <xdr:cNvPr id="2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342900</xdr:rowOff>
    </xdr:to>
    <xdr:pic>
      <xdr:nvPicPr>
        <xdr:cNvPr id="2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361950</xdr:rowOff>
    </xdr:to>
    <xdr:pic>
      <xdr:nvPicPr>
        <xdr:cNvPr id="2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171450</xdr:rowOff>
    </xdr:to>
    <xdr:pic>
      <xdr:nvPicPr>
        <xdr:cNvPr id="2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171450</xdr:rowOff>
    </xdr:to>
    <xdr:pic>
      <xdr:nvPicPr>
        <xdr:cNvPr id="2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28575</xdr:rowOff>
    </xdr:to>
    <xdr:pic>
      <xdr:nvPicPr>
        <xdr:cNvPr id="23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3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47625</xdr:rowOff>
    </xdr:to>
    <xdr:pic>
      <xdr:nvPicPr>
        <xdr:cNvPr id="23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3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4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4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24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123825</xdr:rowOff>
    </xdr:to>
    <xdr:pic>
      <xdr:nvPicPr>
        <xdr:cNvPr id="24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57150</xdr:rowOff>
    </xdr:to>
    <xdr:pic>
      <xdr:nvPicPr>
        <xdr:cNvPr id="24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171450</xdr:rowOff>
    </xdr:to>
    <xdr:pic>
      <xdr:nvPicPr>
        <xdr:cNvPr id="2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5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5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6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6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7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7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8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8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8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49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49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0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50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09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50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28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50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47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50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6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9525</xdr:rowOff>
    </xdr:to>
    <xdr:pic>
      <xdr:nvPicPr>
        <xdr:cNvPr id="250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852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9525</xdr:rowOff>
    </xdr:to>
    <xdr:pic>
      <xdr:nvPicPr>
        <xdr:cNvPr id="250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043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50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233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50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42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50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80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51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9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9525</xdr:rowOff>
    </xdr:to>
    <xdr:pic>
      <xdr:nvPicPr>
        <xdr:cNvPr id="251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186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51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9525</xdr:rowOff>
    </xdr:to>
    <xdr:pic>
      <xdr:nvPicPr>
        <xdr:cNvPr id="251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567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251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94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251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251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25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28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5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47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5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66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52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52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52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615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52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80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99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9525</xdr:rowOff>
    </xdr:to>
    <xdr:pic>
      <xdr:nvPicPr>
        <xdr:cNvPr id="2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18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377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9525</xdr:rowOff>
    </xdr:to>
    <xdr:pic>
      <xdr:nvPicPr>
        <xdr:cNvPr id="25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567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5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75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2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2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19050</xdr:rowOff>
    </xdr:to>
    <xdr:pic>
      <xdr:nvPicPr>
        <xdr:cNvPr id="2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2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4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26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6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6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6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6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6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27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7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7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7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7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7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7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7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09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7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2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7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7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7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8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7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04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7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233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7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42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7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80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7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9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7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18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7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7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56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7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7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7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7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61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7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18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27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567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7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8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8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8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8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8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19050</xdr:rowOff>
    </xdr:to>
    <xdr:pic>
      <xdr:nvPicPr>
        <xdr:cNvPr id="2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8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2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8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8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8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28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28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28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8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28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29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9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9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29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29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29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29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29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29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9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9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29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29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29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29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29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29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9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9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299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0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30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00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00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301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0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1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1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0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302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30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2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4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5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5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6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6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0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0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0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0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0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0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0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07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7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07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7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0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0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0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0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0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0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31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31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31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1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31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1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1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1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3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5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15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1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15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315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5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1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1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16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7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317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1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31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1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31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3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09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2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8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04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233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3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42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80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3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9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18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3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56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3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61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18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567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57150</xdr:rowOff>
    </xdr:to>
    <xdr:pic>
      <xdr:nvPicPr>
        <xdr:cNvPr id="3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3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3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3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3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33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3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3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33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3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3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3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3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3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3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0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2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3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3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3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4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4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5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6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6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6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6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7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7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7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47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48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348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090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48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2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48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48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348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852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48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04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349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23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349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61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49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80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349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95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49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18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49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9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75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349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13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49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4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90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90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35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5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35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350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23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350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23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50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35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61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5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18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5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5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567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3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171450</xdr:rowOff>
    </xdr:to>
    <xdr:pic>
      <xdr:nvPicPr>
        <xdr:cNvPr id="35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3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123825</xdr:rowOff>
    </xdr:to>
    <xdr:pic>
      <xdr:nvPicPr>
        <xdr:cNvPr id="3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3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161925</xdr:rowOff>
    </xdr:to>
    <xdr:pic>
      <xdr:nvPicPr>
        <xdr:cNvPr id="35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35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5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35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35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5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5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35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5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5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36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36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09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36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28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36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47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36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66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36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985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6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04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36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233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36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42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36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80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36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099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36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18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6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36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56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36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6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32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6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6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09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6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6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6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6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6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42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6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61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6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18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3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104775</xdr:rowOff>
    </xdr:to>
    <xdr:pic>
      <xdr:nvPicPr>
        <xdr:cNvPr id="36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6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36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38100</xdr:rowOff>
    </xdr:to>
    <xdr:pic>
      <xdr:nvPicPr>
        <xdr:cNvPr id="36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57150</xdr:rowOff>
    </xdr:to>
    <xdr:pic>
      <xdr:nvPicPr>
        <xdr:cNvPr id="36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36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6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367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19050</xdr:rowOff>
    </xdr:to>
    <xdr:pic>
      <xdr:nvPicPr>
        <xdr:cNvPr id="36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71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19050</xdr:rowOff>
    </xdr:to>
    <xdr:pic>
      <xdr:nvPicPr>
        <xdr:cNvPr id="36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36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200025</xdr:rowOff>
    </xdr:to>
    <xdr:pic>
      <xdr:nvPicPr>
        <xdr:cNvPr id="3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3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86</xdr:row>
      <xdr:rowOff>180975</xdr:rowOff>
    </xdr:to>
    <xdr:pic>
      <xdr:nvPicPr>
        <xdr:cNvPr id="3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3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8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38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3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209550</xdr:rowOff>
    </xdr:to>
    <xdr:pic>
      <xdr:nvPicPr>
        <xdr:cNvPr id="38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209550</xdr:rowOff>
    </xdr:to>
    <xdr:pic>
      <xdr:nvPicPr>
        <xdr:cNvPr id="38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19050</xdr:rowOff>
    </xdr:to>
    <xdr:pic>
      <xdr:nvPicPr>
        <xdr:cNvPr id="3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8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8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8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8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3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286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57150</xdr:rowOff>
    </xdr:to>
    <xdr:pic>
      <xdr:nvPicPr>
        <xdr:cNvPr id="38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466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38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38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8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8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39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39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39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39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39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39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39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39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39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39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3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3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3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4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4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266700</xdr:rowOff>
    </xdr:to>
    <xdr:pic>
      <xdr:nvPicPr>
        <xdr:cNvPr id="4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200025</xdr:rowOff>
    </xdr:to>
    <xdr:pic>
      <xdr:nvPicPr>
        <xdr:cNvPr id="4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0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152400</xdr:rowOff>
    </xdr:to>
    <xdr:pic>
      <xdr:nvPicPr>
        <xdr:cNvPr id="4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0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0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0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0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3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3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3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3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4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4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4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4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4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4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4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4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4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4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6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07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07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7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8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08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171450</xdr:rowOff>
    </xdr:to>
    <xdr:pic>
      <xdr:nvPicPr>
        <xdr:cNvPr id="408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38100</xdr:rowOff>
    </xdr:to>
    <xdr:pic>
      <xdr:nvPicPr>
        <xdr:cNvPr id="40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40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0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0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41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84</xdr:row>
      <xdr:rowOff>266700</xdr:rowOff>
    </xdr:to>
    <xdr:pic>
      <xdr:nvPicPr>
        <xdr:cNvPr id="41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86</xdr:row>
      <xdr:rowOff>180975</xdr:rowOff>
    </xdr:to>
    <xdr:pic>
      <xdr:nvPicPr>
        <xdr:cNvPr id="41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152400</xdr:rowOff>
    </xdr:to>
    <xdr:pic>
      <xdr:nvPicPr>
        <xdr:cNvPr id="41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89</xdr:row>
      <xdr:rowOff>133350</xdr:rowOff>
    </xdr:to>
    <xdr:pic>
      <xdr:nvPicPr>
        <xdr:cNvPr id="41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7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8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19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0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42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2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2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2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2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3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3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3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3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3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4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49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5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3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4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5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8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5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0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2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263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4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5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6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7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8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69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70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1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2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273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4274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19050</xdr:rowOff>
    </xdr:to>
    <xdr:pic>
      <xdr:nvPicPr>
        <xdr:cNvPr id="4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2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3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3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3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3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3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3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3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3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4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4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4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4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1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41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41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4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4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2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3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3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43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4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444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4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4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4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5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5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4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8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59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46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2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64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7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6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6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7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3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78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479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0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1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2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3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6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7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89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49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4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4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4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4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45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0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0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5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5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5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5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5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5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55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58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4559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560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5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5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45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45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6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6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7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7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572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5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5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9525</xdr:rowOff>
    </xdr:to>
    <xdr:pic>
      <xdr:nvPicPr>
        <xdr:cNvPr id="45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5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5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5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6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6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46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6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6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6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6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6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6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6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6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67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6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7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8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8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6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6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6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6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19050</xdr:rowOff>
    </xdr:to>
    <xdr:pic>
      <xdr:nvPicPr>
        <xdr:cNvPr id="4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6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7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1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1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1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47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47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84</xdr:row>
      <xdr:rowOff>276225</xdr:rowOff>
    </xdr:to>
    <xdr:pic>
      <xdr:nvPicPr>
        <xdr:cNvPr id="47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209550</xdr:rowOff>
    </xdr:to>
    <xdr:pic>
      <xdr:nvPicPr>
        <xdr:cNvPr id="47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209550</xdr:rowOff>
    </xdr:to>
    <xdr:pic>
      <xdr:nvPicPr>
        <xdr:cNvPr id="47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7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152400</xdr:rowOff>
    </xdr:to>
    <xdr:pic>
      <xdr:nvPicPr>
        <xdr:cNvPr id="47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7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7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7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2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47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73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3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4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4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5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75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5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6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76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7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478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57150</xdr:rowOff>
    </xdr:to>
    <xdr:pic>
      <xdr:nvPicPr>
        <xdr:cNvPr id="4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47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7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7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7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7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171450</xdr:rowOff>
    </xdr:to>
    <xdr:pic>
      <xdr:nvPicPr>
        <xdr:cNvPr id="47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48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48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88</xdr:row>
      <xdr:rowOff>0</xdr:rowOff>
    </xdr:to>
    <xdr:pic>
      <xdr:nvPicPr>
        <xdr:cNvPr id="4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2152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87</xdr:row>
      <xdr:rowOff>9525</xdr:rowOff>
    </xdr:to>
    <xdr:pic>
      <xdr:nvPicPr>
        <xdr:cNvPr id="4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6937950"/>
          <a:ext cx="190500" cy="1971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66675</xdr:rowOff>
    </xdr:to>
    <xdr:pic>
      <xdr:nvPicPr>
        <xdr:cNvPr id="48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142875</xdr:rowOff>
    </xdr:to>
    <xdr:pic>
      <xdr:nvPicPr>
        <xdr:cNvPr id="48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133350</xdr:rowOff>
    </xdr:to>
    <xdr:pic>
      <xdr:nvPicPr>
        <xdr:cNvPr id="48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8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48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482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2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2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2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2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3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3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3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3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4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4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5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48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48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91</xdr:row>
      <xdr:rowOff>19050</xdr:rowOff>
    </xdr:to>
    <xdr:pic>
      <xdr:nvPicPr>
        <xdr:cNvPr id="4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48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8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48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48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0</xdr:rowOff>
    </xdr:to>
    <xdr:pic>
      <xdr:nvPicPr>
        <xdr:cNvPr id="4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4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171450</xdr:rowOff>
    </xdr:to>
    <xdr:pic>
      <xdr:nvPicPr>
        <xdr:cNvPr id="49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49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1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2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2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171450</xdr:rowOff>
    </xdr:to>
    <xdr:pic>
      <xdr:nvPicPr>
        <xdr:cNvPr id="493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49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87</xdr:row>
      <xdr:rowOff>133350</xdr:rowOff>
    </xdr:to>
    <xdr:pic>
      <xdr:nvPicPr>
        <xdr:cNvPr id="49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9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161925</xdr:rowOff>
    </xdr:to>
    <xdr:pic>
      <xdr:nvPicPr>
        <xdr:cNvPr id="4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152400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49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50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0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0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0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0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50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0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0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0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0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0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0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0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1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12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2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2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13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3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513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1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1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1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1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1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1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1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1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1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1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1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1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0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2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2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5209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2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1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2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2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5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6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29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1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23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4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3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2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5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2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2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2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2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2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3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3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31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3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3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1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53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2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2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3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3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3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3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36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3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3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53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3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3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3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0</xdr:rowOff>
    </xdr:to>
    <xdr:pic>
      <xdr:nvPicPr>
        <xdr:cNvPr id="53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4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4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4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4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4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4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4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4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8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5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1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1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1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1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171450</xdr:rowOff>
    </xdr:to>
    <xdr:pic>
      <xdr:nvPicPr>
        <xdr:cNvPr id="55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95250</xdr:rowOff>
    </xdr:to>
    <xdr:pic>
      <xdr:nvPicPr>
        <xdr:cNvPr id="55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5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5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171450</xdr:rowOff>
    </xdr:to>
    <xdr:pic>
      <xdr:nvPicPr>
        <xdr:cNvPr id="554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4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66675</xdr:rowOff>
    </xdr:to>
    <xdr:pic>
      <xdr:nvPicPr>
        <xdr:cNvPr id="5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85725</xdr:rowOff>
    </xdr:to>
    <xdr:pic>
      <xdr:nvPicPr>
        <xdr:cNvPr id="5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95250</xdr:rowOff>
    </xdr:to>
    <xdr:pic>
      <xdr:nvPicPr>
        <xdr:cNvPr id="5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76200</xdr:rowOff>
    </xdr:to>
    <xdr:pic>
      <xdr:nvPicPr>
        <xdr:cNvPr id="5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133350</xdr:rowOff>
    </xdr:to>
    <xdr:pic>
      <xdr:nvPicPr>
        <xdr:cNvPr id="5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171450</xdr:rowOff>
    </xdr:to>
    <xdr:pic>
      <xdr:nvPicPr>
        <xdr:cNvPr id="5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161925</xdr:rowOff>
    </xdr:to>
    <xdr:pic>
      <xdr:nvPicPr>
        <xdr:cNvPr id="5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161925</xdr:rowOff>
    </xdr:to>
    <xdr:pic>
      <xdr:nvPicPr>
        <xdr:cNvPr id="5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19050</xdr:rowOff>
    </xdr:to>
    <xdr:pic>
      <xdr:nvPicPr>
        <xdr:cNvPr id="55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5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5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87</xdr:row>
      <xdr:rowOff>133350</xdr:rowOff>
    </xdr:to>
    <xdr:pic>
      <xdr:nvPicPr>
        <xdr:cNvPr id="55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142875</xdr:rowOff>
    </xdr:to>
    <xdr:pic>
      <xdr:nvPicPr>
        <xdr:cNvPr id="56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152400</xdr:rowOff>
    </xdr:to>
    <xdr:pic>
      <xdr:nvPicPr>
        <xdr:cNvPr id="56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60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19050</xdr:rowOff>
    </xdr:to>
    <xdr:pic>
      <xdr:nvPicPr>
        <xdr:cNvPr id="56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71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19050</xdr:rowOff>
    </xdr:to>
    <xdr:pic>
      <xdr:nvPicPr>
        <xdr:cNvPr id="561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0</xdr:rowOff>
    </xdr:from>
    <xdr:to>
      <xdr:col>1</xdr:col>
      <xdr:colOff>238125</xdr:colOff>
      <xdr:row>88</xdr:row>
      <xdr:rowOff>19050</xdr:rowOff>
    </xdr:to>
    <xdr:pic>
      <xdr:nvPicPr>
        <xdr:cNvPr id="56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56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200025</xdr:rowOff>
    </xdr:to>
    <xdr:pic>
      <xdr:nvPicPr>
        <xdr:cNvPr id="5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5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86</xdr:row>
      <xdr:rowOff>180975</xdr:rowOff>
    </xdr:to>
    <xdr:pic>
      <xdr:nvPicPr>
        <xdr:cNvPr id="56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5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5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6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6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4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88</xdr:row>
      <xdr:rowOff>152400</xdr:rowOff>
    </xdr:to>
    <xdr:pic>
      <xdr:nvPicPr>
        <xdr:cNvPr id="57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7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209550</xdr:rowOff>
    </xdr:to>
    <xdr:pic>
      <xdr:nvPicPr>
        <xdr:cNvPr id="5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86</xdr:row>
      <xdr:rowOff>209550</xdr:rowOff>
    </xdr:to>
    <xdr:pic>
      <xdr:nvPicPr>
        <xdr:cNvPr id="5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661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19050</xdr:rowOff>
    </xdr:to>
    <xdr:pic>
      <xdr:nvPicPr>
        <xdr:cNvPr id="5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57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57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7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78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19050</xdr:rowOff>
    </xdr:to>
    <xdr:pic>
      <xdr:nvPicPr>
        <xdr:cNvPr id="57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71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87</xdr:row>
      <xdr:rowOff>0</xdr:rowOff>
    </xdr:from>
    <xdr:to>
      <xdr:col>1</xdr:col>
      <xdr:colOff>571500</xdr:colOff>
      <xdr:row>88</xdr:row>
      <xdr:rowOff>19050</xdr:rowOff>
    </xdr:to>
    <xdr:pic>
      <xdr:nvPicPr>
        <xdr:cNvPr id="57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5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5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57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5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19050</xdr:rowOff>
    </xdr:to>
    <xdr:pic>
      <xdr:nvPicPr>
        <xdr:cNvPr id="5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71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19050</xdr:rowOff>
    </xdr:to>
    <xdr:pic>
      <xdr:nvPicPr>
        <xdr:cNvPr id="5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0</xdr:rowOff>
    </xdr:from>
    <xdr:to>
      <xdr:col>1</xdr:col>
      <xdr:colOff>238125</xdr:colOff>
      <xdr:row>88</xdr:row>
      <xdr:rowOff>19050</xdr:rowOff>
    </xdr:to>
    <xdr:pic>
      <xdr:nvPicPr>
        <xdr:cNvPr id="5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19050</xdr:rowOff>
    </xdr:to>
    <xdr:pic>
      <xdr:nvPicPr>
        <xdr:cNvPr id="5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5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5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0</xdr:rowOff>
    </xdr:to>
    <xdr:pic>
      <xdr:nvPicPr>
        <xdr:cNvPr id="5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5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5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180975</xdr:rowOff>
    </xdr:to>
    <xdr:pic>
      <xdr:nvPicPr>
        <xdr:cNvPr id="5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5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161925</xdr:rowOff>
    </xdr:to>
    <xdr:pic>
      <xdr:nvPicPr>
        <xdr:cNvPr id="5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84</xdr:row>
      <xdr:rowOff>180975</xdr:rowOff>
    </xdr:to>
    <xdr:pic>
      <xdr:nvPicPr>
        <xdr:cNvPr id="5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5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161925</xdr:rowOff>
    </xdr:to>
    <xdr:pic>
      <xdr:nvPicPr>
        <xdr:cNvPr id="5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90</xdr:row>
      <xdr:rowOff>142875</xdr:rowOff>
    </xdr:to>
    <xdr:pic>
      <xdr:nvPicPr>
        <xdr:cNvPr id="5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200025</xdr:colOff>
      <xdr:row>94</xdr:row>
      <xdr:rowOff>57150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200025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5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5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5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9525</xdr:rowOff>
    </xdr:to>
    <xdr:pic>
      <xdr:nvPicPr>
        <xdr:cNvPr id="5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5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5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5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5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5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5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5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6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6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6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92</xdr:row>
      <xdr:rowOff>47625</xdr:rowOff>
    </xdr:to>
    <xdr:pic>
      <xdr:nvPicPr>
        <xdr:cNvPr id="6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6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9525</xdr:rowOff>
    </xdr:to>
    <xdr:pic>
      <xdr:nvPicPr>
        <xdr:cNvPr id="6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84</xdr:row>
      <xdr:rowOff>190500</xdr:rowOff>
    </xdr:to>
    <xdr:pic>
      <xdr:nvPicPr>
        <xdr:cNvPr id="6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6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19050</xdr:rowOff>
    </xdr:to>
    <xdr:pic>
      <xdr:nvPicPr>
        <xdr:cNvPr id="6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161925</xdr:rowOff>
    </xdr:to>
    <xdr:pic>
      <xdr:nvPicPr>
        <xdr:cNvPr id="6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89</xdr:row>
      <xdr:rowOff>171450</xdr:rowOff>
    </xdr:to>
    <xdr:pic>
      <xdr:nvPicPr>
        <xdr:cNvPr id="6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94</xdr:row>
      <xdr:rowOff>57150</xdr:rowOff>
    </xdr:to>
    <xdr:pic>
      <xdr:nvPicPr>
        <xdr:cNvPr id="6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223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88</xdr:row>
      <xdr:rowOff>161925</xdr:rowOff>
    </xdr:to>
    <xdr:pic>
      <xdr:nvPicPr>
        <xdr:cNvPr id="6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052375"/>
          <a:ext cx="190500" cy="120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93</xdr:row>
      <xdr:rowOff>133350</xdr:rowOff>
    </xdr:to>
    <xdr:pic>
      <xdr:nvPicPr>
        <xdr:cNvPr id="6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152400</xdr:rowOff>
    </xdr:to>
    <xdr:pic>
      <xdr:nvPicPr>
        <xdr:cNvPr id="6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90</xdr:row>
      <xdr:rowOff>142875</xdr:rowOff>
    </xdr:to>
    <xdr:pic>
      <xdr:nvPicPr>
        <xdr:cNvPr id="6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389001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923925</xdr:colOff>
      <xdr:row>86</xdr:row>
      <xdr:rowOff>171450</xdr:rowOff>
    </xdr:from>
    <xdr:to>
      <xdr:col>13</xdr:col>
      <xdr:colOff>1114425</xdr:colOff>
      <xdr:row>87</xdr:row>
      <xdr:rowOff>123825</xdr:rowOff>
    </xdr:to>
    <xdr:pic>
      <xdr:nvPicPr>
        <xdr:cNvPr id="6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125450" y="3883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200025</xdr:rowOff>
    </xdr:to>
    <xdr:pic>
      <xdr:nvPicPr>
        <xdr:cNvPr id="6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6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85</xdr:row>
      <xdr:rowOff>180975</xdr:rowOff>
    </xdr:to>
    <xdr:pic>
      <xdr:nvPicPr>
        <xdr:cNvPr id="6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6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6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95250</xdr:rowOff>
    </xdr:to>
    <xdr:pic>
      <xdr:nvPicPr>
        <xdr:cNvPr id="6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209550</xdr:rowOff>
    </xdr:to>
    <xdr:pic>
      <xdr:nvPicPr>
        <xdr:cNvPr id="6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209550</xdr:rowOff>
    </xdr:to>
    <xdr:pic>
      <xdr:nvPicPr>
        <xdr:cNvPr id="6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414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19050</xdr:rowOff>
    </xdr:to>
    <xdr:pic>
      <xdr:nvPicPr>
        <xdr:cNvPr id="6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6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6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6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01975" y="3890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2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2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2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2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2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3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4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43</xdr:row>
      <xdr:rowOff>0</xdr:rowOff>
    </xdr:to>
    <xdr:pic>
      <xdr:nvPicPr>
        <xdr:cNvPr id="64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390525</xdr:rowOff>
    </xdr:to>
    <xdr:pic>
      <xdr:nvPicPr>
        <xdr:cNvPr id="6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6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4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4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4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4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0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0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361950</xdr:rowOff>
    </xdr:to>
    <xdr:pic>
      <xdr:nvPicPr>
        <xdr:cNvPr id="6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371475</xdr:rowOff>
    </xdr:to>
    <xdr:pic>
      <xdr:nvPicPr>
        <xdr:cNvPr id="65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381000</xdr:rowOff>
    </xdr:to>
    <xdr:pic>
      <xdr:nvPicPr>
        <xdr:cNvPr id="65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5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5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5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6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180975</xdr:rowOff>
    </xdr:to>
    <xdr:pic>
      <xdr:nvPicPr>
        <xdr:cNvPr id="66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6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7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180975</xdr:rowOff>
    </xdr:to>
    <xdr:pic>
      <xdr:nvPicPr>
        <xdr:cNvPr id="67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7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19050</xdr:rowOff>
    </xdr:to>
    <xdr:pic>
      <xdr:nvPicPr>
        <xdr:cNvPr id="6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200025</xdr:rowOff>
    </xdr:to>
    <xdr:pic>
      <xdr:nvPicPr>
        <xdr:cNvPr id="6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65735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7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7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7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7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7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180975</xdr:rowOff>
    </xdr:to>
    <xdr:pic>
      <xdr:nvPicPr>
        <xdr:cNvPr id="6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7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7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7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2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180975</xdr:rowOff>
    </xdr:to>
    <xdr:pic>
      <xdr:nvPicPr>
        <xdr:cNvPr id="6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400050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1640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6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6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6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6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68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69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69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6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6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6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69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6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6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6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69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70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123825</xdr:rowOff>
    </xdr:to>
    <xdr:pic>
      <xdr:nvPicPr>
        <xdr:cNvPr id="70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24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7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7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361950</xdr:rowOff>
    </xdr:to>
    <xdr:pic>
      <xdr:nvPicPr>
        <xdr:cNvPr id="7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46</xdr:row>
      <xdr:rowOff>133350</xdr:rowOff>
    </xdr:to>
    <xdr:pic>
      <xdr:nvPicPr>
        <xdr:cNvPr id="7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933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533400</xdr:rowOff>
    </xdr:to>
    <xdr:pic>
      <xdr:nvPicPr>
        <xdr:cNvPr id="7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123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0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70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180975</xdr:rowOff>
    </xdr:to>
    <xdr:pic>
      <xdr:nvPicPr>
        <xdr:cNvPr id="7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2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2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133350</xdr:rowOff>
    </xdr:to>
    <xdr:pic>
      <xdr:nvPicPr>
        <xdr:cNvPr id="72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2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45</xdr:row>
      <xdr:rowOff>152400</xdr:rowOff>
    </xdr:to>
    <xdr:pic>
      <xdr:nvPicPr>
        <xdr:cNvPr id="7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171450</xdr:rowOff>
    </xdr:to>
    <xdr:pic>
      <xdr:nvPicPr>
        <xdr:cNvPr id="7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7945100"/>
          <a:ext cx="190500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2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2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2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180975</xdr:rowOff>
    </xdr:to>
    <xdr:pic>
      <xdr:nvPicPr>
        <xdr:cNvPr id="7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2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3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0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3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180975</xdr:rowOff>
    </xdr:to>
    <xdr:pic>
      <xdr:nvPicPr>
        <xdr:cNvPr id="7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49</xdr:row>
      <xdr:rowOff>57150</xdr:rowOff>
    </xdr:to>
    <xdr:pic>
      <xdr:nvPicPr>
        <xdr:cNvPr id="7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2447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171450</xdr:rowOff>
    </xdr:to>
    <xdr:pic>
      <xdr:nvPicPr>
        <xdr:cNvPr id="7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7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46</xdr:row>
      <xdr:rowOff>190500</xdr:rowOff>
    </xdr:to>
    <xdr:pic>
      <xdr:nvPicPr>
        <xdr:cNvPr id="7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171450</xdr:rowOff>
    </xdr:to>
    <xdr:pic>
      <xdr:nvPicPr>
        <xdr:cNvPr id="7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185356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50</xdr:row>
      <xdr:rowOff>180975</xdr:rowOff>
    </xdr:to>
    <xdr:pic>
      <xdr:nvPicPr>
        <xdr:cNvPr id="7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4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4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180975</xdr:rowOff>
    </xdr:to>
    <xdr:pic>
      <xdr:nvPicPr>
        <xdr:cNvPr id="7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200025</xdr:rowOff>
    </xdr:to>
    <xdr:pic>
      <xdr:nvPicPr>
        <xdr:cNvPr id="75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5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5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200025</xdr:rowOff>
    </xdr:to>
    <xdr:pic>
      <xdr:nvPicPr>
        <xdr:cNvPr id="75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50</xdr:row>
      <xdr:rowOff>361950</xdr:rowOff>
    </xdr:to>
    <xdr:pic>
      <xdr:nvPicPr>
        <xdr:cNvPr id="7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3169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51</xdr:row>
      <xdr:rowOff>180975</xdr:rowOff>
    </xdr:to>
    <xdr:pic>
      <xdr:nvPicPr>
        <xdr:cNvPr id="7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6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6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6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6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6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51</xdr:row>
      <xdr:rowOff>180975</xdr:rowOff>
    </xdr:to>
    <xdr:pic>
      <xdr:nvPicPr>
        <xdr:cNvPr id="7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55</xdr:row>
      <xdr:rowOff>238125</xdr:rowOff>
    </xdr:to>
    <xdr:pic>
      <xdr:nvPicPr>
        <xdr:cNvPr id="77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2257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180975</xdr:rowOff>
    </xdr:to>
    <xdr:pic>
      <xdr:nvPicPr>
        <xdr:cNvPr id="7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77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200025</xdr:rowOff>
    </xdr:to>
    <xdr:pic>
      <xdr:nvPicPr>
        <xdr:cNvPr id="7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190500</xdr:rowOff>
    </xdr:to>
    <xdr:pic>
      <xdr:nvPicPr>
        <xdr:cNvPr id="7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19075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7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55</xdr:row>
      <xdr:rowOff>180975</xdr:rowOff>
    </xdr:to>
    <xdr:pic>
      <xdr:nvPicPr>
        <xdr:cNvPr id="7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7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7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7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7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7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7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8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8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8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180975</xdr:rowOff>
    </xdr:to>
    <xdr:pic>
      <xdr:nvPicPr>
        <xdr:cNvPr id="78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59</xdr:row>
      <xdr:rowOff>28575</xdr:rowOff>
    </xdr:to>
    <xdr:pic>
      <xdr:nvPicPr>
        <xdr:cNvPr id="78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423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8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161925</xdr:rowOff>
    </xdr:to>
    <xdr:pic>
      <xdr:nvPicPr>
        <xdr:cNvPr id="78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7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200025</xdr:rowOff>
    </xdr:to>
    <xdr:pic>
      <xdr:nvPicPr>
        <xdr:cNvPr id="7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171450</xdr:rowOff>
    </xdr:to>
    <xdr:pic>
      <xdr:nvPicPr>
        <xdr:cNvPr id="7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298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171450</xdr:rowOff>
    </xdr:to>
    <xdr:pic>
      <xdr:nvPicPr>
        <xdr:cNvPr id="7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21125" y="239268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"/>
  <sheetViews>
    <sheetView tabSelected="1" workbookViewId="0" topLeftCell="B5">
      <selection activeCell="G6" sqref="G6"/>
    </sheetView>
  </sheetViews>
  <sheetFormatPr defaultColWidth="9.140625" defaultRowHeight="15"/>
  <cols>
    <col min="1" max="1" width="1.421875" style="1" customWidth="1"/>
    <col min="2" max="2" width="8.8515625" style="1" customWidth="1"/>
    <col min="3" max="3" width="34.28125" style="2" customWidth="1"/>
    <col min="4" max="4" width="8.421875" style="53" customWidth="1"/>
    <col min="5" max="5" width="8.57421875" style="54" customWidth="1"/>
    <col min="6" max="6" width="42.7109375" style="2" customWidth="1"/>
    <col min="7" max="7" width="36.8515625" style="2" customWidth="1"/>
    <col min="8" max="8" width="13.28125" style="2" customWidth="1"/>
    <col min="9" max="9" width="14.00390625" style="1" customWidth="1"/>
    <col min="10" max="10" width="14.57421875" style="2" customWidth="1"/>
    <col min="11" max="11" width="22.140625" style="2" hidden="1" customWidth="1"/>
    <col min="12" max="12" width="16.57421875" style="2" hidden="1" customWidth="1"/>
    <col min="13" max="13" width="16.28125" style="2" hidden="1" customWidth="1"/>
    <col min="14" max="14" width="20.8515625" style="1" customWidth="1"/>
    <col min="15" max="15" width="16.28125" style="1" customWidth="1"/>
    <col min="16" max="16" width="16.8515625" style="1" customWidth="1"/>
    <col min="17" max="17" width="12.28125" style="1" customWidth="1"/>
    <col min="18" max="16384" width="8.8515625" style="1" customWidth="1"/>
  </cols>
  <sheetData>
    <row r="1" spans="2:3" ht="18">
      <c r="B1" s="43" t="s">
        <v>164</v>
      </c>
      <c r="C1" s="52"/>
    </row>
    <row r="2" spans="4:17" ht="18.75">
      <c r="D2" s="50"/>
      <c r="E2" s="5"/>
      <c r="H2" s="1"/>
      <c r="M2" s="51"/>
      <c r="N2" s="126"/>
      <c r="O2" s="126"/>
      <c r="P2" s="126"/>
      <c r="Q2" s="124" t="s">
        <v>165</v>
      </c>
    </row>
    <row r="3" spans="2:16" ht="15.75" thickBot="1">
      <c r="B3" s="55"/>
      <c r="C3" s="56" t="s">
        <v>3</v>
      </c>
      <c r="D3" s="57"/>
      <c r="E3" s="58"/>
      <c r="F3" s="58"/>
      <c r="G3" s="58"/>
      <c r="H3" s="59"/>
      <c r="I3" s="59"/>
      <c r="J3" s="59"/>
      <c r="N3" s="2"/>
      <c r="O3" s="59"/>
      <c r="P3" s="59"/>
    </row>
    <row r="4" spans="7:15" ht="15.75" thickBot="1">
      <c r="G4" s="3" t="s">
        <v>2</v>
      </c>
      <c r="K4" s="6"/>
      <c r="L4" s="6"/>
      <c r="M4" s="4"/>
      <c r="O4" s="3" t="s">
        <v>2</v>
      </c>
    </row>
    <row r="5" spans="2:17" ht="73.2" thickBot="1" thickTop="1">
      <c r="B5" s="30" t="s">
        <v>1</v>
      </c>
      <c r="C5" s="95" t="s">
        <v>158</v>
      </c>
      <c r="D5" s="7" t="s">
        <v>0</v>
      </c>
      <c r="E5" s="7" t="s">
        <v>80</v>
      </c>
      <c r="F5" s="95" t="s">
        <v>159</v>
      </c>
      <c r="G5" s="117" t="s">
        <v>74</v>
      </c>
      <c r="H5" s="7" t="s">
        <v>160</v>
      </c>
      <c r="I5" s="31" t="s">
        <v>162</v>
      </c>
      <c r="J5" s="7" t="s">
        <v>161</v>
      </c>
      <c r="K5" s="7" t="s">
        <v>81</v>
      </c>
      <c r="L5" s="7" t="s">
        <v>82</v>
      </c>
      <c r="M5" s="7" t="s">
        <v>163</v>
      </c>
      <c r="N5" s="7" t="s">
        <v>84</v>
      </c>
      <c r="O5" s="32" t="s">
        <v>85</v>
      </c>
      <c r="P5" s="32" t="s">
        <v>86</v>
      </c>
      <c r="Q5" s="47" t="s">
        <v>83</v>
      </c>
    </row>
    <row r="6" spans="1:17" ht="79.5" thickTop="1">
      <c r="A6" s="60"/>
      <c r="B6" s="61">
        <v>1</v>
      </c>
      <c r="C6" s="96" t="s">
        <v>4</v>
      </c>
      <c r="D6" s="62">
        <v>20</v>
      </c>
      <c r="E6" s="63" t="s">
        <v>5</v>
      </c>
      <c r="F6" s="105" t="s">
        <v>156</v>
      </c>
      <c r="G6" s="8" t="s">
        <v>166</v>
      </c>
      <c r="H6" s="127" t="s">
        <v>155</v>
      </c>
      <c r="I6" s="127" t="s">
        <v>87</v>
      </c>
      <c r="J6" s="127" t="s">
        <v>88</v>
      </c>
      <c r="K6" s="10">
        <f aca="true" t="shared" si="0" ref="K6:K37">D6*M6</f>
        <v>290</v>
      </c>
      <c r="L6" s="10">
        <f aca="true" t="shared" si="1" ref="L6:L37">D6*N6</f>
        <v>319</v>
      </c>
      <c r="M6" s="11">
        <v>14.5</v>
      </c>
      <c r="N6" s="45">
        <f aca="true" t="shared" si="2" ref="N6:N37">M6*1.1</f>
        <v>15.950000000000001</v>
      </c>
      <c r="O6" s="12">
        <v>13.83</v>
      </c>
      <c r="P6" s="13">
        <f aca="true" t="shared" si="3" ref="P6:P41">D6*O6</f>
        <v>276.6</v>
      </c>
      <c r="Q6" s="14" t="str">
        <f>IF(ISNUMBER(O6),IF(O6&gt;N6,"NEVYHOVUJE","VYHOVUJE")," ")</f>
        <v>VYHOVUJE</v>
      </c>
    </row>
    <row r="7" spans="2:17" ht="110.25">
      <c r="B7" s="64">
        <v>2</v>
      </c>
      <c r="C7" s="97" t="s">
        <v>6</v>
      </c>
      <c r="D7" s="65">
        <v>1</v>
      </c>
      <c r="E7" s="66" t="s">
        <v>7</v>
      </c>
      <c r="F7" s="106" t="s">
        <v>50</v>
      </c>
      <c r="G7" s="9" t="s">
        <v>167</v>
      </c>
      <c r="H7" s="128"/>
      <c r="I7" s="128"/>
      <c r="J7" s="128"/>
      <c r="K7" s="15">
        <f t="shared" si="0"/>
        <v>35</v>
      </c>
      <c r="L7" s="15">
        <f t="shared" si="1"/>
        <v>38.5</v>
      </c>
      <c r="M7" s="44">
        <v>35</v>
      </c>
      <c r="N7" s="16">
        <f t="shared" si="2"/>
        <v>38.5</v>
      </c>
      <c r="O7" s="17">
        <v>17.1</v>
      </c>
      <c r="P7" s="18">
        <f t="shared" si="3"/>
        <v>17.1</v>
      </c>
      <c r="Q7" s="48" t="str">
        <f>IF(ISNUMBER(O7),IF(O7&gt;N7,"NEVYHOVUJE","VYHOVUJE")," ")</f>
        <v>VYHOVUJE</v>
      </c>
    </row>
    <row r="8" spans="2:17" ht="45.6">
      <c r="B8" s="64">
        <v>3</v>
      </c>
      <c r="C8" s="97" t="s">
        <v>8</v>
      </c>
      <c r="D8" s="67">
        <v>4</v>
      </c>
      <c r="E8" s="66" t="s">
        <v>7</v>
      </c>
      <c r="F8" s="106" t="s">
        <v>51</v>
      </c>
      <c r="G8" s="9" t="s">
        <v>168</v>
      </c>
      <c r="H8" s="128"/>
      <c r="I8" s="128"/>
      <c r="J8" s="128"/>
      <c r="K8" s="15">
        <f t="shared" si="0"/>
        <v>100</v>
      </c>
      <c r="L8" s="15">
        <f t="shared" si="1"/>
        <v>110.00000000000001</v>
      </c>
      <c r="M8" s="16">
        <v>25</v>
      </c>
      <c r="N8" s="16">
        <f t="shared" si="2"/>
        <v>27.500000000000004</v>
      </c>
      <c r="O8" s="17">
        <v>7.66</v>
      </c>
      <c r="P8" s="18">
        <f t="shared" si="3"/>
        <v>30.64</v>
      </c>
      <c r="Q8" s="48" t="str">
        <f>IF(ISNUMBER(O8),IF(O8&gt;N8,"NEVYHOVUJE","VYHOVUJE")," ")</f>
        <v>VYHOVUJE</v>
      </c>
    </row>
    <row r="9" spans="2:17" ht="47.25">
      <c r="B9" s="64">
        <v>4</v>
      </c>
      <c r="C9" s="97" t="s">
        <v>8</v>
      </c>
      <c r="D9" s="67">
        <v>3</v>
      </c>
      <c r="E9" s="66" t="s">
        <v>7</v>
      </c>
      <c r="F9" s="106" t="s">
        <v>52</v>
      </c>
      <c r="G9" s="9" t="s">
        <v>169</v>
      </c>
      <c r="H9" s="128"/>
      <c r="I9" s="128"/>
      <c r="J9" s="128"/>
      <c r="K9" s="15">
        <f t="shared" si="0"/>
        <v>108</v>
      </c>
      <c r="L9" s="15">
        <f t="shared" si="1"/>
        <v>118.80000000000001</v>
      </c>
      <c r="M9" s="16">
        <v>36</v>
      </c>
      <c r="N9" s="16">
        <f t="shared" si="2"/>
        <v>39.6</v>
      </c>
      <c r="O9" s="17">
        <v>8.59</v>
      </c>
      <c r="P9" s="18">
        <f t="shared" si="3"/>
        <v>25.77</v>
      </c>
      <c r="Q9" s="48" t="str">
        <f aca="true" t="shared" si="4" ref="Q9:Q72">IF(ISNUMBER(O9),IF(O9&gt;N9,"NEVYHOVUJE","VYHOVUJE")," ")</f>
        <v>VYHOVUJE</v>
      </c>
    </row>
    <row r="10" spans="2:17" ht="63">
      <c r="B10" s="64">
        <v>5</v>
      </c>
      <c r="C10" s="97" t="s">
        <v>9</v>
      </c>
      <c r="D10" s="67">
        <v>1</v>
      </c>
      <c r="E10" s="66" t="s">
        <v>7</v>
      </c>
      <c r="F10" s="106" t="s">
        <v>53</v>
      </c>
      <c r="G10" s="9" t="s">
        <v>170</v>
      </c>
      <c r="H10" s="128"/>
      <c r="I10" s="128"/>
      <c r="J10" s="128"/>
      <c r="K10" s="15">
        <f t="shared" si="0"/>
        <v>42</v>
      </c>
      <c r="L10" s="15">
        <f t="shared" si="1"/>
        <v>46.2</v>
      </c>
      <c r="M10" s="16">
        <v>42</v>
      </c>
      <c r="N10" s="16">
        <f t="shared" si="2"/>
        <v>46.2</v>
      </c>
      <c r="O10" s="17">
        <v>28.7</v>
      </c>
      <c r="P10" s="18">
        <f t="shared" si="3"/>
        <v>28.7</v>
      </c>
      <c r="Q10" s="48" t="str">
        <f t="shared" si="4"/>
        <v>VYHOVUJE</v>
      </c>
    </row>
    <row r="11" spans="2:17" ht="30">
      <c r="B11" s="64">
        <v>6</v>
      </c>
      <c r="C11" s="97" t="s">
        <v>11</v>
      </c>
      <c r="D11" s="67">
        <v>10</v>
      </c>
      <c r="E11" s="66" t="s">
        <v>7</v>
      </c>
      <c r="F11" s="106" t="s">
        <v>60</v>
      </c>
      <c r="G11" s="9" t="s">
        <v>231</v>
      </c>
      <c r="H11" s="128"/>
      <c r="I11" s="128"/>
      <c r="J11" s="128"/>
      <c r="K11" s="15">
        <f t="shared" si="0"/>
        <v>280</v>
      </c>
      <c r="L11" s="15">
        <f t="shared" si="1"/>
        <v>308.00000000000006</v>
      </c>
      <c r="M11" s="16">
        <v>28</v>
      </c>
      <c r="N11" s="16">
        <f t="shared" si="2"/>
        <v>30.800000000000004</v>
      </c>
      <c r="O11" s="17">
        <v>30.8</v>
      </c>
      <c r="P11" s="18">
        <f t="shared" si="3"/>
        <v>308</v>
      </c>
      <c r="Q11" s="48" t="str">
        <f t="shared" si="4"/>
        <v>VYHOVUJE</v>
      </c>
    </row>
    <row r="12" spans="2:17" ht="15">
      <c r="B12" s="64">
        <v>7</v>
      </c>
      <c r="C12" s="97" t="s">
        <v>12</v>
      </c>
      <c r="D12" s="67">
        <v>10</v>
      </c>
      <c r="E12" s="68" t="s">
        <v>7</v>
      </c>
      <c r="F12" s="106" t="s">
        <v>73</v>
      </c>
      <c r="G12" s="9" t="s">
        <v>189</v>
      </c>
      <c r="H12" s="128"/>
      <c r="I12" s="128"/>
      <c r="J12" s="128"/>
      <c r="K12" s="15">
        <f t="shared" si="0"/>
        <v>60</v>
      </c>
      <c r="L12" s="15">
        <f t="shared" si="1"/>
        <v>66</v>
      </c>
      <c r="M12" s="16">
        <v>6</v>
      </c>
      <c r="N12" s="16">
        <f t="shared" si="2"/>
        <v>6.6000000000000005</v>
      </c>
      <c r="O12" s="17">
        <v>3.55</v>
      </c>
      <c r="P12" s="18">
        <f t="shared" si="3"/>
        <v>35.5</v>
      </c>
      <c r="Q12" s="48" t="str">
        <f t="shared" si="4"/>
        <v>VYHOVUJE</v>
      </c>
    </row>
    <row r="13" spans="2:17" ht="31.2">
      <c r="B13" s="64">
        <v>8</v>
      </c>
      <c r="C13" s="97" t="s">
        <v>13</v>
      </c>
      <c r="D13" s="67">
        <v>10</v>
      </c>
      <c r="E13" s="66" t="s">
        <v>7</v>
      </c>
      <c r="F13" s="106" t="s">
        <v>59</v>
      </c>
      <c r="G13" s="9" t="s">
        <v>171</v>
      </c>
      <c r="H13" s="128"/>
      <c r="I13" s="128"/>
      <c r="J13" s="128"/>
      <c r="K13" s="15">
        <f t="shared" si="0"/>
        <v>200</v>
      </c>
      <c r="L13" s="15">
        <f t="shared" si="1"/>
        <v>220</v>
      </c>
      <c r="M13" s="16">
        <v>20</v>
      </c>
      <c r="N13" s="16">
        <f t="shared" si="2"/>
        <v>22</v>
      </c>
      <c r="O13" s="17">
        <v>10.03</v>
      </c>
      <c r="P13" s="18">
        <f t="shared" si="3"/>
        <v>100.3</v>
      </c>
      <c r="Q13" s="48" t="str">
        <f t="shared" si="4"/>
        <v>VYHOVUJE</v>
      </c>
    </row>
    <row r="14" spans="2:17" ht="31.2">
      <c r="B14" s="64">
        <v>9</v>
      </c>
      <c r="C14" s="97" t="s">
        <v>13</v>
      </c>
      <c r="D14" s="67">
        <v>5</v>
      </c>
      <c r="E14" s="66" t="s">
        <v>7</v>
      </c>
      <c r="F14" s="106" t="s">
        <v>58</v>
      </c>
      <c r="G14" s="9" t="s">
        <v>172</v>
      </c>
      <c r="H14" s="128"/>
      <c r="I14" s="128"/>
      <c r="J14" s="128"/>
      <c r="K14" s="15">
        <f t="shared" si="0"/>
        <v>100</v>
      </c>
      <c r="L14" s="15">
        <f t="shared" si="1"/>
        <v>110</v>
      </c>
      <c r="M14" s="16">
        <v>20</v>
      </c>
      <c r="N14" s="16">
        <f t="shared" si="2"/>
        <v>22</v>
      </c>
      <c r="O14" s="17">
        <v>14.7</v>
      </c>
      <c r="P14" s="18">
        <f t="shared" si="3"/>
        <v>73.5</v>
      </c>
      <c r="Q14" s="48" t="str">
        <f t="shared" si="4"/>
        <v>VYHOVUJE</v>
      </c>
    </row>
    <row r="15" spans="2:17" ht="31.2">
      <c r="B15" s="64">
        <v>10</v>
      </c>
      <c r="C15" s="97" t="s">
        <v>13</v>
      </c>
      <c r="D15" s="67">
        <v>5</v>
      </c>
      <c r="E15" s="66" t="s">
        <v>7</v>
      </c>
      <c r="F15" s="106" t="s">
        <v>57</v>
      </c>
      <c r="G15" s="9" t="s">
        <v>173</v>
      </c>
      <c r="H15" s="128"/>
      <c r="I15" s="128"/>
      <c r="J15" s="128"/>
      <c r="K15" s="15">
        <f t="shared" si="0"/>
        <v>100</v>
      </c>
      <c r="L15" s="15">
        <f t="shared" si="1"/>
        <v>110</v>
      </c>
      <c r="M15" s="16">
        <v>20</v>
      </c>
      <c r="N15" s="16">
        <f t="shared" si="2"/>
        <v>22</v>
      </c>
      <c r="O15" s="17">
        <v>10.61</v>
      </c>
      <c r="P15" s="18">
        <f t="shared" si="3"/>
        <v>53.05</v>
      </c>
      <c r="Q15" s="48" t="str">
        <f t="shared" si="4"/>
        <v>VYHOVUJE</v>
      </c>
    </row>
    <row r="16" spans="2:17" ht="30">
      <c r="B16" s="64">
        <v>11</v>
      </c>
      <c r="C16" s="97" t="s">
        <v>14</v>
      </c>
      <c r="D16" s="67">
        <v>5</v>
      </c>
      <c r="E16" s="66" t="s">
        <v>7</v>
      </c>
      <c r="F16" s="106" t="s">
        <v>56</v>
      </c>
      <c r="G16" s="9" t="s">
        <v>174</v>
      </c>
      <c r="H16" s="128"/>
      <c r="I16" s="128"/>
      <c r="J16" s="128"/>
      <c r="K16" s="15">
        <f t="shared" si="0"/>
        <v>90</v>
      </c>
      <c r="L16" s="15">
        <f t="shared" si="1"/>
        <v>99</v>
      </c>
      <c r="M16" s="16">
        <v>18</v>
      </c>
      <c r="N16" s="16">
        <f t="shared" si="2"/>
        <v>19.8</v>
      </c>
      <c r="O16" s="17">
        <v>10.04</v>
      </c>
      <c r="P16" s="18">
        <f t="shared" si="3"/>
        <v>50.199999999999996</v>
      </c>
      <c r="Q16" s="48" t="str">
        <f t="shared" si="4"/>
        <v>VYHOVUJE</v>
      </c>
    </row>
    <row r="17" spans="2:17" ht="45.6">
      <c r="B17" s="64">
        <v>12</v>
      </c>
      <c r="C17" s="97" t="s">
        <v>15</v>
      </c>
      <c r="D17" s="67">
        <v>5</v>
      </c>
      <c r="E17" s="66" t="s">
        <v>7</v>
      </c>
      <c r="F17" s="106" t="s">
        <v>55</v>
      </c>
      <c r="G17" s="9" t="s">
        <v>175</v>
      </c>
      <c r="H17" s="128"/>
      <c r="I17" s="128"/>
      <c r="J17" s="128"/>
      <c r="K17" s="15">
        <f t="shared" si="0"/>
        <v>95</v>
      </c>
      <c r="L17" s="15">
        <f t="shared" si="1"/>
        <v>104.50000000000001</v>
      </c>
      <c r="M17" s="16">
        <v>19</v>
      </c>
      <c r="N17" s="16">
        <f t="shared" si="2"/>
        <v>20.900000000000002</v>
      </c>
      <c r="O17" s="17">
        <v>16.9</v>
      </c>
      <c r="P17" s="18">
        <f t="shared" si="3"/>
        <v>84.5</v>
      </c>
      <c r="Q17" s="48" t="str">
        <f t="shared" si="4"/>
        <v>VYHOVUJE</v>
      </c>
    </row>
    <row r="18" spans="2:17" ht="30">
      <c r="B18" s="64">
        <v>13</v>
      </c>
      <c r="C18" s="98" t="s">
        <v>16</v>
      </c>
      <c r="D18" s="67">
        <v>1</v>
      </c>
      <c r="E18" s="69" t="s">
        <v>7</v>
      </c>
      <c r="F18" s="107" t="s">
        <v>54</v>
      </c>
      <c r="G18" s="9" t="s">
        <v>176</v>
      </c>
      <c r="H18" s="128"/>
      <c r="I18" s="128"/>
      <c r="J18" s="128"/>
      <c r="K18" s="15">
        <f t="shared" si="0"/>
        <v>74</v>
      </c>
      <c r="L18" s="15">
        <f t="shared" si="1"/>
        <v>81.4</v>
      </c>
      <c r="M18" s="16">
        <v>74</v>
      </c>
      <c r="N18" s="16">
        <f t="shared" si="2"/>
        <v>81.4</v>
      </c>
      <c r="O18" s="17">
        <v>56.9</v>
      </c>
      <c r="P18" s="18">
        <f t="shared" si="3"/>
        <v>56.9</v>
      </c>
      <c r="Q18" s="48" t="str">
        <f t="shared" si="4"/>
        <v>VYHOVUJE</v>
      </c>
    </row>
    <row r="19" spans="2:17" ht="44.4">
      <c r="B19" s="64">
        <v>14</v>
      </c>
      <c r="C19" s="97" t="s">
        <v>17</v>
      </c>
      <c r="D19" s="67">
        <v>1</v>
      </c>
      <c r="E19" s="66" t="s">
        <v>7</v>
      </c>
      <c r="F19" s="106" t="s">
        <v>49</v>
      </c>
      <c r="G19" s="9" t="s">
        <v>177</v>
      </c>
      <c r="H19" s="128"/>
      <c r="I19" s="128"/>
      <c r="J19" s="128"/>
      <c r="K19" s="15">
        <f t="shared" si="0"/>
        <v>15</v>
      </c>
      <c r="L19" s="15">
        <f t="shared" si="1"/>
        <v>16.5</v>
      </c>
      <c r="M19" s="16">
        <v>15</v>
      </c>
      <c r="N19" s="16">
        <f t="shared" si="2"/>
        <v>16.5</v>
      </c>
      <c r="O19" s="17">
        <v>8</v>
      </c>
      <c r="P19" s="18">
        <f t="shared" si="3"/>
        <v>8</v>
      </c>
      <c r="Q19" s="48" t="str">
        <f t="shared" si="4"/>
        <v>VYHOVUJE</v>
      </c>
    </row>
    <row r="20" spans="2:17" ht="30">
      <c r="B20" s="64">
        <v>15</v>
      </c>
      <c r="C20" s="97" t="s">
        <v>18</v>
      </c>
      <c r="D20" s="67">
        <v>1</v>
      </c>
      <c r="E20" s="66" t="s">
        <v>7</v>
      </c>
      <c r="F20" s="106" t="s">
        <v>48</v>
      </c>
      <c r="G20" s="9" t="s">
        <v>178</v>
      </c>
      <c r="H20" s="128"/>
      <c r="I20" s="128"/>
      <c r="J20" s="128"/>
      <c r="K20" s="15">
        <f t="shared" si="0"/>
        <v>32</v>
      </c>
      <c r="L20" s="15">
        <f t="shared" si="1"/>
        <v>35.2</v>
      </c>
      <c r="M20" s="16">
        <v>32</v>
      </c>
      <c r="N20" s="16">
        <f t="shared" si="2"/>
        <v>35.2</v>
      </c>
      <c r="O20" s="17">
        <v>13.87</v>
      </c>
      <c r="P20" s="18">
        <f t="shared" si="3"/>
        <v>13.87</v>
      </c>
      <c r="Q20" s="48" t="str">
        <f t="shared" si="4"/>
        <v>VYHOVUJE</v>
      </c>
    </row>
    <row r="21" spans="2:17" ht="15.6">
      <c r="B21" s="64">
        <v>16</v>
      </c>
      <c r="C21" s="97" t="s">
        <v>19</v>
      </c>
      <c r="D21" s="67">
        <v>5</v>
      </c>
      <c r="E21" s="66" t="s">
        <v>10</v>
      </c>
      <c r="F21" s="106" t="s">
        <v>47</v>
      </c>
      <c r="G21" s="9" t="s">
        <v>190</v>
      </c>
      <c r="H21" s="128"/>
      <c r="I21" s="128"/>
      <c r="J21" s="128"/>
      <c r="K21" s="15">
        <f t="shared" si="0"/>
        <v>350</v>
      </c>
      <c r="L21" s="15">
        <f t="shared" si="1"/>
        <v>385</v>
      </c>
      <c r="M21" s="16">
        <v>70</v>
      </c>
      <c r="N21" s="16">
        <f t="shared" si="2"/>
        <v>77</v>
      </c>
      <c r="O21" s="17">
        <v>62</v>
      </c>
      <c r="P21" s="18">
        <f t="shared" si="3"/>
        <v>310</v>
      </c>
      <c r="Q21" s="48" t="str">
        <f t="shared" si="4"/>
        <v>VYHOVUJE</v>
      </c>
    </row>
    <row r="22" spans="2:17" ht="15.6">
      <c r="B22" s="64">
        <v>17</v>
      </c>
      <c r="C22" s="97" t="s">
        <v>20</v>
      </c>
      <c r="D22" s="67">
        <v>5</v>
      </c>
      <c r="E22" s="66" t="s">
        <v>10</v>
      </c>
      <c r="F22" s="106" t="s">
        <v>46</v>
      </c>
      <c r="G22" s="9" t="s">
        <v>191</v>
      </c>
      <c r="H22" s="128"/>
      <c r="I22" s="128"/>
      <c r="J22" s="128"/>
      <c r="K22" s="15">
        <f t="shared" si="0"/>
        <v>550</v>
      </c>
      <c r="L22" s="15">
        <f t="shared" si="1"/>
        <v>605.0000000000001</v>
      </c>
      <c r="M22" s="16">
        <v>110</v>
      </c>
      <c r="N22" s="16">
        <f t="shared" si="2"/>
        <v>121.00000000000001</v>
      </c>
      <c r="O22" s="17">
        <v>100.8</v>
      </c>
      <c r="P22" s="18">
        <f t="shared" si="3"/>
        <v>504</v>
      </c>
      <c r="Q22" s="48" t="str">
        <f t="shared" si="4"/>
        <v>VYHOVUJE</v>
      </c>
    </row>
    <row r="23" spans="2:17" ht="15">
      <c r="B23" s="64">
        <v>18</v>
      </c>
      <c r="C23" s="97" t="s">
        <v>22</v>
      </c>
      <c r="D23" s="67">
        <v>3</v>
      </c>
      <c r="E23" s="66" t="s">
        <v>21</v>
      </c>
      <c r="F23" s="106" t="s">
        <v>23</v>
      </c>
      <c r="G23" s="9" t="s">
        <v>192</v>
      </c>
      <c r="H23" s="128"/>
      <c r="I23" s="128"/>
      <c r="J23" s="128"/>
      <c r="K23" s="15">
        <f t="shared" si="0"/>
        <v>45</v>
      </c>
      <c r="L23" s="15">
        <f t="shared" si="1"/>
        <v>49.5</v>
      </c>
      <c r="M23" s="16">
        <v>15</v>
      </c>
      <c r="N23" s="16">
        <f t="shared" si="2"/>
        <v>16.5</v>
      </c>
      <c r="O23" s="17">
        <v>11</v>
      </c>
      <c r="P23" s="18">
        <f t="shared" si="3"/>
        <v>33</v>
      </c>
      <c r="Q23" s="48" t="str">
        <f t="shared" si="4"/>
        <v>VYHOVUJE</v>
      </c>
    </row>
    <row r="24" spans="2:17" ht="15">
      <c r="B24" s="64">
        <v>19</v>
      </c>
      <c r="C24" s="97" t="s">
        <v>24</v>
      </c>
      <c r="D24" s="67">
        <v>3</v>
      </c>
      <c r="E24" s="66" t="s">
        <v>21</v>
      </c>
      <c r="F24" s="106" t="s">
        <v>25</v>
      </c>
      <c r="G24" s="9" t="s">
        <v>192</v>
      </c>
      <c r="H24" s="128"/>
      <c r="I24" s="128"/>
      <c r="J24" s="128"/>
      <c r="K24" s="15">
        <f t="shared" si="0"/>
        <v>45</v>
      </c>
      <c r="L24" s="15">
        <f t="shared" si="1"/>
        <v>49.5</v>
      </c>
      <c r="M24" s="16">
        <v>15</v>
      </c>
      <c r="N24" s="16">
        <f t="shared" si="2"/>
        <v>16.5</v>
      </c>
      <c r="O24" s="17">
        <v>11</v>
      </c>
      <c r="P24" s="18">
        <f t="shared" si="3"/>
        <v>33</v>
      </c>
      <c r="Q24" s="48" t="str">
        <f t="shared" si="4"/>
        <v>VYHOVUJE</v>
      </c>
    </row>
    <row r="25" spans="2:17" ht="28.8">
      <c r="B25" s="64">
        <v>20</v>
      </c>
      <c r="C25" s="97" t="s">
        <v>89</v>
      </c>
      <c r="D25" s="67">
        <v>10</v>
      </c>
      <c r="E25" s="66" t="s">
        <v>21</v>
      </c>
      <c r="F25" s="106" t="s">
        <v>26</v>
      </c>
      <c r="G25" s="9" t="s">
        <v>193</v>
      </c>
      <c r="H25" s="128"/>
      <c r="I25" s="128"/>
      <c r="J25" s="128"/>
      <c r="K25" s="15">
        <f t="shared" si="0"/>
        <v>250</v>
      </c>
      <c r="L25" s="15">
        <f t="shared" si="1"/>
        <v>275.00000000000006</v>
      </c>
      <c r="M25" s="16">
        <v>25</v>
      </c>
      <c r="N25" s="16">
        <f t="shared" si="2"/>
        <v>27.500000000000004</v>
      </c>
      <c r="O25" s="17">
        <v>9</v>
      </c>
      <c r="P25" s="18">
        <f t="shared" si="3"/>
        <v>90</v>
      </c>
      <c r="Q25" s="48" t="str">
        <f t="shared" si="4"/>
        <v>VYHOVUJE</v>
      </c>
    </row>
    <row r="26" spans="2:17" ht="15.6">
      <c r="B26" s="64">
        <v>21</v>
      </c>
      <c r="C26" s="98" t="s">
        <v>27</v>
      </c>
      <c r="D26" s="67">
        <v>10</v>
      </c>
      <c r="E26" s="69" t="s">
        <v>28</v>
      </c>
      <c r="F26" s="107" t="s">
        <v>45</v>
      </c>
      <c r="G26" s="9" t="s">
        <v>194</v>
      </c>
      <c r="H26" s="128"/>
      <c r="I26" s="128"/>
      <c r="J26" s="128"/>
      <c r="K26" s="15">
        <f t="shared" si="0"/>
        <v>120</v>
      </c>
      <c r="L26" s="15">
        <f t="shared" si="1"/>
        <v>132</v>
      </c>
      <c r="M26" s="16">
        <v>12</v>
      </c>
      <c r="N26" s="16">
        <f t="shared" si="2"/>
        <v>13.200000000000001</v>
      </c>
      <c r="O26" s="17">
        <v>10.2</v>
      </c>
      <c r="P26" s="18">
        <f t="shared" si="3"/>
        <v>102</v>
      </c>
      <c r="Q26" s="48" t="str">
        <f t="shared" si="4"/>
        <v>VYHOVUJE</v>
      </c>
    </row>
    <row r="27" spans="2:17" ht="58.8">
      <c r="B27" s="64">
        <v>22</v>
      </c>
      <c r="C27" s="98" t="s">
        <v>29</v>
      </c>
      <c r="D27" s="67">
        <v>10</v>
      </c>
      <c r="E27" s="69" t="s">
        <v>28</v>
      </c>
      <c r="F27" s="107" t="s">
        <v>44</v>
      </c>
      <c r="G27" s="9" t="s">
        <v>195</v>
      </c>
      <c r="H27" s="128"/>
      <c r="I27" s="128"/>
      <c r="J27" s="128"/>
      <c r="K27" s="15">
        <f t="shared" si="0"/>
        <v>185</v>
      </c>
      <c r="L27" s="15">
        <f t="shared" si="1"/>
        <v>203.5</v>
      </c>
      <c r="M27" s="16">
        <v>18.5</v>
      </c>
      <c r="N27" s="16">
        <f t="shared" si="2"/>
        <v>20.35</v>
      </c>
      <c r="O27" s="17">
        <v>12.9</v>
      </c>
      <c r="P27" s="18">
        <f t="shared" si="3"/>
        <v>129</v>
      </c>
      <c r="Q27" s="48" t="str">
        <f t="shared" si="4"/>
        <v>VYHOVUJE</v>
      </c>
    </row>
    <row r="28" spans="2:17" ht="60">
      <c r="B28" s="64">
        <v>23</v>
      </c>
      <c r="C28" s="98" t="s">
        <v>30</v>
      </c>
      <c r="D28" s="67">
        <v>3</v>
      </c>
      <c r="E28" s="69" t="s">
        <v>31</v>
      </c>
      <c r="F28" s="107" t="s">
        <v>32</v>
      </c>
      <c r="G28" s="9" t="s">
        <v>179</v>
      </c>
      <c r="H28" s="128"/>
      <c r="I28" s="128"/>
      <c r="J28" s="128"/>
      <c r="K28" s="15">
        <f t="shared" si="0"/>
        <v>2700</v>
      </c>
      <c r="L28" s="15">
        <f t="shared" si="1"/>
        <v>2970.0000000000005</v>
      </c>
      <c r="M28" s="16">
        <v>900</v>
      </c>
      <c r="N28" s="16">
        <f t="shared" si="2"/>
        <v>990.0000000000001</v>
      </c>
      <c r="O28" s="17">
        <v>243</v>
      </c>
      <c r="P28" s="18">
        <f t="shared" si="3"/>
        <v>729</v>
      </c>
      <c r="Q28" s="48" t="str">
        <f t="shared" si="4"/>
        <v>VYHOVUJE</v>
      </c>
    </row>
    <row r="29" spans="2:17" ht="31.2">
      <c r="B29" s="64">
        <v>24</v>
      </c>
      <c r="C29" s="97" t="s">
        <v>33</v>
      </c>
      <c r="D29" s="67">
        <v>10</v>
      </c>
      <c r="E29" s="70" t="s">
        <v>10</v>
      </c>
      <c r="F29" s="106" t="s">
        <v>34</v>
      </c>
      <c r="G29" s="9" t="s">
        <v>196</v>
      </c>
      <c r="H29" s="128"/>
      <c r="I29" s="128"/>
      <c r="J29" s="128"/>
      <c r="K29" s="15">
        <f t="shared" si="0"/>
        <v>150</v>
      </c>
      <c r="L29" s="15">
        <f t="shared" si="1"/>
        <v>165</v>
      </c>
      <c r="M29" s="16">
        <v>15</v>
      </c>
      <c r="N29" s="16">
        <f t="shared" si="2"/>
        <v>16.5</v>
      </c>
      <c r="O29" s="17">
        <v>12</v>
      </c>
      <c r="P29" s="18">
        <f t="shared" si="3"/>
        <v>120</v>
      </c>
      <c r="Q29" s="48" t="str">
        <f t="shared" si="4"/>
        <v>VYHOVUJE</v>
      </c>
    </row>
    <row r="30" spans="2:17" ht="15">
      <c r="B30" s="64">
        <v>25</v>
      </c>
      <c r="C30" s="97" t="s">
        <v>35</v>
      </c>
      <c r="D30" s="67">
        <v>4</v>
      </c>
      <c r="E30" s="66" t="s">
        <v>28</v>
      </c>
      <c r="F30" s="106" t="s">
        <v>62</v>
      </c>
      <c r="G30" s="9" t="s">
        <v>197</v>
      </c>
      <c r="H30" s="128"/>
      <c r="I30" s="128"/>
      <c r="J30" s="128"/>
      <c r="K30" s="15">
        <f t="shared" si="0"/>
        <v>340</v>
      </c>
      <c r="L30" s="15">
        <f t="shared" si="1"/>
        <v>374.00000000000006</v>
      </c>
      <c r="M30" s="16">
        <v>85</v>
      </c>
      <c r="N30" s="16">
        <f t="shared" si="2"/>
        <v>93.50000000000001</v>
      </c>
      <c r="O30" s="17">
        <v>93.5</v>
      </c>
      <c r="P30" s="18">
        <f t="shared" si="3"/>
        <v>374</v>
      </c>
      <c r="Q30" s="48" t="str">
        <f t="shared" si="4"/>
        <v>VYHOVUJE</v>
      </c>
    </row>
    <row r="31" spans="2:17" ht="15.6">
      <c r="B31" s="64">
        <v>26</v>
      </c>
      <c r="C31" s="97" t="s">
        <v>36</v>
      </c>
      <c r="D31" s="67">
        <v>5</v>
      </c>
      <c r="E31" s="66" t="s">
        <v>10</v>
      </c>
      <c r="F31" s="106" t="s">
        <v>63</v>
      </c>
      <c r="G31" s="9" t="s">
        <v>198</v>
      </c>
      <c r="H31" s="128"/>
      <c r="I31" s="128"/>
      <c r="J31" s="128"/>
      <c r="K31" s="15">
        <f t="shared" si="0"/>
        <v>225</v>
      </c>
      <c r="L31" s="15">
        <f t="shared" si="1"/>
        <v>247.50000000000003</v>
      </c>
      <c r="M31" s="16">
        <v>45</v>
      </c>
      <c r="N31" s="16">
        <f t="shared" si="2"/>
        <v>49.50000000000001</v>
      </c>
      <c r="O31" s="17">
        <v>32.6</v>
      </c>
      <c r="P31" s="18">
        <f t="shared" si="3"/>
        <v>163</v>
      </c>
      <c r="Q31" s="48" t="str">
        <f t="shared" si="4"/>
        <v>VYHOVUJE</v>
      </c>
    </row>
    <row r="32" spans="2:17" ht="15">
      <c r="B32" s="64">
        <v>27</v>
      </c>
      <c r="C32" s="97" t="s">
        <v>37</v>
      </c>
      <c r="D32" s="67">
        <v>10</v>
      </c>
      <c r="E32" s="66" t="s">
        <v>7</v>
      </c>
      <c r="F32" s="106" t="s">
        <v>64</v>
      </c>
      <c r="G32" s="9" t="s">
        <v>199</v>
      </c>
      <c r="H32" s="128"/>
      <c r="I32" s="128"/>
      <c r="J32" s="128"/>
      <c r="K32" s="15">
        <f t="shared" si="0"/>
        <v>340</v>
      </c>
      <c r="L32" s="15">
        <f t="shared" si="1"/>
        <v>374.00000000000006</v>
      </c>
      <c r="M32" s="16">
        <v>34</v>
      </c>
      <c r="N32" s="16">
        <f t="shared" si="2"/>
        <v>37.400000000000006</v>
      </c>
      <c r="O32" s="17">
        <v>19.4</v>
      </c>
      <c r="P32" s="18">
        <f t="shared" si="3"/>
        <v>194</v>
      </c>
      <c r="Q32" s="48" t="str">
        <f t="shared" si="4"/>
        <v>VYHOVUJE</v>
      </c>
    </row>
    <row r="33" spans="2:17" ht="15">
      <c r="B33" s="64">
        <v>28</v>
      </c>
      <c r="C33" s="98" t="s">
        <v>38</v>
      </c>
      <c r="D33" s="67">
        <v>3</v>
      </c>
      <c r="E33" s="69" t="s">
        <v>7</v>
      </c>
      <c r="F33" s="108" t="s">
        <v>65</v>
      </c>
      <c r="G33" s="9" t="s">
        <v>200</v>
      </c>
      <c r="H33" s="128"/>
      <c r="I33" s="128"/>
      <c r="J33" s="128"/>
      <c r="K33" s="15">
        <f t="shared" si="0"/>
        <v>90</v>
      </c>
      <c r="L33" s="15">
        <f t="shared" si="1"/>
        <v>99</v>
      </c>
      <c r="M33" s="16">
        <v>30</v>
      </c>
      <c r="N33" s="16">
        <f t="shared" si="2"/>
        <v>33</v>
      </c>
      <c r="O33" s="17">
        <v>33</v>
      </c>
      <c r="P33" s="18">
        <f t="shared" si="3"/>
        <v>99</v>
      </c>
      <c r="Q33" s="48" t="str">
        <f t="shared" si="4"/>
        <v>VYHOVUJE</v>
      </c>
    </row>
    <row r="34" spans="2:17" ht="43.2">
      <c r="B34" s="64">
        <v>29</v>
      </c>
      <c r="C34" s="97" t="s">
        <v>39</v>
      </c>
      <c r="D34" s="67">
        <v>2</v>
      </c>
      <c r="E34" s="66" t="s">
        <v>7</v>
      </c>
      <c r="F34" s="109" t="s">
        <v>66</v>
      </c>
      <c r="G34" s="9" t="s">
        <v>201</v>
      </c>
      <c r="H34" s="128"/>
      <c r="I34" s="128"/>
      <c r="J34" s="128"/>
      <c r="K34" s="15">
        <f t="shared" si="0"/>
        <v>73</v>
      </c>
      <c r="L34" s="15">
        <f t="shared" si="1"/>
        <v>80.30000000000001</v>
      </c>
      <c r="M34" s="16">
        <v>36.5</v>
      </c>
      <c r="N34" s="16">
        <f t="shared" si="2"/>
        <v>40.150000000000006</v>
      </c>
      <c r="O34" s="17">
        <v>24.4</v>
      </c>
      <c r="P34" s="18">
        <f t="shared" si="3"/>
        <v>48.8</v>
      </c>
      <c r="Q34" s="48" t="str">
        <f t="shared" si="4"/>
        <v>VYHOVUJE</v>
      </c>
    </row>
    <row r="35" spans="2:17" ht="28.8">
      <c r="B35" s="64">
        <v>30</v>
      </c>
      <c r="C35" s="98" t="s">
        <v>40</v>
      </c>
      <c r="D35" s="67">
        <v>4</v>
      </c>
      <c r="E35" s="69" t="s">
        <v>7</v>
      </c>
      <c r="F35" s="108" t="s">
        <v>67</v>
      </c>
      <c r="G35" s="9" t="s">
        <v>180</v>
      </c>
      <c r="H35" s="128"/>
      <c r="I35" s="128"/>
      <c r="J35" s="128"/>
      <c r="K35" s="15">
        <f t="shared" si="0"/>
        <v>54</v>
      </c>
      <c r="L35" s="15">
        <f t="shared" si="1"/>
        <v>59.400000000000006</v>
      </c>
      <c r="M35" s="16">
        <v>13.5</v>
      </c>
      <c r="N35" s="16">
        <f t="shared" si="2"/>
        <v>14.850000000000001</v>
      </c>
      <c r="O35" s="17">
        <v>11.9</v>
      </c>
      <c r="P35" s="18">
        <f t="shared" si="3"/>
        <v>47.6</v>
      </c>
      <c r="Q35" s="48" t="str">
        <f t="shared" si="4"/>
        <v>VYHOVUJE</v>
      </c>
    </row>
    <row r="36" spans="2:17" ht="28.8">
      <c r="B36" s="64">
        <v>31</v>
      </c>
      <c r="C36" s="98" t="s">
        <v>40</v>
      </c>
      <c r="D36" s="67">
        <v>5</v>
      </c>
      <c r="E36" s="69" t="s">
        <v>7</v>
      </c>
      <c r="F36" s="108" t="s">
        <v>68</v>
      </c>
      <c r="G36" s="9" t="s">
        <v>202</v>
      </c>
      <c r="H36" s="128"/>
      <c r="I36" s="128"/>
      <c r="J36" s="128"/>
      <c r="K36" s="15">
        <f t="shared" si="0"/>
        <v>74</v>
      </c>
      <c r="L36" s="15">
        <f t="shared" si="1"/>
        <v>81.4</v>
      </c>
      <c r="M36" s="16">
        <v>14.8</v>
      </c>
      <c r="N36" s="16">
        <f t="shared" si="2"/>
        <v>16.28</v>
      </c>
      <c r="O36" s="17">
        <v>14.2</v>
      </c>
      <c r="P36" s="18">
        <f t="shared" si="3"/>
        <v>71</v>
      </c>
      <c r="Q36" s="48" t="str">
        <f t="shared" si="4"/>
        <v>VYHOVUJE</v>
      </c>
    </row>
    <row r="37" spans="2:17" ht="15">
      <c r="B37" s="64">
        <v>32</v>
      </c>
      <c r="C37" s="98" t="s">
        <v>41</v>
      </c>
      <c r="D37" s="67">
        <v>5</v>
      </c>
      <c r="E37" s="69" t="s">
        <v>7</v>
      </c>
      <c r="F37" s="108" t="s">
        <v>69</v>
      </c>
      <c r="G37" s="9" t="s">
        <v>203</v>
      </c>
      <c r="H37" s="128"/>
      <c r="I37" s="128"/>
      <c r="J37" s="128"/>
      <c r="K37" s="15">
        <f t="shared" si="0"/>
        <v>55</v>
      </c>
      <c r="L37" s="15">
        <f t="shared" si="1"/>
        <v>60.50000000000001</v>
      </c>
      <c r="M37" s="16">
        <v>11</v>
      </c>
      <c r="N37" s="16">
        <f t="shared" si="2"/>
        <v>12.100000000000001</v>
      </c>
      <c r="O37" s="17">
        <v>7.3</v>
      </c>
      <c r="P37" s="18">
        <f t="shared" si="3"/>
        <v>36.5</v>
      </c>
      <c r="Q37" s="48" t="str">
        <f t="shared" si="4"/>
        <v>VYHOVUJE</v>
      </c>
    </row>
    <row r="38" spans="2:17" ht="15">
      <c r="B38" s="64">
        <v>33</v>
      </c>
      <c r="C38" s="98" t="s">
        <v>41</v>
      </c>
      <c r="D38" s="67">
        <v>10</v>
      </c>
      <c r="E38" s="69" t="s">
        <v>7</v>
      </c>
      <c r="F38" s="108" t="s">
        <v>70</v>
      </c>
      <c r="G38" s="9" t="s">
        <v>204</v>
      </c>
      <c r="H38" s="128"/>
      <c r="I38" s="128"/>
      <c r="J38" s="128"/>
      <c r="K38" s="15">
        <f aca="true" t="shared" si="5" ref="K38:K69">D38*M38</f>
        <v>40</v>
      </c>
      <c r="L38" s="15">
        <f aca="true" t="shared" si="6" ref="L38:L69">D38*N38</f>
        <v>44</v>
      </c>
      <c r="M38" s="16">
        <v>4</v>
      </c>
      <c r="N38" s="16">
        <f aca="true" t="shared" si="7" ref="N38:N69">M38*1.1</f>
        <v>4.4</v>
      </c>
      <c r="O38" s="17">
        <v>2.32</v>
      </c>
      <c r="P38" s="18">
        <f t="shared" si="3"/>
        <v>23.2</v>
      </c>
      <c r="Q38" s="48" t="str">
        <f t="shared" si="4"/>
        <v>VYHOVUJE</v>
      </c>
    </row>
    <row r="39" spans="2:17" ht="15">
      <c r="B39" s="64">
        <v>34</v>
      </c>
      <c r="C39" s="98" t="s">
        <v>41</v>
      </c>
      <c r="D39" s="67">
        <v>5</v>
      </c>
      <c r="E39" s="69" t="s">
        <v>7</v>
      </c>
      <c r="F39" s="108" t="s">
        <v>71</v>
      </c>
      <c r="G39" s="9" t="s">
        <v>205</v>
      </c>
      <c r="H39" s="128"/>
      <c r="I39" s="128"/>
      <c r="J39" s="128"/>
      <c r="K39" s="15">
        <f t="shared" si="5"/>
        <v>60</v>
      </c>
      <c r="L39" s="15">
        <f t="shared" si="6"/>
        <v>66</v>
      </c>
      <c r="M39" s="16">
        <v>12</v>
      </c>
      <c r="N39" s="16">
        <f t="shared" si="7"/>
        <v>13.200000000000001</v>
      </c>
      <c r="O39" s="17">
        <v>11.6</v>
      </c>
      <c r="P39" s="18">
        <f t="shared" si="3"/>
        <v>58</v>
      </c>
      <c r="Q39" s="48" t="str">
        <f t="shared" si="4"/>
        <v>VYHOVUJE</v>
      </c>
    </row>
    <row r="40" spans="2:17" ht="15">
      <c r="B40" s="64">
        <v>35</v>
      </c>
      <c r="C40" s="98" t="s">
        <v>42</v>
      </c>
      <c r="D40" s="67">
        <v>5</v>
      </c>
      <c r="E40" s="69" t="s">
        <v>7</v>
      </c>
      <c r="F40" s="108" t="s">
        <v>72</v>
      </c>
      <c r="G40" s="9" t="s">
        <v>206</v>
      </c>
      <c r="H40" s="128"/>
      <c r="I40" s="128"/>
      <c r="J40" s="128"/>
      <c r="K40" s="15">
        <f t="shared" si="5"/>
        <v>35</v>
      </c>
      <c r="L40" s="15">
        <f t="shared" si="6"/>
        <v>38.50000000000001</v>
      </c>
      <c r="M40" s="16">
        <v>7</v>
      </c>
      <c r="N40" s="16">
        <f t="shared" si="7"/>
        <v>7.700000000000001</v>
      </c>
      <c r="O40" s="17">
        <v>3.15</v>
      </c>
      <c r="P40" s="18">
        <f t="shared" si="3"/>
        <v>15.75</v>
      </c>
      <c r="Q40" s="48" t="str">
        <f t="shared" si="4"/>
        <v>VYHOVUJE</v>
      </c>
    </row>
    <row r="41" spans="2:17" ht="30.6" thickBot="1">
      <c r="B41" s="71">
        <v>36</v>
      </c>
      <c r="C41" s="99" t="s">
        <v>43</v>
      </c>
      <c r="D41" s="72">
        <v>30</v>
      </c>
      <c r="E41" s="73" t="s">
        <v>10</v>
      </c>
      <c r="F41" s="110" t="s">
        <v>61</v>
      </c>
      <c r="G41" s="19" t="s">
        <v>207</v>
      </c>
      <c r="H41" s="129"/>
      <c r="I41" s="129"/>
      <c r="J41" s="129"/>
      <c r="K41" s="20">
        <f t="shared" si="5"/>
        <v>300</v>
      </c>
      <c r="L41" s="20">
        <f t="shared" si="6"/>
        <v>330</v>
      </c>
      <c r="M41" s="21">
        <v>10</v>
      </c>
      <c r="N41" s="21">
        <f t="shared" si="7"/>
        <v>11</v>
      </c>
      <c r="O41" s="22">
        <v>7.99</v>
      </c>
      <c r="P41" s="23">
        <f t="shared" si="3"/>
        <v>239.70000000000002</v>
      </c>
      <c r="Q41" s="49" t="str">
        <f t="shared" si="4"/>
        <v>VYHOVUJE</v>
      </c>
    </row>
    <row r="42" spans="2:17" ht="46.5" thickBot="1" thickTop="1">
      <c r="B42" s="74">
        <v>37</v>
      </c>
      <c r="C42" s="100" t="s">
        <v>90</v>
      </c>
      <c r="D42" s="75">
        <v>2</v>
      </c>
      <c r="E42" s="76" t="s">
        <v>7</v>
      </c>
      <c r="F42" s="111" t="s">
        <v>91</v>
      </c>
      <c r="G42" s="33" t="s">
        <v>181</v>
      </c>
      <c r="H42" s="77" t="s">
        <v>155</v>
      </c>
      <c r="I42" s="77" t="s">
        <v>92</v>
      </c>
      <c r="J42" s="77" t="s">
        <v>157</v>
      </c>
      <c r="K42" s="34">
        <f t="shared" si="5"/>
        <v>254</v>
      </c>
      <c r="L42" s="34">
        <f t="shared" si="6"/>
        <v>279.40000000000003</v>
      </c>
      <c r="M42" s="35">
        <v>127</v>
      </c>
      <c r="N42" s="122">
        <f t="shared" si="7"/>
        <v>139.70000000000002</v>
      </c>
      <c r="O42" s="36">
        <v>55.55</v>
      </c>
      <c r="P42" s="37"/>
      <c r="Q42" s="49" t="str">
        <f t="shared" si="4"/>
        <v>VYHOVUJE</v>
      </c>
    </row>
    <row r="43" spans="2:17" ht="61.5" thickBot="1" thickTop="1">
      <c r="B43" s="74">
        <v>38</v>
      </c>
      <c r="C43" s="101" t="s">
        <v>93</v>
      </c>
      <c r="D43" s="78">
        <v>50</v>
      </c>
      <c r="E43" s="79" t="s">
        <v>28</v>
      </c>
      <c r="F43" s="112" t="s">
        <v>94</v>
      </c>
      <c r="G43" s="33" t="s">
        <v>208</v>
      </c>
      <c r="H43" s="77" t="s">
        <v>155</v>
      </c>
      <c r="I43" s="77" t="s">
        <v>95</v>
      </c>
      <c r="J43" s="77" t="s">
        <v>96</v>
      </c>
      <c r="K43" s="34">
        <f t="shared" si="5"/>
        <v>3750</v>
      </c>
      <c r="L43" s="34">
        <f t="shared" si="6"/>
        <v>4125</v>
      </c>
      <c r="M43" s="35">
        <v>75</v>
      </c>
      <c r="N43" s="122">
        <f t="shared" si="7"/>
        <v>82.5</v>
      </c>
      <c r="O43" s="36">
        <v>65</v>
      </c>
      <c r="P43" s="37">
        <f aca="true" t="shared" si="8" ref="P43:P82">D43*O43</f>
        <v>3250</v>
      </c>
      <c r="Q43" s="49" t="str">
        <f t="shared" si="4"/>
        <v>VYHOVUJE</v>
      </c>
    </row>
    <row r="44" spans="2:18" ht="46.5" thickBot="1" thickTop="1">
      <c r="B44" s="74">
        <v>39</v>
      </c>
      <c r="C44" s="101" t="s">
        <v>93</v>
      </c>
      <c r="D44" s="78">
        <v>10</v>
      </c>
      <c r="E44" s="79" t="s">
        <v>28</v>
      </c>
      <c r="F44" s="112" t="s">
        <v>94</v>
      </c>
      <c r="G44" s="33" t="s">
        <v>208</v>
      </c>
      <c r="H44" s="77" t="s">
        <v>155</v>
      </c>
      <c r="I44" s="77" t="s">
        <v>97</v>
      </c>
      <c r="J44" s="77" t="s">
        <v>98</v>
      </c>
      <c r="K44" s="34">
        <f t="shared" si="5"/>
        <v>750</v>
      </c>
      <c r="L44" s="34">
        <f t="shared" si="6"/>
        <v>825</v>
      </c>
      <c r="M44" s="35">
        <v>75</v>
      </c>
      <c r="N44" s="122">
        <f t="shared" si="7"/>
        <v>82.5</v>
      </c>
      <c r="O44" s="36">
        <v>65</v>
      </c>
      <c r="P44" s="37">
        <f t="shared" si="8"/>
        <v>650</v>
      </c>
      <c r="Q44" s="49" t="str">
        <f t="shared" si="4"/>
        <v>VYHOVUJE</v>
      </c>
      <c r="R44" s="80"/>
    </row>
    <row r="45" spans="2:17" ht="48" thickTop="1">
      <c r="B45" s="61">
        <v>40</v>
      </c>
      <c r="C45" s="102" t="s">
        <v>8</v>
      </c>
      <c r="D45" s="81">
        <v>10</v>
      </c>
      <c r="E45" s="82" t="s">
        <v>7</v>
      </c>
      <c r="F45" s="113" t="s">
        <v>52</v>
      </c>
      <c r="G45" s="8" t="s">
        <v>169</v>
      </c>
      <c r="H45" s="127" t="s">
        <v>155</v>
      </c>
      <c r="I45" s="127" t="s">
        <v>99</v>
      </c>
      <c r="J45" s="127" t="s">
        <v>100</v>
      </c>
      <c r="K45" s="10">
        <f t="shared" si="5"/>
        <v>360</v>
      </c>
      <c r="L45" s="10">
        <f t="shared" si="6"/>
        <v>396</v>
      </c>
      <c r="M45" s="11">
        <v>36</v>
      </c>
      <c r="N45" s="121">
        <f t="shared" si="7"/>
        <v>39.6</v>
      </c>
      <c r="O45" s="12">
        <v>8.59</v>
      </c>
      <c r="P45" s="13">
        <f t="shared" si="8"/>
        <v>85.9</v>
      </c>
      <c r="Q45" s="48" t="str">
        <f t="shared" si="4"/>
        <v>VYHOVUJE</v>
      </c>
    </row>
    <row r="46" spans="2:17" ht="47.25">
      <c r="B46" s="64">
        <v>41</v>
      </c>
      <c r="C46" s="98" t="s">
        <v>101</v>
      </c>
      <c r="D46" s="67">
        <v>10</v>
      </c>
      <c r="E46" s="69" t="s">
        <v>7</v>
      </c>
      <c r="F46" s="107" t="s">
        <v>102</v>
      </c>
      <c r="G46" s="9" t="s">
        <v>209</v>
      </c>
      <c r="H46" s="128"/>
      <c r="I46" s="128"/>
      <c r="J46" s="128"/>
      <c r="K46" s="15">
        <f t="shared" si="5"/>
        <v>310</v>
      </c>
      <c r="L46" s="15">
        <f t="shared" si="6"/>
        <v>341</v>
      </c>
      <c r="M46" s="16">
        <v>31</v>
      </c>
      <c r="N46" s="16">
        <f t="shared" si="7"/>
        <v>34.1</v>
      </c>
      <c r="O46" s="17">
        <v>15.4</v>
      </c>
      <c r="P46" s="18">
        <f t="shared" si="8"/>
        <v>154</v>
      </c>
      <c r="Q46" s="48" t="str">
        <f t="shared" si="4"/>
        <v>VYHOVUJE</v>
      </c>
    </row>
    <row r="47" spans="2:17" ht="31.5">
      <c r="B47" s="64">
        <v>42</v>
      </c>
      <c r="C47" s="97" t="s">
        <v>103</v>
      </c>
      <c r="D47" s="67">
        <v>10</v>
      </c>
      <c r="E47" s="66" t="s">
        <v>10</v>
      </c>
      <c r="F47" s="106" t="s">
        <v>104</v>
      </c>
      <c r="G47" s="9" t="s">
        <v>210</v>
      </c>
      <c r="H47" s="128"/>
      <c r="I47" s="128"/>
      <c r="J47" s="128"/>
      <c r="K47" s="15">
        <f t="shared" si="5"/>
        <v>110</v>
      </c>
      <c r="L47" s="15">
        <f t="shared" si="6"/>
        <v>121.00000000000001</v>
      </c>
      <c r="M47" s="16">
        <v>11</v>
      </c>
      <c r="N47" s="16">
        <f t="shared" si="7"/>
        <v>12.100000000000001</v>
      </c>
      <c r="O47" s="17">
        <v>8.2</v>
      </c>
      <c r="P47" s="18">
        <f t="shared" si="8"/>
        <v>82</v>
      </c>
      <c r="Q47" s="48" t="str">
        <f t="shared" si="4"/>
        <v>VYHOVUJE</v>
      </c>
    </row>
    <row r="48" spans="2:17" ht="31.5">
      <c r="B48" s="64">
        <v>43</v>
      </c>
      <c r="C48" s="98" t="s">
        <v>105</v>
      </c>
      <c r="D48" s="67">
        <v>10</v>
      </c>
      <c r="E48" s="83" t="s">
        <v>106</v>
      </c>
      <c r="F48" s="107" t="s">
        <v>107</v>
      </c>
      <c r="G48" s="9" t="s">
        <v>211</v>
      </c>
      <c r="H48" s="128"/>
      <c r="I48" s="128"/>
      <c r="J48" s="128"/>
      <c r="K48" s="15">
        <f t="shared" si="5"/>
        <v>135</v>
      </c>
      <c r="L48" s="15">
        <f t="shared" si="6"/>
        <v>148.5</v>
      </c>
      <c r="M48" s="16">
        <v>13.5</v>
      </c>
      <c r="N48" s="16">
        <f t="shared" si="7"/>
        <v>14.850000000000001</v>
      </c>
      <c r="O48" s="17">
        <v>12.5</v>
      </c>
      <c r="P48" s="18">
        <f t="shared" si="8"/>
        <v>125</v>
      </c>
      <c r="Q48" s="48" t="str">
        <f t="shared" si="4"/>
        <v>VYHOVUJE</v>
      </c>
    </row>
    <row r="49" spans="2:17" ht="30">
      <c r="B49" s="64">
        <v>44</v>
      </c>
      <c r="C49" s="98" t="s">
        <v>42</v>
      </c>
      <c r="D49" s="67">
        <v>10</v>
      </c>
      <c r="E49" s="69" t="s">
        <v>7</v>
      </c>
      <c r="F49" s="108" t="s">
        <v>72</v>
      </c>
      <c r="G49" s="9" t="s">
        <v>212</v>
      </c>
      <c r="H49" s="128"/>
      <c r="I49" s="128"/>
      <c r="J49" s="128"/>
      <c r="K49" s="15">
        <f t="shared" si="5"/>
        <v>70</v>
      </c>
      <c r="L49" s="15">
        <f t="shared" si="6"/>
        <v>77.00000000000001</v>
      </c>
      <c r="M49" s="16">
        <v>7</v>
      </c>
      <c r="N49" s="16">
        <f t="shared" si="7"/>
        <v>7.700000000000001</v>
      </c>
      <c r="O49" s="17">
        <v>2.87</v>
      </c>
      <c r="P49" s="18">
        <f t="shared" si="8"/>
        <v>28.700000000000003</v>
      </c>
      <c r="Q49" s="48" t="str">
        <f t="shared" si="4"/>
        <v>VYHOVUJE</v>
      </c>
    </row>
    <row r="50" spans="2:17" ht="30.75" thickBot="1">
      <c r="B50" s="71">
        <v>45</v>
      </c>
      <c r="C50" s="99" t="s">
        <v>108</v>
      </c>
      <c r="D50" s="72">
        <v>10</v>
      </c>
      <c r="E50" s="73" t="s">
        <v>7</v>
      </c>
      <c r="F50" s="110" t="s">
        <v>109</v>
      </c>
      <c r="G50" s="19" t="s">
        <v>213</v>
      </c>
      <c r="H50" s="129"/>
      <c r="I50" s="129"/>
      <c r="J50" s="129"/>
      <c r="K50" s="20">
        <f t="shared" si="5"/>
        <v>60</v>
      </c>
      <c r="L50" s="20">
        <f t="shared" si="6"/>
        <v>66</v>
      </c>
      <c r="M50" s="21">
        <v>6</v>
      </c>
      <c r="N50" s="21">
        <f t="shared" si="7"/>
        <v>6.6000000000000005</v>
      </c>
      <c r="O50" s="22">
        <v>4.05</v>
      </c>
      <c r="P50" s="23">
        <f t="shared" si="8"/>
        <v>40.5</v>
      </c>
      <c r="Q50" s="24" t="str">
        <f t="shared" si="4"/>
        <v>VYHOVUJE</v>
      </c>
    </row>
    <row r="51" spans="2:17" ht="46.5" thickBot="1" thickTop="1">
      <c r="B51" s="84">
        <v>46</v>
      </c>
      <c r="C51" s="103" t="s">
        <v>41</v>
      </c>
      <c r="D51" s="85">
        <v>50</v>
      </c>
      <c r="E51" s="86" t="s">
        <v>7</v>
      </c>
      <c r="F51" s="114" t="s">
        <v>69</v>
      </c>
      <c r="G51" s="38" t="s">
        <v>214</v>
      </c>
      <c r="H51" s="123" t="s">
        <v>155</v>
      </c>
      <c r="I51" s="123" t="s">
        <v>110</v>
      </c>
      <c r="J51" s="123" t="s">
        <v>111</v>
      </c>
      <c r="K51" s="39">
        <f t="shared" si="5"/>
        <v>550</v>
      </c>
      <c r="L51" s="39">
        <f t="shared" si="6"/>
        <v>605.0000000000001</v>
      </c>
      <c r="M51" s="40">
        <v>11</v>
      </c>
      <c r="N51" s="21">
        <f t="shared" si="7"/>
        <v>12.100000000000001</v>
      </c>
      <c r="O51" s="41">
        <v>7.2</v>
      </c>
      <c r="P51" s="42">
        <f t="shared" si="8"/>
        <v>360</v>
      </c>
      <c r="Q51" s="24" t="str">
        <f t="shared" si="4"/>
        <v>VYHOVUJE</v>
      </c>
    </row>
    <row r="52" spans="2:17" ht="48" thickTop="1">
      <c r="B52" s="61">
        <v>47</v>
      </c>
      <c r="C52" s="102" t="s">
        <v>11</v>
      </c>
      <c r="D52" s="81">
        <v>1</v>
      </c>
      <c r="E52" s="82" t="s">
        <v>7</v>
      </c>
      <c r="F52" s="113" t="s">
        <v>60</v>
      </c>
      <c r="G52" s="8" t="s">
        <v>231</v>
      </c>
      <c r="H52" s="127" t="s">
        <v>155</v>
      </c>
      <c r="I52" s="127" t="s">
        <v>112</v>
      </c>
      <c r="J52" s="127" t="s">
        <v>88</v>
      </c>
      <c r="K52" s="10">
        <f t="shared" si="5"/>
        <v>28</v>
      </c>
      <c r="L52" s="10">
        <f t="shared" si="6"/>
        <v>30.800000000000004</v>
      </c>
      <c r="M52" s="11">
        <v>28</v>
      </c>
      <c r="N52" s="121">
        <f t="shared" si="7"/>
        <v>30.800000000000004</v>
      </c>
      <c r="O52" s="12">
        <v>30.8</v>
      </c>
      <c r="P52" s="13">
        <f t="shared" si="8"/>
        <v>30.8</v>
      </c>
      <c r="Q52" s="48" t="str">
        <f t="shared" si="4"/>
        <v>VYHOVUJE</v>
      </c>
    </row>
    <row r="53" spans="2:17" ht="47.25">
      <c r="B53" s="64">
        <v>48</v>
      </c>
      <c r="C53" s="97" t="s">
        <v>113</v>
      </c>
      <c r="D53" s="67">
        <v>3</v>
      </c>
      <c r="E53" s="66" t="s">
        <v>7</v>
      </c>
      <c r="F53" s="106" t="s">
        <v>114</v>
      </c>
      <c r="G53" s="9" t="s">
        <v>215</v>
      </c>
      <c r="H53" s="128"/>
      <c r="I53" s="128"/>
      <c r="J53" s="128"/>
      <c r="K53" s="15">
        <f t="shared" si="5"/>
        <v>78</v>
      </c>
      <c r="L53" s="15">
        <f t="shared" si="6"/>
        <v>85.80000000000001</v>
      </c>
      <c r="M53" s="16">
        <v>26</v>
      </c>
      <c r="N53" s="16">
        <f t="shared" si="7"/>
        <v>28.6</v>
      </c>
      <c r="O53" s="17">
        <v>25.52</v>
      </c>
      <c r="P53" s="18">
        <f t="shared" si="8"/>
        <v>76.56</v>
      </c>
      <c r="Q53" s="48" t="str">
        <f t="shared" si="4"/>
        <v>VYHOVUJE</v>
      </c>
    </row>
    <row r="54" spans="2:17" ht="31.5">
      <c r="B54" s="64">
        <v>49</v>
      </c>
      <c r="C54" s="97" t="s">
        <v>103</v>
      </c>
      <c r="D54" s="67">
        <v>5</v>
      </c>
      <c r="E54" s="66" t="s">
        <v>10</v>
      </c>
      <c r="F54" s="106" t="s">
        <v>104</v>
      </c>
      <c r="G54" s="9" t="s">
        <v>210</v>
      </c>
      <c r="H54" s="128"/>
      <c r="I54" s="128"/>
      <c r="J54" s="128"/>
      <c r="K54" s="15">
        <f t="shared" si="5"/>
        <v>55</v>
      </c>
      <c r="L54" s="15">
        <f t="shared" si="6"/>
        <v>60.50000000000001</v>
      </c>
      <c r="M54" s="16">
        <v>11</v>
      </c>
      <c r="N54" s="16">
        <f t="shared" si="7"/>
        <v>12.100000000000001</v>
      </c>
      <c r="O54" s="17">
        <v>8.2</v>
      </c>
      <c r="P54" s="18">
        <f t="shared" si="8"/>
        <v>41</v>
      </c>
      <c r="Q54" s="48" t="str">
        <f t="shared" si="4"/>
        <v>VYHOVUJE</v>
      </c>
    </row>
    <row r="55" spans="2:17" ht="32.25" thickBot="1">
      <c r="B55" s="71">
        <v>50</v>
      </c>
      <c r="C55" s="99" t="s">
        <v>36</v>
      </c>
      <c r="D55" s="72">
        <v>10</v>
      </c>
      <c r="E55" s="73" t="s">
        <v>10</v>
      </c>
      <c r="F55" s="115" t="s">
        <v>115</v>
      </c>
      <c r="G55" s="19" t="s">
        <v>232</v>
      </c>
      <c r="H55" s="129"/>
      <c r="I55" s="129"/>
      <c r="J55" s="129"/>
      <c r="K55" s="20">
        <f t="shared" si="5"/>
        <v>170</v>
      </c>
      <c r="L55" s="20">
        <f t="shared" si="6"/>
        <v>187.00000000000003</v>
      </c>
      <c r="M55" s="21">
        <v>17</v>
      </c>
      <c r="N55" s="21">
        <f t="shared" si="7"/>
        <v>18.700000000000003</v>
      </c>
      <c r="O55" s="22">
        <v>6.6</v>
      </c>
      <c r="P55" s="23">
        <f t="shared" si="8"/>
        <v>66</v>
      </c>
      <c r="Q55" s="24" t="str">
        <f t="shared" si="4"/>
        <v>VYHOVUJE</v>
      </c>
    </row>
    <row r="56" spans="2:17" ht="79.5" thickTop="1">
      <c r="B56" s="61">
        <v>51</v>
      </c>
      <c r="C56" s="102" t="s">
        <v>116</v>
      </c>
      <c r="D56" s="81">
        <v>10</v>
      </c>
      <c r="E56" s="82" t="s">
        <v>7</v>
      </c>
      <c r="F56" s="113" t="s">
        <v>117</v>
      </c>
      <c r="G56" s="8" t="s">
        <v>216</v>
      </c>
      <c r="H56" s="127" t="s">
        <v>155</v>
      </c>
      <c r="I56" s="127" t="s">
        <v>118</v>
      </c>
      <c r="J56" s="127" t="s">
        <v>119</v>
      </c>
      <c r="K56" s="10">
        <f t="shared" si="5"/>
        <v>1850</v>
      </c>
      <c r="L56" s="10">
        <f t="shared" si="6"/>
        <v>2035.0000000000002</v>
      </c>
      <c r="M56" s="11">
        <v>185</v>
      </c>
      <c r="N56" s="121">
        <f t="shared" si="7"/>
        <v>203.50000000000003</v>
      </c>
      <c r="O56" s="12">
        <v>168</v>
      </c>
      <c r="P56" s="13">
        <f t="shared" si="8"/>
        <v>1680</v>
      </c>
      <c r="Q56" s="48" t="str">
        <f t="shared" si="4"/>
        <v>VYHOVUJE</v>
      </c>
    </row>
    <row r="57" spans="2:17" ht="141.75">
      <c r="B57" s="64">
        <v>52</v>
      </c>
      <c r="C57" s="98" t="s">
        <v>120</v>
      </c>
      <c r="D57" s="67">
        <v>10</v>
      </c>
      <c r="E57" s="69" t="s">
        <v>7</v>
      </c>
      <c r="F57" s="107" t="s">
        <v>121</v>
      </c>
      <c r="G57" s="9" t="s">
        <v>182</v>
      </c>
      <c r="H57" s="128"/>
      <c r="I57" s="128"/>
      <c r="J57" s="128"/>
      <c r="K57" s="15">
        <f t="shared" si="5"/>
        <v>850</v>
      </c>
      <c r="L57" s="15">
        <f t="shared" si="6"/>
        <v>935.0000000000001</v>
      </c>
      <c r="M57" s="16">
        <v>85</v>
      </c>
      <c r="N57" s="16">
        <f t="shared" si="7"/>
        <v>93.50000000000001</v>
      </c>
      <c r="O57" s="17">
        <v>93.4</v>
      </c>
      <c r="P57" s="18">
        <f t="shared" si="8"/>
        <v>934</v>
      </c>
      <c r="Q57" s="48" t="str">
        <f t="shared" si="4"/>
        <v>VYHOVUJE</v>
      </c>
    </row>
    <row r="58" spans="2:17" ht="47.25">
      <c r="B58" s="64">
        <v>53</v>
      </c>
      <c r="C58" s="97" t="s">
        <v>8</v>
      </c>
      <c r="D58" s="67">
        <v>4</v>
      </c>
      <c r="E58" s="66" t="s">
        <v>7</v>
      </c>
      <c r="F58" s="106" t="s">
        <v>122</v>
      </c>
      <c r="G58" s="9" t="s">
        <v>183</v>
      </c>
      <c r="H58" s="128"/>
      <c r="I58" s="128"/>
      <c r="J58" s="128"/>
      <c r="K58" s="15">
        <f t="shared" si="5"/>
        <v>560</v>
      </c>
      <c r="L58" s="15">
        <f t="shared" si="6"/>
        <v>616</v>
      </c>
      <c r="M58" s="16">
        <v>140</v>
      </c>
      <c r="N58" s="16">
        <f t="shared" si="7"/>
        <v>154</v>
      </c>
      <c r="O58" s="17">
        <v>39.44</v>
      </c>
      <c r="P58" s="18">
        <f t="shared" si="8"/>
        <v>157.76</v>
      </c>
      <c r="Q58" s="48" t="str">
        <f t="shared" si="4"/>
        <v>VYHOVUJE</v>
      </c>
    </row>
    <row r="59" spans="2:17" ht="63">
      <c r="B59" s="64">
        <v>54</v>
      </c>
      <c r="C59" s="97" t="s">
        <v>123</v>
      </c>
      <c r="D59" s="67">
        <v>6</v>
      </c>
      <c r="E59" s="66" t="s">
        <v>7</v>
      </c>
      <c r="F59" s="106" t="s">
        <v>124</v>
      </c>
      <c r="G59" s="9" t="s">
        <v>184</v>
      </c>
      <c r="H59" s="128"/>
      <c r="I59" s="128"/>
      <c r="J59" s="128"/>
      <c r="K59" s="15">
        <f t="shared" si="5"/>
        <v>318</v>
      </c>
      <c r="L59" s="15">
        <f t="shared" si="6"/>
        <v>349.8</v>
      </c>
      <c r="M59" s="16">
        <v>53</v>
      </c>
      <c r="N59" s="16">
        <f t="shared" si="7"/>
        <v>58.300000000000004</v>
      </c>
      <c r="O59" s="17">
        <v>14</v>
      </c>
      <c r="P59" s="18">
        <f t="shared" si="8"/>
        <v>84</v>
      </c>
      <c r="Q59" s="48" t="str">
        <f t="shared" si="4"/>
        <v>VYHOVUJE</v>
      </c>
    </row>
    <row r="60" spans="2:17" ht="31.5">
      <c r="B60" s="64">
        <v>55</v>
      </c>
      <c r="C60" s="97" t="s">
        <v>125</v>
      </c>
      <c r="D60" s="67">
        <v>6</v>
      </c>
      <c r="E60" s="66" t="s">
        <v>7</v>
      </c>
      <c r="F60" s="106" t="s">
        <v>126</v>
      </c>
      <c r="G60" s="9" t="s">
        <v>217</v>
      </c>
      <c r="H60" s="128"/>
      <c r="I60" s="128"/>
      <c r="J60" s="128"/>
      <c r="K60" s="15">
        <f t="shared" si="5"/>
        <v>99</v>
      </c>
      <c r="L60" s="15">
        <f t="shared" si="6"/>
        <v>108.9</v>
      </c>
      <c r="M60" s="16">
        <v>16.5</v>
      </c>
      <c r="N60" s="16">
        <f t="shared" si="7"/>
        <v>18.150000000000002</v>
      </c>
      <c r="O60" s="17">
        <v>16.1</v>
      </c>
      <c r="P60" s="18">
        <f t="shared" si="8"/>
        <v>96.60000000000001</v>
      </c>
      <c r="Q60" s="48" t="str">
        <f t="shared" si="4"/>
        <v>VYHOVUJE</v>
      </c>
    </row>
    <row r="61" spans="2:17" ht="60">
      <c r="B61" s="64">
        <v>56</v>
      </c>
      <c r="C61" s="97" t="s">
        <v>127</v>
      </c>
      <c r="D61" s="67">
        <v>6</v>
      </c>
      <c r="E61" s="66" t="s">
        <v>7</v>
      </c>
      <c r="F61" s="106" t="s">
        <v>128</v>
      </c>
      <c r="G61" s="9" t="s">
        <v>218</v>
      </c>
      <c r="H61" s="128"/>
      <c r="I61" s="128"/>
      <c r="J61" s="128"/>
      <c r="K61" s="15">
        <f t="shared" si="5"/>
        <v>444</v>
      </c>
      <c r="L61" s="15">
        <f t="shared" si="6"/>
        <v>488.40000000000003</v>
      </c>
      <c r="M61" s="16">
        <v>74</v>
      </c>
      <c r="N61" s="16">
        <f t="shared" si="7"/>
        <v>81.4</v>
      </c>
      <c r="O61" s="17">
        <v>40.3</v>
      </c>
      <c r="P61" s="18">
        <f t="shared" si="8"/>
        <v>241.79999999999998</v>
      </c>
      <c r="Q61" s="48" t="str">
        <f t="shared" si="4"/>
        <v>VYHOVUJE</v>
      </c>
    </row>
    <row r="62" spans="2:17" ht="44.4">
      <c r="B62" s="64">
        <v>57</v>
      </c>
      <c r="C62" s="97" t="s">
        <v>127</v>
      </c>
      <c r="D62" s="67">
        <v>6</v>
      </c>
      <c r="E62" s="66" t="s">
        <v>7</v>
      </c>
      <c r="F62" s="106" t="s">
        <v>129</v>
      </c>
      <c r="G62" s="9" t="s">
        <v>219</v>
      </c>
      <c r="H62" s="128"/>
      <c r="I62" s="128"/>
      <c r="J62" s="128"/>
      <c r="K62" s="15">
        <f t="shared" si="5"/>
        <v>390</v>
      </c>
      <c r="L62" s="15">
        <f t="shared" si="6"/>
        <v>429</v>
      </c>
      <c r="M62" s="16">
        <v>65</v>
      </c>
      <c r="N62" s="16">
        <f t="shared" si="7"/>
        <v>71.5</v>
      </c>
      <c r="O62" s="17">
        <v>58.5</v>
      </c>
      <c r="P62" s="18">
        <f t="shared" si="8"/>
        <v>351</v>
      </c>
      <c r="Q62" s="48" t="str">
        <f t="shared" si="4"/>
        <v>VYHOVUJE</v>
      </c>
    </row>
    <row r="63" spans="2:17" ht="58.8">
      <c r="B63" s="64">
        <v>58</v>
      </c>
      <c r="C63" s="97" t="s">
        <v>130</v>
      </c>
      <c r="D63" s="67">
        <v>3</v>
      </c>
      <c r="E63" s="66" t="s">
        <v>7</v>
      </c>
      <c r="F63" s="106" t="s">
        <v>131</v>
      </c>
      <c r="G63" s="9" t="s">
        <v>220</v>
      </c>
      <c r="H63" s="128"/>
      <c r="I63" s="128"/>
      <c r="J63" s="128"/>
      <c r="K63" s="15">
        <f t="shared" si="5"/>
        <v>1500</v>
      </c>
      <c r="L63" s="15">
        <f t="shared" si="6"/>
        <v>1650</v>
      </c>
      <c r="M63" s="16">
        <v>500</v>
      </c>
      <c r="N63" s="16">
        <f t="shared" si="7"/>
        <v>550</v>
      </c>
      <c r="O63" s="17">
        <v>374.1</v>
      </c>
      <c r="P63" s="18">
        <f t="shared" si="8"/>
        <v>1122.3000000000002</v>
      </c>
      <c r="Q63" s="48" t="str">
        <f t="shared" si="4"/>
        <v>VYHOVUJE</v>
      </c>
    </row>
    <row r="64" spans="2:17" ht="44.4">
      <c r="B64" s="64">
        <v>59</v>
      </c>
      <c r="C64" s="98" t="s">
        <v>132</v>
      </c>
      <c r="D64" s="67">
        <v>20</v>
      </c>
      <c r="E64" s="69" t="s">
        <v>7</v>
      </c>
      <c r="F64" s="107" t="s">
        <v>133</v>
      </c>
      <c r="G64" s="9" t="s">
        <v>221</v>
      </c>
      <c r="H64" s="128"/>
      <c r="I64" s="128"/>
      <c r="J64" s="128"/>
      <c r="K64" s="15">
        <f t="shared" si="5"/>
        <v>1480</v>
      </c>
      <c r="L64" s="15">
        <f t="shared" si="6"/>
        <v>1628</v>
      </c>
      <c r="M64" s="16">
        <v>74</v>
      </c>
      <c r="N64" s="16">
        <f t="shared" si="7"/>
        <v>81.4</v>
      </c>
      <c r="O64" s="17">
        <v>64.5</v>
      </c>
      <c r="P64" s="18">
        <f t="shared" si="8"/>
        <v>1290</v>
      </c>
      <c r="Q64" s="48" t="str">
        <f t="shared" si="4"/>
        <v>VYHOVUJE</v>
      </c>
    </row>
    <row r="65" spans="2:17" ht="44.4">
      <c r="B65" s="64">
        <v>60</v>
      </c>
      <c r="C65" s="98" t="s">
        <v>134</v>
      </c>
      <c r="D65" s="67">
        <v>20</v>
      </c>
      <c r="E65" s="69" t="s">
        <v>7</v>
      </c>
      <c r="F65" s="107" t="s">
        <v>135</v>
      </c>
      <c r="G65" s="9" t="s">
        <v>222</v>
      </c>
      <c r="H65" s="128"/>
      <c r="I65" s="128"/>
      <c r="J65" s="128"/>
      <c r="K65" s="15">
        <f t="shared" si="5"/>
        <v>2140</v>
      </c>
      <c r="L65" s="15">
        <f t="shared" si="6"/>
        <v>2354</v>
      </c>
      <c r="M65" s="16">
        <v>107</v>
      </c>
      <c r="N65" s="16">
        <f t="shared" si="7"/>
        <v>117.7</v>
      </c>
      <c r="O65" s="17">
        <v>65</v>
      </c>
      <c r="P65" s="18">
        <f t="shared" si="8"/>
        <v>1300</v>
      </c>
      <c r="Q65" s="48" t="str">
        <f t="shared" si="4"/>
        <v>VYHOVUJE</v>
      </c>
    </row>
    <row r="66" spans="2:17" ht="15.6">
      <c r="B66" s="64">
        <v>61</v>
      </c>
      <c r="C66" s="97" t="s">
        <v>136</v>
      </c>
      <c r="D66" s="67">
        <v>2</v>
      </c>
      <c r="E66" s="66" t="s">
        <v>10</v>
      </c>
      <c r="F66" s="106" t="s">
        <v>137</v>
      </c>
      <c r="G66" s="9" t="s">
        <v>223</v>
      </c>
      <c r="H66" s="128"/>
      <c r="I66" s="128"/>
      <c r="J66" s="128"/>
      <c r="K66" s="15">
        <f t="shared" si="5"/>
        <v>140</v>
      </c>
      <c r="L66" s="15">
        <f t="shared" si="6"/>
        <v>154</v>
      </c>
      <c r="M66" s="16">
        <v>70</v>
      </c>
      <c r="N66" s="16">
        <f t="shared" si="7"/>
        <v>77</v>
      </c>
      <c r="O66" s="17">
        <v>60.5</v>
      </c>
      <c r="P66" s="18">
        <f t="shared" si="8"/>
        <v>121</v>
      </c>
      <c r="Q66" s="48" t="str">
        <f t="shared" si="4"/>
        <v>VYHOVUJE</v>
      </c>
    </row>
    <row r="67" spans="2:17" ht="28.8">
      <c r="B67" s="64">
        <v>62</v>
      </c>
      <c r="C67" s="97" t="s">
        <v>19</v>
      </c>
      <c r="D67" s="67">
        <v>2</v>
      </c>
      <c r="E67" s="66" t="s">
        <v>10</v>
      </c>
      <c r="F67" s="106" t="s">
        <v>47</v>
      </c>
      <c r="G67" s="9" t="s">
        <v>227</v>
      </c>
      <c r="H67" s="128"/>
      <c r="I67" s="128"/>
      <c r="J67" s="128"/>
      <c r="K67" s="15">
        <f t="shared" si="5"/>
        <v>140</v>
      </c>
      <c r="L67" s="15">
        <f t="shared" si="6"/>
        <v>154</v>
      </c>
      <c r="M67" s="16">
        <v>70</v>
      </c>
      <c r="N67" s="16">
        <f t="shared" si="7"/>
        <v>77</v>
      </c>
      <c r="O67" s="17">
        <v>60.5</v>
      </c>
      <c r="P67" s="18">
        <f t="shared" si="8"/>
        <v>121</v>
      </c>
      <c r="Q67" s="48" t="str">
        <f t="shared" si="4"/>
        <v>VYHOVUJE</v>
      </c>
    </row>
    <row r="68" spans="2:17" ht="15">
      <c r="B68" s="64">
        <v>63</v>
      </c>
      <c r="C68" s="97" t="s">
        <v>22</v>
      </c>
      <c r="D68" s="67">
        <v>20</v>
      </c>
      <c r="E68" s="66" t="s">
        <v>21</v>
      </c>
      <c r="F68" s="106" t="s">
        <v>23</v>
      </c>
      <c r="G68" s="9" t="s">
        <v>224</v>
      </c>
      <c r="H68" s="128"/>
      <c r="I68" s="128"/>
      <c r="J68" s="128"/>
      <c r="K68" s="15">
        <f t="shared" si="5"/>
        <v>300</v>
      </c>
      <c r="L68" s="15">
        <f t="shared" si="6"/>
        <v>330</v>
      </c>
      <c r="M68" s="16">
        <v>15</v>
      </c>
      <c r="N68" s="16">
        <f t="shared" si="7"/>
        <v>16.5</v>
      </c>
      <c r="O68" s="17">
        <v>10.8</v>
      </c>
      <c r="P68" s="18">
        <f t="shared" si="8"/>
        <v>216</v>
      </c>
      <c r="Q68" s="48" t="str">
        <f t="shared" si="4"/>
        <v>VYHOVUJE</v>
      </c>
    </row>
    <row r="69" spans="2:17" ht="15">
      <c r="B69" s="64">
        <v>64</v>
      </c>
      <c r="C69" s="97" t="s">
        <v>24</v>
      </c>
      <c r="D69" s="67">
        <v>10</v>
      </c>
      <c r="E69" s="66" t="s">
        <v>21</v>
      </c>
      <c r="F69" s="106" t="s">
        <v>25</v>
      </c>
      <c r="G69" s="9" t="s">
        <v>225</v>
      </c>
      <c r="H69" s="128"/>
      <c r="I69" s="128"/>
      <c r="J69" s="128"/>
      <c r="K69" s="15">
        <f t="shared" si="5"/>
        <v>150</v>
      </c>
      <c r="L69" s="15">
        <f t="shared" si="6"/>
        <v>165</v>
      </c>
      <c r="M69" s="16">
        <v>15</v>
      </c>
      <c r="N69" s="16">
        <f t="shared" si="7"/>
        <v>16.5</v>
      </c>
      <c r="O69" s="17">
        <v>10.8</v>
      </c>
      <c r="P69" s="18">
        <f t="shared" si="8"/>
        <v>108</v>
      </c>
      <c r="Q69" s="48" t="str">
        <f t="shared" si="4"/>
        <v>VYHOVUJE</v>
      </c>
    </row>
    <row r="70" spans="2:17" ht="28.8">
      <c r="B70" s="64">
        <v>65</v>
      </c>
      <c r="C70" s="97" t="s">
        <v>138</v>
      </c>
      <c r="D70" s="67">
        <v>5</v>
      </c>
      <c r="E70" s="66" t="s">
        <v>21</v>
      </c>
      <c r="F70" s="106" t="s">
        <v>26</v>
      </c>
      <c r="G70" s="9" t="s">
        <v>193</v>
      </c>
      <c r="H70" s="128"/>
      <c r="I70" s="128"/>
      <c r="J70" s="128"/>
      <c r="K70" s="15">
        <f aca="true" t="shared" si="9" ref="K70:K82">D70*M70</f>
        <v>125</v>
      </c>
      <c r="L70" s="15">
        <f aca="true" t="shared" si="10" ref="L70:L82">D70*N70</f>
        <v>137.50000000000003</v>
      </c>
      <c r="M70" s="16">
        <v>25</v>
      </c>
      <c r="N70" s="16">
        <f aca="true" t="shared" si="11" ref="N70:N82">M70*1.1</f>
        <v>27.500000000000004</v>
      </c>
      <c r="O70" s="17">
        <v>9</v>
      </c>
      <c r="P70" s="18">
        <f t="shared" si="8"/>
        <v>45</v>
      </c>
      <c r="Q70" s="48" t="str">
        <f t="shared" si="4"/>
        <v>VYHOVUJE</v>
      </c>
    </row>
    <row r="71" spans="2:17" ht="28.8">
      <c r="B71" s="64">
        <v>66</v>
      </c>
      <c r="C71" s="97" t="s">
        <v>139</v>
      </c>
      <c r="D71" s="67">
        <v>5</v>
      </c>
      <c r="E71" s="66" t="s">
        <v>21</v>
      </c>
      <c r="F71" s="106" t="s">
        <v>140</v>
      </c>
      <c r="G71" s="9" t="s">
        <v>226</v>
      </c>
      <c r="H71" s="128"/>
      <c r="I71" s="128"/>
      <c r="J71" s="128"/>
      <c r="K71" s="15">
        <f t="shared" si="9"/>
        <v>125</v>
      </c>
      <c r="L71" s="15">
        <f t="shared" si="10"/>
        <v>137.50000000000003</v>
      </c>
      <c r="M71" s="16">
        <v>25</v>
      </c>
      <c r="N71" s="16">
        <f t="shared" si="11"/>
        <v>27.500000000000004</v>
      </c>
      <c r="O71" s="17">
        <v>9</v>
      </c>
      <c r="P71" s="18">
        <f t="shared" si="8"/>
        <v>45</v>
      </c>
      <c r="Q71" s="48" t="str">
        <f t="shared" si="4"/>
        <v>VYHOVUJE</v>
      </c>
    </row>
    <row r="72" spans="2:17" ht="15.6">
      <c r="B72" s="64">
        <v>67</v>
      </c>
      <c r="C72" s="98" t="s">
        <v>27</v>
      </c>
      <c r="D72" s="67">
        <v>2</v>
      </c>
      <c r="E72" s="69" t="s">
        <v>28</v>
      </c>
      <c r="F72" s="107" t="s">
        <v>45</v>
      </c>
      <c r="G72" s="9" t="s">
        <v>194</v>
      </c>
      <c r="H72" s="128"/>
      <c r="I72" s="128"/>
      <c r="J72" s="128"/>
      <c r="K72" s="15">
        <f t="shared" si="9"/>
        <v>24</v>
      </c>
      <c r="L72" s="15">
        <f t="shared" si="10"/>
        <v>26.400000000000002</v>
      </c>
      <c r="M72" s="16">
        <v>12</v>
      </c>
      <c r="N72" s="16">
        <f t="shared" si="11"/>
        <v>13.200000000000001</v>
      </c>
      <c r="O72" s="17">
        <v>10.2</v>
      </c>
      <c r="P72" s="18">
        <f t="shared" si="8"/>
        <v>20.4</v>
      </c>
      <c r="Q72" s="48" t="str">
        <f t="shared" si="4"/>
        <v>VYHOVUJE</v>
      </c>
    </row>
    <row r="73" spans="2:17" ht="30">
      <c r="B73" s="64">
        <v>68</v>
      </c>
      <c r="C73" s="97" t="s">
        <v>141</v>
      </c>
      <c r="D73" s="67">
        <v>5</v>
      </c>
      <c r="E73" s="66" t="s">
        <v>142</v>
      </c>
      <c r="F73" s="106" t="s">
        <v>143</v>
      </c>
      <c r="G73" s="9" t="s">
        <v>185</v>
      </c>
      <c r="H73" s="128"/>
      <c r="I73" s="128"/>
      <c r="J73" s="128"/>
      <c r="K73" s="15">
        <f t="shared" si="9"/>
        <v>7265</v>
      </c>
      <c r="L73" s="15">
        <f t="shared" si="10"/>
        <v>7991.500000000001</v>
      </c>
      <c r="M73" s="16">
        <v>1453</v>
      </c>
      <c r="N73" s="16">
        <f t="shared" si="11"/>
        <v>1598.3000000000002</v>
      </c>
      <c r="O73" s="17">
        <v>1377</v>
      </c>
      <c r="P73" s="18">
        <f t="shared" si="8"/>
        <v>6885</v>
      </c>
      <c r="Q73" s="48" t="str">
        <f aca="true" t="shared" si="12" ref="Q73:Q82">IF(ISNUMBER(O73),IF(O73&gt;N73,"NEVYHOVUJE","VYHOVUJE")," ")</f>
        <v>VYHOVUJE</v>
      </c>
    </row>
    <row r="74" spans="2:17" ht="30">
      <c r="B74" s="64">
        <v>69</v>
      </c>
      <c r="C74" s="98" t="s">
        <v>105</v>
      </c>
      <c r="D74" s="67">
        <v>10</v>
      </c>
      <c r="E74" s="83" t="s">
        <v>106</v>
      </c>
      <c r="F74" s="107" t="s">
        <v>107</v>
      </c>
      <c r="G74" s="9" t="s">
        <v>211</v>
      </c>
      <c r="H74" s="128"/>
      <c r="I74" s="128"/>
      <c r="J74" s="128"/>
      <c r="K74" s="15">
        <f t="shared" si="9"/>
        <v>135</v>
      </c>
      <c r="L74" s="15">
        <f t="shared" si="10"/>
        <v>148.5</v>
      </c>
      <c r="M74" s="16">
        <v>13.5</v>
      </c>
      <c r="N74" s="16">
        <f t="shared" si="11"/>
        <v>14.850000000000001</v>
      </c>
      <c r="O74" s="17">
        <v>12.5</v>
      </c>
      <c r="P74" s="18">
        <f t="shared" si="8"/>
        <v>125</v>
      </c>
      <c r="Q74" s="48" t="str">
        <f t="shared" si="12"/>
        <v>VYHOVUJE</v>
      </c>
    </row>
    <row r="75" spans="2:17" ht="15">
      <c r="B75" s="64">
        <v>70</v>
      </c>
      <c r="C75" s="97" t="s">
        <v>37</v>
      </c>
      <c r="D75" s="67">
        <v>30</v>
      </c>
      <c r="E75" s="66" t="s">
        <v>7</v>
      </c>
      <c r="F75" s="106" t="s">
        <v>64</v>
      </c>
      <c r="G75" s="9" t="s">
        <v>199</v>
      </c>
      <c r="H75" s="128"/>
      <c r="I75" s="128"/>
      <c r="J75" s="128"/>
      <c r="K75" s="15">
        <f t="shared" si="9"/>
        <v>1020</v>
      </c>
      <c r="L75" s="15">
        <f t="shared" si="10"/>
        <v>1122.0000000000002</v>
      </c>
      <c r="M75" s="16">
        <v>34</v>
      </c>
      <c r="N75" s="16">
        <f t="shared" si="11"/>
        <v>37.400000000000006</v>
      </c>
      <c r="O75" s="17">
        <v>19.4</v>
      </c>
      <c r="P75" s="18">
        <f t="shared" si="8"/>
        <v>582</v>
      </c>
      <c r="Q75" s="48" t="str">
        <f t="shared" si="12"/>
        <v>VYHOVUJE</v>
      </c>
    </row>
    <row r="76" spans="2:17" ht="15">
      <c r="B76" s="64">
        <v>71</v>
      </c>
      <c r="C76" s="98" t="s">
        <v>144</v>
      </c>
      <c r="D76" s="67">
        <v>4</v>
      </c>
      <c r="E76" s="69" t="s">
        <v>7</v>
      </c>
      <c r="F76" s="108" t="s">
        <v>145</v>
      </c>
      <c r="G76" s="9" t="s">
        <v>186</v>
      </c>
      <c r="H76" s="128"/>
      <c r="I76" s="128"/>
      <c r="J76" s="128"/>
      <c r="K76" s="15">
        <f t="shared" si="9"/>
        <v>272</v>
      </c>
      <c r="L76" s="15">
        <f t="shared" si="10"/>
        <v>299.20000000000005</v>
      </c>
      <c r="M76" s="16">
        <v>68</v>
      </c>
      <c r="N76" s="16">
        <f t="shared" si="11"/>
        <v>74.80000000000001</v>
      </c>
      <c r="O76" s="17">
        <v>58.6</v>
      </c>
      <c r="P76" s="18">
        <f t="shared" si="8"/>
        <v>234.4</v>
      </c>
      <c r="Q76" s="48" t="str">
        <f t="shared" si="12"/>
        <v>VYHOVUJE</v>
      </c>
    </row>
    <row r="77" spans="2:17" ht="15">
      <c r="B77" s="64">
        <v>72</v>
      </c>
      <c r="C77" s="97" t="s">
        <v>146</v>
      </c>
      <c r="D77" s="67">
        <v>6</v>
      </c>
      <c r="E77" s="66" t="s">
        <v>7</v>
      </c>
      <c r="F77" s="109" t="s">
        <v>147</v>
      </c>
      <c r="G77" s="9" t="s">
        <v>187</v>
      </c>
      <c r="H77" s="128"/>
      <c r="I77" s="128"/>
      <c r="J77" s="128"/>
      <c r="K77" s="15">
        <f t="shared" si="9"/>
        <v>210</v>
      </c>
      <c r="L77" s="15">
        <f t="shared" si="10"/>
        <v>231</v>
      </c>
      <c r="M77" s="16">
        <v>35</v>
      </c>
      <c r="N77" s="16">
        <f t="shared" si="11"/>
        <v>38.5</v>
      </c>
      <c r="O77" s="17">
        <v>37.9</v>
      </c>
      <c r="P77" s="18">
        <f t="shared" si="8"/>
        <v>227.39999999999998</v>
      </c>
      <c r="Q77" s="48" t="str">
        <f t="shared" si="12"/>
        <v>VYHOVUJE</v>
      </c>
    </row>
    <row r="78" spans="2:17" ht="15">
      <c r="B78" s="64">
        <v>73</v>
      </c>
      <c r="C78" s="98" t="s">
        <v>148</v>
      </c>
      <c r="D78" s="67">
        <v>2</v>
      </c>
      <c r="E78" s="69" t="s">
        <v>7</v>
      </c>
      <c r="F78" s="108" t="s">
        <v>149</v>
      </c>
      <c r="G78" s="9" t="s">
        <v>228</v>
      </c>
      <c r="H78" s="128"/>
      <c r="I78" s="128"/>
      <c r="J78" s="128"/>
      <c r="K78" s="15">
        <f t="shared" si="9"/>
        <v>282</v>
      </c>
      <c r="L78" s="15">
        <f t="shared" si="10"/>
        <v>310.20000000000005</v>
      </c>
      <c r="M78" s="16">
        <v>141</v>
      </c>
      <c r="N78" s="16">
        <f t="shared" si="11"/>
        <v>155.10000000000002</v>
      </c>
      <c r="O78" s="17">
        <v>124</v>
      </c>
      <c r="P78" s="18">
        <f t="shared" si="8"/>
        <v>248</v>
      </c>
      <c r="Q78" s="48" t="str">
        <f t="shared" si="12"/>
        <v>VYHOVUJE</v>
      </c>
    </row>
    <row r="79" spans="2:17" ht="72">
      <c r="B79" s="64">
        <v>74</v>
      </c>
      <c r="C79" s="97" t="s">
        <v>150</v>
      </c>
      <c r="D79" s="67">
        <v>2</v>
      </c>
      <c r="E79" s="66" t="s">
        <v>7</v>
      </c>
      <c r="F79" s="109" t="s">
        <v>151</v>
      </c>
      <c r="G79" s="9" t="s">
        <v>188</v>
      </c>
      <c r="H79" s="128"/>
      <c r="I79" s="128"/>
      <c r="J79" s="128"/>
      <c r="K79" s="15">
        <f t="shared" si="9"/>
        <v>346</v>
      </c>
      <c r="L79" s="15">
        <f t="shared" si="10"/>
        <v>384</v>
      </c>
      <c r="M79" s="16">
        <v>173</v>
      </c>
      <c r="N79" s="16">
        <v>192</v>
      </c>
      <c r="O79" s="17">
        <v>191</v>
      </c>
      <c r="P79" s="18">
        <f t="shared" si="8"/>
        <v>382</v>
      </c>
      <c r="Q79" s="48" t="str">
        <f t="shared" si="12"/>
        <v>VYHOVUJE</v>
      </c>
    </row>
    <row r="80" spans="2:17" ht="28.8">
      <c r="B80" s="64">
        <v>75</v>
      </c>
      <c r="C80" s="98" t="s">
        <v>40</v>
      </c>
      <c r="D80" s="67">
        <v>20</v>
      </c>
      <c r="E80" s="69" t="s">
        <v>7</v>
      </c>
      <c r="F80" s="108" t="s">
        <v>67</v>
      </c>
      <c r="G80" s="9" t="s">
        <v>180</v>
      </c>
      <c r="H80" s="128"/>
      <c r="I80" s="128"/>
      <c r="J80" s="128"/>
      <c r="K80" s="15">
        <f t="shared" si="9"/>
        <v>270</v>
      </c>
      <c r="L80" s="15">
        <f t="shared" si="10"/>
        <v>297</v>
      </c>
      <c r="M80" s="16">
        <v>13.5</v>
      </c>
      <c r="N80" s="16">
        <f t="shared" si="11"/>
        <v>14.850000000000001</v>
      </c>
      <c r="O80" s="17">
        <v>11.6</v>
      </c>
      <c r="P80" s="18">
        <f t="shared" si="8"/>
        <v>232</v>
      </c>
      <c r="Q80" s="48" t="str">
        <f t="shared" si="12"/>
        <v>VYHOVUJE</v>
      </c>
    </row>
    <row r="81" spans="2:17" ht="28.8">
      <c r="B81" s="64">
        <v>76</v>
      </c>
      <c r="C81" s="98" t="s">
        <v>40</v>
      </c>
      <c r="D81" s="67">
        <v>10</v>
      </c>
      <c r="E81" s="69" t="s">
        <v>7</v>
      </c>
      <c r="F81" s="108" t="s">
        <v>152</v>
      </c>
      <c r="G81" s="9" t="s">
        <v>229</v>
      </c>
      <c r="H81" s="128"/>
      <c r="I81" s="128"/>
      <c r="J81" s="128"/>
      <c r="K81" s="15">
        <f t="shared" si="9"/>
        <v>120</v>
      </c>
      <c r="L81" s="15">
        <f t="shared" si="10"/>
        <v>132</v>
      </c>
      <c r="M81" s="16">
        <v>12</v>
      </c>
      <c r="N81" s="16">
        <f t="shared" si="11"/>
        <v>13.200000000000001</v>
      </c>
      <c r="O81" s="17">
        <v>13</v>
      </c>
      <c r="P81" s="18">
        <f t="shared" si="8"/>
        <v>130</v>
      </c>
      <c r="Q81" s="48" t="str">
        <f t="shared" si="12"/>
        <v>VYHOVUJE</v>
      </c>
    </row>
    <row r="82" spans="2:17" ht="16.2" thickBot="1">
      <c r="B82" s="71">
        <v>77</v>
      </c>
      <c r="C82" s="104" t="s">
        <v>153</v>
      </c>
      <c r="D82" s="72">
        <v>10</v>
      </c>
      <c r="E82" s="87" t="s">
        <v>7</v>
      </c>
      <c r="F82" s="116" t="s">
        <v>154</v>
      </c>
      <c r="G82" s="19" t="s">
        <v>230</v>
      </c>
      <c r="H82" s="129"/>
      <c r="I82" s="129"/>
      <c r="J82" s="129"/>
      <c r="K82" s="20">
        <f t="shared" si="9"/>
        <v>90</v>
      </c>
      <c r="L82" s="20">
        <f t="shared" si="10"/>
        <v>99</v>
      </c>
      <c r="M82" s="21">
        <v>9</v>
      </c>
      <c r="N82" s="21">
        <f t="shared" si="11"/>
        <v>9.9</v>
      </c>
      <c r="O82" s="22">
        <v>2.4</v>
      </c>
      <c r="P82" s="23">
        <f t="shared" si="8"/>
        <v>24</v>
      </c>
      <c r="Q82" s="24" t="str">
        <f t="shared" si="12"/>
        <v>VYHOVUJE</v>
      </c>
    </row>
    <row r="83" spans="1:18" ht="16.5" thickBot="1" thickTop="1">
      <c r="A83" s="88"/>
      <c r="B83" s="88"/>
      <c r="C83" s="88"/>
      <c r="D83" s="8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7" ht="71.4" customHeight="1" thickBot="1" thickTop="1">
      <c r="A84" s="90"/>
      <c r="B84" s="136" t="s">
        <v>75</v>
      </c>
      <c r="C84" s="136"/>
      <c r="D84" s="136"/>
      <c r="E84" s="136"/>
      <c r="F84" s="136"/>
      <c r="G84" s="136"/>
      <c r="H84" s="25"/>
      <c r="I84" s="91"/>
      <c r="J84" s="91"/>
      <c r="K84" s="91"/>
      <c r="L84" s="7" t="s">
        <v>77</v>
      </c>
      <c r="M84" s="119" t="s">
        <v>76</v>
      </c>
      <c r="N84" s="26" t="s">
        <v>77</v>
      </c>
      <c r="O84" s="130" t="s">
        <v>78</v>
      </c>
      <c r="P84" s="131"/>
      <c r="Q84" s="132"/>
    </row>
    <row r="85" spans="1:17" ht="28.8" customHeight="1" thickBot="1" thickTop="1">
      <c r="A85" s="90"/>
      <c r="B85" s="137" t="s">
        <v>79</v>
      </c>
      <c r="C85" s="137"/>
      <c r="D85" s="137"/>
      <c r="E85" s="137"/>
      <c r="F85" s="137"/>
      <c r="G85" s="137"/>
      <c r="H85" s="92"/>
      <c r="I85" s="27"/>
      <c r="J85" s="27"/>
      <c r="K85" s="27"/>
      <c r="L85" s="46">
        <v>38540</v>
      </c>
      <c r="M85" s="120">
        <f>SUM(K6:K82)</f>
        <v>35027</v>
      </c>
      <c r="N85" s="46">
        <v>38540</v>
      </c>
      <c r="O85" s="133">
        <f>SUM(P6:P82)</f>
        <v>26577.300000000003</v>
      </c>
      <c r="P85" s="134"/>
      <c r="Q85" s="135"/>
    </row>
    <row r="86" spans="1:18" ht="19.5" thickTop="1">
      <c r="A86" s="90"/>
      <c r="I86" s="28"/>
      <c r="J86" s="28"/>
      <c r="K86" s="28"/>
      <c r="L86" s="93"/>
      <c r="M86" s="93"/>
      <c r="N86" s="93"/>
      <c r="O86" s="94"/>
      <c r="P86" s="94"/>
      <c r="Q86" s="94"/>
      <c r="R86" s="94"/>
    </row>
    <row r="87" spans="1:18" ht="18.75">
      <c r="A87" s="90"/>
      <c r="I87" s="125"/>
      <c r="J87" s="125"/>
      <c r="K87" s="28"/>
      <c r="L87" s="118"/>
      <c r="M87" s="93"/>
      <c r="N87" s="29"/>
      <c r="O87" s="29"/>
      <c r="P87" s="29"/>
      <c r="Q87" s="94"/>
      <c r="R87" s="94"/>
    </row>
    <row r="88" spans="3:13" ht="15">
      <c r="C88" s="1"/>
      <c r="D88" s="89"/>
      <c r="E88" s="1"/>
      <c r="F88" s="1"/>
      <c r="G88" s="1"/>
      <c r="H88" s="1"/>
      <c r="J88" s="1"/>
      <c r="K88" s="1"/>
      <c r="L88" s="1"/>
      <c r="M88" s="1"/>
    </row>
    <row r="89" spans="3:13" ht="15">
      <c r="C89" s="1"/>
      <c r="D89" s="89"/>
      <c r="E89" s="1"/>
      <c r="F89" s="1"/>
      <c r="G89" s="1"/>
      <c r="H89" s="1"/>
      <c r="J89" s="1"/>
      <c r="K89" s="1"/>
      <c r="L89" s="1"/>
      <c r="M89" s="1"/>
    </row>
    <row r="90" spans="3:13" ht="15">
      <c r="C90" s="1"/>
      <c r="D90" s="89"/>
      <c r="E90" s="1"/>
      <c r="F90" s="1"/>
      <c r="G90" s="1"/>
      <c r="H90" s="1"/>
      <c r="J90" s="1"/>
      <c r="K90" s="1"/>
      <c r="L90" s="1"/>
      <c r="M90" s="1"/>
    </row>
    <row r="91" spans="3:13" ht="15">
      <c r="C91" s="1"/>
      <c r="D91" s="89"/>
      <c r="E91" s="1"/>
      <c r="F91" s="1"/>
      <c r="G91" s="1"/>
      <c r="H91" s="1"/>
      <c r="J91" s="1"/>
      <c r="K91" s="1"/>
      <c r="L91" s="1"/>
      <c r="M91" s="1"/>
    </row>
    <row r="92" spans="3:13" ht="15">
      <c r="C92" s="1"/>
      <c r="D92" s="89"/>
      <c r="E92" s="1"/>
      <c r="F92" s="1"/>
      <c r="G92" s="1"/>
      <c r="H92" s="1"/>
      <c r="J92" s="1"/>
      <c r="K92" s="1"/>
      <c r="L92" s="1"/>
      <c r="M92" s="1"/>
    </row>
    <row r="93" spans="3:13" ht="15">
      <c r="C93" s="1"/>
      <c r="D93" s="89"/>
      <c r="E93" s="1"/>
      <c r="F93" s="1"/>
      <c r="G93" s="1"/>
      <c r="H93" s="1"/>
      <c r="J93" s="1"/>
      <c r="K93" s="1"/>
      <c r="L93" s="1"/>
      <c r="M93" s="1"/>
    </row>
    <row r="94" spans="3:13" ht="15">
      <c r="C94" s="1"/>
      <c r="D94" s="89"/>
      <c r="E94" s="1"/>
      <c r="F94" s="1"/>
      <c r="G94" s="1"/>
      <c r="H94" s="1"/>
      <c r="J94" s="1"/>
      <c r="K94" s="1"/>
      <c r="L94" s="1"/>
      <c r="M94" s="1"/>
    </row>
    <row r="95" spans="3:13" ht="15">
      <c r="C95" s="1"/>
      <c r="D95" s="89"/>
      <c r="E95" s="1"/>
      <c r="F95" s="1"/>
      <c r="G95" s="1"/>
      <c r="H95" s="1"/>
      <c r="J95" s="1"/>
      <c r="K95" s="1"/>
      <c r="L95" s="1"/>
      <c r="M95" s="1"/>
    </row>
    <row r="96" spans="3:13" ht="15">
      <c r="C96" s="1"/>
      <c r="D96" s="89"/>
      <c r="E96" s="1"/>
      <c r="F96" s="1"/>
      <c r="G96" s="1"/>
      <c r="H96" s="1"/>
      <c r="J96" s="1"/>
      <c r="K96" s="1"/>
      <c r="L96" s="1"/>
      <c r="M96" s="1"/>
    </row>
    <row r="97" spans="3:13" ht="15">
      <c r="C97" s="1"/>
      <c r="D97" s="89"/>
      <c r="E97" s="1"/>
      <c r="F97" s="1"/>
      <c r="G97" s="1"/>
      <c r="H97" s="1"/>
      <c r="J97" s="1"/>
      <c r="K97" s="1"/>
      <c r="L97" s="1"/>
      <c r="M97" s="1"/>
    </row>
    <row r="98" spans="3:13" ht="15">
      <c r="C98" s="1"/>
      <c r="D98" s="89"/>
      <c r="E98" s="1"/>
      <c r="F98" s="1"/>
      <c r="G98" s="1"/>
      <c r="H98" s="1"/>
      <c r="J98" s="1"/>
      <c r="K98" s="1"/>
      <c r="L98" s="1"/>
      <c r="M98" s="1"/>
    </row>
    <row r="99" spans="3:13" ht="15">
      <c r="C99" s="1"/>
      <c r="D99" s="89"/>
      <c r="E99" s="1"/>
      <c r="F99" s="1"/>
      <c r="G99" s="1"/>
      <c r="H99" s="1"/>
      <c r="J99" s="1"/>
      <c r="K99" s="1"/>
      <c r="L99" s="1"/>
      <c r="M99" s="1"/>
    </row>
    <row r="100" spans="3:13" ht="15">
      <c r="C100" s="1"/>
      <c r="D100" s="89"/>
      <c r="E100" s="1"/>
      <c r="F100" s="1"/>
      <c r="G100" s="1"/>
      <c r="H100" s="1"/>
      <c r="J100" s="1"/>
      <c r="K100" s="1"/>
      <c r="L100" s="1"/>
      <c r="M100" s="1"/>
    </row>
    <row r="101" spans="3:13" ht="15">
      <c r="C101" s="1"/>
      <c r="D101" s="89"/>
      <c r="E101" s="1"/>
      <c r="F101" s="1"/>
      <c r="G101" s="1"/>
      <c r="H101" s="1"/>
      <c r="J101" s="1"/>
      <c r="K101" s="1"/>
      <c r="L101" s="1"/>
      <c r="M101" s="1"/>
    </row>
    <row r="102" spans="3:13" ht="15">
      <c r="C102" s="1"/>
      <c r="D102" s="89"/>
      <c r="E102" s="1"/>
      <c r="F102" s="1"/>
      <c r="G102" s="1"/>
      <c r="H102" s="1"/>
      <c r="J102" s="1"/>
      <c r="K102" s="1"/>
      <c r="L102" s="1"/>
      <c r="M102" s="1"/>
    </row>
    <row r="103" spans="3:13" ht="15">
      <c r="C103" s="1"/>
      <c r="D103" s="89"/>
      <c r="E103" s="1"/>
      <c r="F103" s="1"/>
      <c r="G103" s="1"/>
      <c r="H103" s="1"/>
      <c r="J103" s="1"/>
      <c r="K103" s="1"/>
      <c r="L103" s="1"/>
      <c r="M103" s="1"/>
    </row>
    <row r="104" spans="3:13" ht="15">
      <c r="C104" s="1"/>
      <c r="D104" s="89"/>
      <c r="E104" s="1"/>
      <c r="F104" s="1"/>
      <c r="G104" s="1"/>
      <c r="H104" s="1"/>
      <c r="J104" s="1"/>
      <c r="K104" s="1"/>
      <c r="L104" s="1"/>
      <c r="M104" s="1"/>
    </row>
    <row r="105" spans="3:13" ht="15">
      <c r="C105" s="1"/>
      <c r="D105" s="89"/>
      <c r="E105" s="1"/>
      <c r="F105" s="1"/>
      <c r="G105" s="1"/>
      <c r="H105" s="1"/>
      <c r="J105" s="1"/>
      <c r="K105" s="1"/>
      <c r="L105" s="1"/>
      <c r="M105" s="1"/>
    </row>
    <row r="106" spans="3:13" ht="15">
      <c r="C106" s="1"/>
      <c r="D106" s="89"/>
      <c r="E106" s="1"/>
      <c r="F106" s="1"/>
      <c r="G106" s="1"/>
      <c r="H106" s="1"/>
      <c r="J106" s="1"/>
      <c r="K106" s="1"/>
      <c r="L106" s="1"/>
      <c r="M106" s="1"/>
    </row>
    <row r="107" spans="3:13" ht="15">
      <c r="C107" s="1"/>
      <c r="D107" s="89"/>
      <c r="E107" s="1"/>
      <c r="F107" s="1"/>
      <c r="G107" s="1"/>
      <c r="H107" s="1"/>
      <c r="J107" s="1"/>
      <c r="K107" s="1"/>
      <c r="L107" s="1"/>
      <c r="M107" s="1"/>
    </row>
    <row r="108" spans="3:13" ht="15">
      <c r="C108" s="1"/>
      <c r="D108" s="89"/>
      <c r="E108" s="1"/>
      <c r="F108" s="1"/>
      <c r="G108" s="1"/>
      <c r="H108" s="1"/>
      <c r="J108" s="1"/>
      <c r="K108" s="1"/>
      <c r="L108" s="1"/>
      <c r="M108" s="1"/>
    </row>
    <row r="109" spans="3:13" ht="15">
      <c r="C109" s="1"/>
      <c r="D109" s="89"/>
      <c r="E109" s="1"/>
      <c r="F109" s="1"/>
      <c r="G109" s="1"/>
      <c r="H109" s="1"/>
      <c r="J109" s="1"/>
      <c r="K109" s="1"/>
      <c r="L109" s="1"/>
      <c r="M109" s="1"/>
    </row>
    <row r="110" spans="3:13" ht="15">
      <c r="C110" s="1"/>
      <c r="D110" s="89"/>
      <c r="E110" s="1"/>
      <c r="F110" s="1"/>
      <c r="G110" s="1"/>
      <c r="H110" s="1"/>
      <c r="J110" s="1"/>
      <c r="K110" s="1"/>
      <c r="L110" s="1"/>
      <c r="M110" s="1"/>
    </row>
    <row r="111" spans="3:13" ht="15">
      <c r="C111" s="1"/>
      <c r="D111" s="89"/>
      <c r="E111" s="1"/>
      <c r="F111" s="1"/>
      <c r="G111" s="1"/>
      <c r="H111" s="1"/>
      <c r="J111" s="1"/>
      <c r="K111" s="1"/>
      <c r="L111" s="1"/>
      <c r="M111" s="1"/>
    </row>
    <row r="112" spans="3:13" ht="15">
      <c r="C112" s="1"/>
      <c r="D112" s="89"/>
      <c r="E112" s="1"/>
      <c r="F112" s="1"/>
      <c r="G112" s="1"/>
      <c r="H112" s="1"/>
      <c r="J112" s="1"/>
      <c r="K112" s="1"/>
      <c r="L112" s="1"/>
      <c r="M112" s="1"/>
    </row>
    <row r="113" spans="3:13" ht="15">
      <c r="C113" s="1"/>
      <c r="D113" s="89"/>
      <c r="E113" s="1"/>
      <c r="F113" s="1"/>
      <c r="G113" s="1"/>
      <c r="H113" s="1"/>
      <c r="J113" s="1"/>
      <c r="K113" s="1"/>
      <c r="L113" s="1"/>
      <c r="M113" s="1"/>
    </row>
    <row r="114" spans="3:13" ht="15">
      <c r="C114" s="1"/>
      <c r="D114" s="89"/>
      <c r="E114" s="1"/>
      <c r="F114" s="1"/>
      <c r="G114" s="1"/>
      <c r="H114" s="1"/>
      <c r="J114" s="1"/>
      <c r="K114" s="1"/>
      <c r="L114" s="1"/>
      <c r="M114" s="1"/>
    </row>
    <row r="115" spans="3:13" ht="15">
      <c r="C115" s="1"/>
      <c r="D115" s="89"/>
      <c r="E115" s="1"/>
      <c r="F115" s="1"/>
      <c r="G115" s="1"/>
      <c r="H115" s="1"/>
      <c r="J115" s="1"/>
      <c r="K115" s="1"/>
      <c r="L115" s="1"/>
      <c r="M115" s="1"/>
    </row>
    <row r="116" spans="3:13" ht="15">
      <c r="C116" s="1"/>
      <c r="D116" s="89"/>
      <c r="E116" s="1"/>
      <c r="F116" s="1"/>
      <c r="G116" s="1"/>
      <c r="H116" s="1"/>
      <c r="J116" s="1"/>
      <c r="K116" s="1"/>
      <c r="L116" s="1"/>
      <c r="M116" s="1"/>
    </row>
    <row r="117" spans="3:13" ht="15">
      <c r="C117" s="1"/>
      <c r="D117" s="89"/>
      <c r="E117" s="1"/>
      <c r="F117" s="1"/>
      <c r="G117" s="1"/>
      <c r="H117" s="1"/>
      <c r="J117" s="1"/>
      <c r="K117" s="1"/>
      <c r="L117" s="1"/>
      <c r="M117" s="1"/>
    </row>
    <row r="118" spans="3:13" ht="15">
      <c r="C118" s="1"/>
      <c r="D118" s="89"/>
      <c r="E118" s="1"/>
      <c r="F118" s="1"/>
      <c r="G118" s="1"/>
      <c r="H118" s="1"/>
      <c r="J118" s="1"/>
      <c r="K118" s="1"/>
      <c r="L118" s="1"/>
      <c r="M118" s="1"/>
    </row>
    <row r="119" spans="3:13" ht="15">
      <c r="C119" s="1"/>
      <c r="D119" s="89"/>
      <c r="E119" s="1"/>
      <c r="F119" s="1"/>
      <c r="G119" s="1"/>
      <c r="H119" s="1"/>
      <c r="J119" s="1"/>
      <c r="K119" s="1"/>
      <c r="L119" s="1"/>
      <c r="M119" s="1"/>
    </row>
    <row r="120" spans="3:13" ht="15">
      <c r="C120" s="1"/>
      <c r="D120" s="89"/>
      <c r="E120" s="1"/>
      <c r="F120" s="1"/>
      <c r="G120" s="1"/>
      <c r="H120" s="1"/>
      <c r="J120" s="1"/>
      <c r="K120" s="1"/>
      <c r="L120" s="1"/>
      <c r="M120" s="1"/>
    </row>
    <row r="121" spans="3:13" ht="15">
      <c r="C121" s="1"/>
      <c r="D121" s="89"/>
      <c r="E121" s="1"/>
      <c r="F121" s="1"/>
      <c r="G121" s="1"/>
      <c r="H121" s="1"/>
      <c r="J121" s="1"/>
      <c r="K121" s="1"/>
      <c r="L121" s="1"/>
      <c r="M121" s="1"/>
    </row>
    <row r="122" spans="3:13" ht="15">
      <c r="C122" s="1"/>
      <c r="D122" s="89"/>
      <c r="E122" s="1"/>
      <c r="F122" s="1"/>
      <c r="G122" s="1"/>
      <c r="H122" s="1"/>
      <c r="J122" s="1"/>
      <c r="K122" s="1"/>
      <c r="L122" s="1"/>
      <c r="M122" s="1"/>
    </row>
    <row r="123" spans="3:13" ht="15">
      <c r="C123" s="1"/>
      <c r="D123" s="89"/>
      <c r="E123" s="1"/>
      <c r="F123" s="1"/>
      <c r="G123" s="1"/>
      <c r="H123" s="1"/>
      <c r="J123" s="1"/>
      <c r="K123" s="1"/>
      <c r="L123" s="1"/>
      <c r="M123" s="1"/>
    </row>
    <row r="124" spans="3:13" ht="15">
      <c r="C124" s="1"/>
      <c r="D124" s="89"/>
      <c r="E124" s="1"/>
      <c r="F124" s="1"/>
      <c r="G124" s="1"/>
      <c r="H124" s="1"/>
      <c r="J124" s="1"/>
      <c r="K124" s="1"/>
      <c r="L124" s="1"/>
      <c r="M124" s="1"/>
    </row>
    <row r="125" spans="3:13" ht="15">
      <c r="C125" s="1"/>
      <c r="D125" s="89"/>
      <c r="E125" s="1"/>
      <c r="F125" s="1"/>
      <c r="G125" s="1"/>
      <c r="H125" s="1"/>
      <c r="J125" s="1"/>
      <c r="K125" s="1"/>
      <c r="L125" s="1"/>
      <c r="M125" s="1"/>
    </row>
    <row r="126" spans="3:13" ht="15">
      <c r="C126" s="1"/>
      <c r="D126" s="89"/>
      <c r="E126" s="1"/>
      <c r="F126" s="1"/>
      <c r="G126" s="1"/>
      <c r="H126" s="1"/>
      <c r="J126" s="1"/>
      <c r="K126" s="1"/>
      <c r="L126" s="1"/>
      <c r="M126" s="1"/>
    </row>
    <row r="127" spans="3:13" ht="15">
      <c r="C127" s="1"/>
      <c r="D127" s="89"/>
      <c r="E127" s="1"/>
      <c r="F127" s="1"/>
      <c r="G127" s="1"/>
      <c r="H127" s="1"/>
      <c r="J127" s="1"/>
      <c r="K127" s="1"/>
      <c r="L127" s="1"/>
      <c r="M127" s="1"/>
    </row>
    <row r="128" spans="3:13" ht="15">
      <c r="C128" s="1"/>
      <c r="D128" s="89"/>
      <c r="E128" s="1"/>
      <c r="F128" s="1"/>
      <c r="G128" s="1"/>
      <c r="H128" s="1"/>
      <c r="J128" s="1"/>
      <c r="K128" s="1"/>
      <c r="L128" s="1"/>
      <c r="M128" s="1"/>
    </row>
    <row r="129" spans="3:13" ht="15">
      <c r="C129" s="1"/>
      <c r="D129" s="89"/>
      <c r="E129" s="1"/>
      <c r="F129" s="1"/>
      <c r="G129" s="1"/>
      <c r="H129" s="1"/>
      <c r="J129" s="1"/>
      <c r="K129" s="1"/>
      <c r="L129" s="1"/>
      <c r="M129" s="1"/>
    </row>
    <row r="130" spans="3:13" ht="15">
      <c r="C130" s="1"/>
      <c r="D130" s="89"/>
      <c r="E130" s="1"/>
      <c r="F130" s="1"/>
      <c r="G130" s="1"/>
      <c r="H130" s="1"/>
      <c r="J130" s="1"/>
      <c r="K130" s="1"/>
      <c r="L130" s="1"/>
      <c r="M130" s="1"/>
    </row>
    <row r="131" spans="3:13" ht="15">
      <c r="C131" s="1"/>
      <c r="D131" s="89"/>
      <c r="E131" s="1"/>
      <c r="F131" s="1"/>
      <c r="G131" s="1"/>
      <c r="H131" s="1"/>
      <c r="J131" s="1"/>
      <c r="K131" s="1"/>
      <c r="L131" s="1"/>
      <c r="M131" s="1"/>
    </row>
    <row r="132" spans="3:13" ht="15">
      <c r="C132" s="1"/>
      <c r="D132" s="89"/>
      <c r="E132" s="1"/>
      <c r="F132" s="1"/>
      <c r="G132" s="1"/>
      <c r="H132" s="1"/>
      <c r="J132" s="1"/>
      <c r="K132" s="1"/>
      <c r="L132" s="1"/>
      <c r="M132" s="1"/>
    </row>
    <row r="133" spans="3:13" ht="15">
      <c r="C133" s="1"/>
      <c r="D133" s="89"/>
      <c r="E133" s="1"/>
      <c r="F133" s="1"/>
      <c r="G133" s="1"/>
      <c r="H133" s="1"/>
      <c r="J133" s="1"/>
      <c r="K133" s="1"/>
      <c r="L133" s="1"/>
      <c r="M133" s="1"/>
    </row>
    <row r="134" spans="3:13" ht="15">
      <c r="C134" s="1"/>
      <c r="D134" s="89"/>
      <c r="E134" s="1"/>
      <c r="F134" s="1"/>
      <c r="G134" s="1"/>
      <c r="H134" s="1"/>
      <c r="J134" s="1"/>
      <c r="K134" s="1"/>
      <c r="L134" s="1"/>
      <c r="M134" s="1"/>
    </row>
    <row r="135" spans="3:13" ht="15">
      <c r="C135" s="1"/>
      <c r="D135" s="89"/>
      <c r="E135" s="1"/>
      <c r="F135" s="1"/>
      <c r="G135" s="1"/>
      <c r="H135" s="1"/>
      <c r="J135" s="1"/>
      <c r="K135" s="1"/>
      <c r="L135" s="1"/>
      <c r="M135" s="1"/>
    </row>
    <row r="136" spans="3:13" ht="15">
      <c r="C136" s="1"/>
      <c r="D136" s="89"/>
      <c r="E136" s="1"/>
      <c r="F136" s="1"/>
      <c r="G136" s="1"/>
      <c r="H136" s="1"/>
      <c r="J136" s="1"/>
      <c r="K136" s="1"/>
      <c r="L136" s="1"/>
      <c r="M136" s="1"/>
    </row>
    <row r="137" spans="3:13" ht="15">
      <c r="C137" s="1"/>
      <c r="D137" s="89"/>
      <c r="E137" s="1"/>
      <c r="F137" s="1"/>
      <c r="G137" s="1"/>
      <c r="H137" s="1"/>
      <c r="J137" s="1"/>
      <c r="K137" s="1"/>
      <c r="L137" s="1"/>
      <c r="M137" s="1"/>
    </row>
    <row r="138" spans="3:13" ht="15">
      <c r="C138" s="1"/>
      <c r="D138" s="89"/>
      <c r="E138" s="1"/>
      <c r="F138" s="1"/>
      <c r="G138" s="1"/>
      <c r="H138" s="1"/>
      <c r="J138" s="1"/>
      <c r="K138" s="1"/>
      <c r="L138" s="1"/>
      <c r="M138" s="1"/>
    </row>
    <row r="139" spans="3:13" ht="15">
      <c r="C139" s="1"/>
      <c r="D139" s="89"/>
      <c r="E139" s="1"/>
      <c r="F139" s="1"/>
      <c r="G139" s="1"/>
      <c r="H139" s="1"/>
      <c r="J139" s="1"/>
      <c r="K139" s="1"/>
      <c r="L139" s="1"/>
      <c r="M139" s="1"/>
    </row>
    <row r="140" spans="3:13" ht="15">
      <c r="C140" s="1"/>
      <c r="D140" s="89"/>
      <c r="E140" s="1"/>
      <c r="F140" s="1"/>
      <c r="G140" s="1"/>
      <c r="H140" s="1"/>
      <c r="J140" s="1"/>
      <c r="K140" s="1"/>
      <c r="L140" s="1"/>
      <c r="M140" s="1"/>
    </row>
    <row r="141" spans="3:13" ht="15">
      <c r="C141" s="1"/>
      <c r="D141" s="89"/>
      <c r="E141" s="1"/>
      <c r="F141" s="1"/>
      <c r="G141" s="1"/>
      <c r="H141" s="1"/>
      <c r="J141" s="1"/>
      <c r="K141" s="1"/>
      <c r="L141" s="1"/>
      <c r="M141" s="1"/>
    </row>
    <row r="142" spans="3:13" ht="15">
      <c r="C142" s="1"/>
      <c r="D142" s="89"/>
      <c r="E142" s="1"/>
      <c r="F142" s="1"/>
      <c r="G142" s="1"/>
      <c r="H142" s="1"/>
      <c r="J142" s="1"/>
      <c r="K142" s="1"/>
      <c r="L142" s="1"/>
      <c r="M142" s="1"/>
    </row>
    <row r="143" spans="3:13" ht="15">
      <c r="C143" s="1"/>
      <c r="D143" s="89"/>
      <c r="E143" s="1"/>
      <c r="F143" s="1"/>
      <c r="G143" s="1"/>
      <c r="H143" s="1"/>
      <c r="J143" s="1"/>
      <c r="K143" s="1"/>
      <c r="L143" s="1"/>
      <c r="M143" s="1"/>
    </row>
    <row r="144" spans="3:13" ht="15">
      <c r="C144" s="1"/>
      <c r="D144" s="89"/>
      <c r="E144" s="1"/>
      <c r="F144" s="1"/>
      <c r="G144" s="1"/>
      <c r="H144" s="1"/>
      <c r="J144" s="1"/>
      <c r="K144" s="1"/>
      <c r="L144" s="1"/>
      <c r="M144" s="1"/>
    </row>
    <row r="145" spans="3:13" ht="15">
      <c r="C145" s="1"/>
      <c r="D145" s="89"/>
      <c r="E145" s="1"/>
      <c r="F145" s="1"/>
      <c r="G145" s="1"/>
      <c r="H145" s="1"/>
      <c r="J145" s="1"/>
      <c r="K145" s="1"/>
      <c r="L145" s="1"/>
      <c r="M145" s="1"/>
    </row>
    <row r="146" spans="3:13" ht="15">
      <c r="C146" s="1"/>
      <c r="D146" s="89"/>
      <c r="E146" s="1"/>
      <c r="F146" s="1"/>
      <c r="G146" s="1"/>
      <c r="H146" s="1"/>
      <c r="J146" s="1"/>
      <c r="K146" s="1"/>
      <c r="L146" s="1"/>
      <c r="M146" s="1"/>
    </row>
    <row r="147" spans="3:13" ht="15">
      <c r="C147" s="1"/>
      <c r="D147" s="89"/>
      <c r="E147" s="1"/>
      <c r="F147" s="1"/>
      <c r="G147" s="1"/>
      <c r="H147" s="1"/>
      <c r="J147" s="1"/>
      <c r="K147" s="1"/>
      <c r="L147" s="1"/>
      <c r="M147" s="1"/>
    </row>
    <row r="148" spans="3:13" ht="15">
      <c r="C148" s="1"/>
      <c r="D148" s="89"/>
      <c r="E148" s="1"/>
      <c r="F148" s="1"/>
      <c r="G148" s="1"/>
      <c r="H148" s="1"/>
      <c r="J148" s="1"/>
      <c r="K148" s="1"/>
      <c r="L148" s="1"/>
      <c r="M148" s="1"/>
    </row>
    <row r="149" spans="3:13" ht="15">
      <c r="C149" s="1"/>
      <c r="D149" s="89"/>
      <c r="E149" s="1"/>
      <c r="F149" s="1"/>
      <c r="G149" s="1"/>
      <c r="H149" s="1"/>
      <c r="J149" s="1"/>
      <c r="K149" s="1"/>
      <c r="L149" s="1"/>
      <c r="M149" s="1"/>
    </row>
    <row r="150" spans="3:13" ht="15">
      <c r="C150" s="1"/>
      <c r="D150" s="89"/>
      <c r="E150" s="1"/>
      <c r="F150" s="1"/>
      <c r="G150" s="1"/>
      <c r="H150" s="1"/>
      <c r="J150" s="1"/>
      <c r="K150" s="1"/>
      <c r="L150" s="1"/>
      <c r="M150" s="1"/>
    </row>
    <row r="151" spans="3:13" ht="15">
      <c r="C151" s="1"/>
      <c r="D151" s="89"/>
      <c r="E151" s="1"/>
      <c r="F151" s="1"/>
      <c r="G151" s="1"/>
      <c r="H151" s="1"/>
      <c r="J151" s="1"/>
      <c r="K151" s="1"/>
      <c r="L151" s="1"/>
      <c r="M151" s="1"/>
    </row>
    <row r="152" spans="3:13" ht="15">
      <c r="C152" s="1"/>
      <c r="D152" s="89"/>
      <c r="E152" s="1"/>
      <c r="F152" s="1"/>
      <c r="G152" s="1"/>
      <c r="H152" s="1"/>
      <c r="J152" s="1"/>
      <c r="K152" s="1"/>
      <c r="L152" s="1"/>
      <c r="M152" s="1"/>
    </row>
    <row r="153" spans="3:13" ht="15">
      <c r="C153" s="1"/>
      <c r="D153" s="89"/>
      <c r="E153" s="1"/>
      <c r="F153" s="1"/>
      <c r="G153" s="1"/>
      <c r="H153" s="1"/>
      <c r="J153" s="1"/>
      <c r="K153" s="1"/>
      <c r="L153" s="1"/>
      <c r="M153" s="1"/>
    </row>
    <row r="154" spans="3:13" ht="15">
      <c r="C154" s="1"/>
      <c r="D154" s="89"/>
      <c r="E154" s="1"/>
      <c r="F154" s="1"/>
      <c r="G154" s="1"/>
      <c r="H154" s="1"/>
      <c r="J154" s="1"/>
      <c r="K154" s="1"/>
      <c r="L154" s="1"/>
      <c r="M154" s="1"/>
    </row>
    <row r="155" spans="3:13" ht="15">
      <c r="C155" s="1"/>
      <c r="D155" s="89"/>
      <c r="E155" s="1"/>
      <c r="F155" s="1"/>
      <c r="G155" s="1"/>
      <c r="H155" s="1"/>
      <c r="J155" s="1"/>
      <c r="K155" s="1"/>
      <c r="L155" s="1"/>
      <c r="M155" s="1"/>
    </row>
    <row r="156" spans="3:13" ht="15">
      <c r="C156" s="1"/>
      <c r="D156" s="89"/>
      <c r="E156" s="1"/>
      <c r="F156" s="1"/>
      <c r="G156" s="1"/>
      <c r="H156" s="1"/>
      <c r="J156" s="1"/>
      <c r="K156" s="1"/>
      <c r="L156" s="1"/>
      <c r="M156" s="1"/>
    </row>
    <row r="157" spans="3:13" ht="15">
      <c r="C157" s="1"/>
      <c r="D157" s="89"/>
      <c r="E157" s="1"/>
      <c r="F157" s="1"/>
      <c r="G157" s="1"/>
      <c r="H157" s="1"/>
      <c r="J157" s="1"/>
      <c r="K157" s="1"/>
      <c r="L157" s="1"/>
      <c r="M157" s="1"/>
    </row>
    <row r="158" spans="3:13" ht="15">
      <c r="C158" s="1"/>
      <c r="D158" s="89"/>
      <c r="E158" s="1"/>
      <c r="F158" s="1"/>
      <c r="G158" s="1"/>
      <c r="H158" s="1"/>
      <c r="J158" s="1"/>
      <c r="K158" s="1"/>
      <c r="L158" s="1"/>
      <c r="M158" s="1"/>
    </row>
    <row r="159" spans="3:13" ht="15">
      <c r="C159" s="1"/>
      <c r="D159" s="89"/>
      <c r="E159" s="1"/>
      <c r="F159" s="1"/>
      <c r="G159" s="1"/>
      <c r="H159" s="1"/>
      <c r="J159" s="1"/>
      <c r="K159" s="1"/>
      <c r="L159" s="1"/>
      <c r="M159" s="1"/>
    </row>
    <row r="160" spans="3:13" ht="15">
      <c r="C160" s="1"/>
      <c r="D160" s="89"/>
      <c r="E160" s="1"/>
      <c r="F160" s="1"/>
      <c r="G160" s="1"/>
      <c r="H160" s="1"/>
      <c r="J160" s="1"/>
      <c r="K160" s="1"/>
      <c r="L160" s="1"/>
      <c r="M160" s="1"/>
    </row>
    <row r="161" spans="3:13" ht="15">
      <c r="C161" s="1"/>
      <c r="D161" s="89"/>
      <c r="E161" s="1"/>
      <c r="F161" s="1"/>
      <c r="G161" s="1"/>
      <c r="H161" s="1"/>
      <c r="J161" s="1"/>
      <c r="K161" s="1"/>
      <c r="L161" s="1"/>
      <c r="M161" s="1"/>
    </row>
    <row r="162" spans="3:13" ht="15">
      <c r="C162" s="1"/>
      <c r="D162" s="89"/>
      <c r="E162" s="1"/>
      <c r="F162" s="1"/>
      <c r="G162" s="1"/>
      <c r="H162" s="1"/>
      <c r="J162" s="1"/>
      <c r="K162" s="1"/>
      <c r="L162" s="1"/>
      <c r="M162" s="1"/>
    </row>
    <row r="163" spans="3:13" ht="15">
      <c r="C163" s="1"/>
      <c r="D163" s="89"/>
      <c r="E163" s="1"/>
      <c r="F163" s="1"/>
      <c r="G163" s="1"/>
      <c r="H163" s="1"/>
      <c r="J163" s="1"/>
      <c r="K163" s="1"/>
      <c r="L163" s="1"/>
      <c r="M163" s="1"/>
    </row>
    <row r="164" spans="3:13" ht="15">
      <c r="C164" s="1"/>
      <c r="D164" s="89"/>
      <c r="E164" s="1"/>
      <c r="F164" s="1"/>
      <c r="G164" s="1"/>
      <c r="H164" s="1"/>
      <c r="J164" s="1"/>
      <c r="K164" s="1"/>
      <c r="L164" s="1"/>
      <c r="M164" s="1"/>
    </row>
    <row r="165" spans="3:13" ht="15">
      <c r="C165" s="1"/>
      <c r="D165" s="89"/>
      <c r="E165" s="1"/>
      <c r="F165" s="1"/>
      <c r="G165" s="1"/>
      <c r="H165" s="1"/>
      <c r="J165" s="1"/>
      <c r="K165" s="1"/>
      <c r="L165" s="1"/>
      <c r="M165" s="1"/>
    </row>
    <row r="166" spans="3:13" ht="15">
      <c r="C166" s="1"/>
      <c r="D166" s="89"/>
      <c r="E166" s="1"/>
      <c r="F166" s="1"/>
      <c r="G166" s="1"/>
      <c r="H166" s="1"/>
      <c r="J166" s="1"/>
      <c r="K166" s="1"/>
      <c r="L166" s="1"/>
      <c r="M166" s="1"/>
    </row>
    <row r="167" spans="3:13" ht="15">
      <c r="C167" s="1"/>
      <c r="D167" s="89"/>
      <c r="E167" s="1"/>
      <c r="F167" s="1"/>
      <c r="G167" s="1"/>
      <c r="H167" s="1"/>
      <c r="J167" s="1"/>
      <c r="K167" s="1"/>
      <c r="L167" s="1"/>
      <c r="M167" s="1"/>
    </row>
    <row r="168" spans="3:13" ht="15">
      <c r="C168" s="1"/>
      <c r="D168" s="89"/>
      <c r="E168" s="1"/>
      <c r="F168" s="1"/>
      <c r="G168" s="1"/>
      <c r="H168" s="1"/>
      <c r="J168" s="1"/>
      <c r="K168" s="1"/>
      <c r="L168" s="1"/>
      <c r="M168" s="1"/>
    </row>
  </sheetData>
  <sheetProtection password="F79C" sheet="1" objects="1" scenarios="1" selectLockedCells="1"/>
  <mergeCells count="16">
    <mergeCell ref="O84:Q84"/>
    <mergeCell ref="O85:Q85"/>
    <mergeCell ref="B84:G84"/>
    <mergeCell ref="B85:G85"/>
    <mergeCell ref="I45:I50"/>
    <mergeCell ref="J45:J50"/>
    <mergeCell ref="H6:H41"/>
    <mergeCell ref="I6:I41"/>
    <mergeCell ref="J6:J41"/>
    <mergeCell ref="H56:H82"/>
    <mergeCell ref="I56:I82"/>
    <mergeCell ref="J56:J82"/>
    <mergeCell ref="H52:H55"/>
    <mergeCell ref="I52:I55"/>
    <mergeCell ref="J52:J55"/>
    <mergeCell ref="H45:H50"/>
  </mergeCells>
  <conditionalFormatting sqref="Q6:Q82">
    <cfRule type="cellIs" priority="603" dxfId="147" operator="equal">
      <formula>"NEVYHOVUJE"</formula>
    </cfRule>
    <cfRule type="cellIs" priority="604" dxfId="146" operator="equal">
      <formula>"VYHOVUJE"</formula>
    </cfRule>
  </conditionalFormatting>
  <conditionalFormatting sqref="G6:G41 G72 G75">
    <cfRule type="containsBlanks" priority="142" dxfId="129">
      <formula>LEN(TRIM(G6))=0</formula>
    </cfRule>
    <cfRule type="notContainsBlanks" priority="143" dxfId="128">
      <formula>LEN(TRIM(G6))&gt;0</formula>
    </cfRule>
  </conditionalFormatting>
  <conditionalFormatting sqref="B3">
    <cfRule type="containsBlanks" priority="136" dxfId="129">
      <formula>LEN(TRIM(B3))=0</formula>
    </cfRule>
    <cfRule type="notContainsBlanks" priority="137" dxfId="128">
      <formula>LEN(TRIM(B3))&gt;0</formula>
    </cfRule>
  </conditionalFormatting>
  <conditionalFormatting sqref="G42">
    <cfRule type="containsBlanks" priority="110" dxfId="129">
      <formula>LEN(TRIM(G42))=0</formula>
    </cfRule>
    <cfRule type="notContainsBlanks" priority="111" dxfId="128">
      <formula>LEN(TRIM(G42))&gt;0</formula>
    </cfRule>
  </conditionalFormatting>
  <conditionalFormatting sqref="G43">
    <cfRule type="containsBlanks" priority="102" dxfId="129">
      <formula>LEN(TRIM(G43))=0</formula>
    </cfRule>
    <cfRule type="notContainsBlanks" priority="103" dxfId="128">
      <formula>LEN(TRIM(G43))&gt;0</formula>
    </cfRule>
  </conditionalFormatting>
  <conditionalFormatting sqref="G52:G55">
    <cfRule type="containsBlanks" priority="47" dxfId="129">
      <formula>LEN(TRIM(G52))=0</formula>
    </cfRule>
    <cfRule type="notContainsBlanks" priority="48" dxfId="128">
      <formula>LEN(TRIM(G52))&gt;0</formula>
    </cfRule>
  </conditionalFormatting>
  <conditionalFormatting sqref="G44">
    <cfRule type="containsBlanks" priority="86" dxfId="129">
      <formula>LEN(TRIM(G44))=0</formula>
    </cfRule>
    <cfRule type="notContainsBlanks" priority="87" dxfId="128">
      <formula>LEN(TRIM(G44))&gt;0</formula>
    </cfRule>
  </conditionalFormatting>
  <conditionalFormatting sqref="G45:G50">
    <cfRule type="containsBlanks" priority="71" dxfId="129">
      <formula>LEN(TRIM(G45))=0</formula>
    </cfRule>
    <cfRule type="notContainsBlanks" priority="72" dxfId="128">
      <formula>LEN(TRIM(G45))&gt;0</formula>
    </cfRule>
  </conditionalFormatting>
  <conditionalFormatting sqref="G51">
    <cfRule type="containsBlanks" priority="61" dxfId="129">
      <formula>LEN(TRIM(G51))=0</formula>
    </cfRule>
    <cfRule type="notContainsBlanks" priority="62" dxfId="128">
      <formula>LEN(TRIM(G51))&gt;0</formula>
    </cfRule>
  </conditionalFormatting>
  <conditionalFormatting sqref="G56:G71 G73:G74 G76:G82">
    <cfRule type="containsBlanks" priority="1" dxfId="129">
      <formula>LEN(TRIM(G56))=0</formula>
    </cfRule>
    <cfRule type="notContainsBlanks" priority="2" dxfId="128">
      <formula>LEN(TRIM(G56))&gt;0</formula>
    </cfRule>
  </conditionalFormatting>
  <conditionalFormatting sqref="D6:D41 B6:B82">
    <cfRule type="containsBlanks" priority="612" dxfId="40">
      <formula>LEN(TRIM(B6))=0</formula>
    </cfRule>
  </conditionalFormatting>
  <conditionalFormatting sqref="B6:B82">
    <cfRule type="cellIs" priority="607" dxfId="126" operator="greaterThanOrEqual">
      <formula>1</formula>
    </cfRule>
  </conditionalFormatting>
  <conditionalFormatting sqref="O6:O7 O9 O19 O28 O31 O35:O41">
    <cfRule type="notContainsBlanks" priority="605" dxfId="1">
      <formula>LEN(TRIM(O6))&gt;0</formula>
    </cfRule>
    <cfRule type="containsBlanks" priority="606" dxfId="0">
      <formula>LEN(TRIM(O6))=0</formula>
    </cfRule>
  </conditionalFormatting>
  <conditionalFormatting sqref="O8">
    <cfRule type="notContainsBlanks" priority="601" dxfId="1">
      <formula>LEN(TRIM(O8))&gt;0</formula>
    </cfRule>
    <cfRule type="containsBlanks" priority="602" dxfId="0">
      <formula>LEN(TRIM(O8))=0</formula>
    </cfRule>
  </conditionalFormatting>
  <conditionalFormatting sqref="O16:O17">
    <cfRule type="notContainsBlanks" priority="489" dxfId="1">
      <formula>LEN(TRIM(O16))&gt;0</formula>
    </cfRule>
    <cfRule type="containsBlanks" priority="490" dxfId="0">
      <formula>LEN(TRIM(O16))=0</formula>
    </cfRule>
  </conditionalFormatting>
  <conditionalFormatting sqref="O13:O14">
    <cfRule type="notContainsBlanks" priority="479" dxfId="1">
      <formula>LEN(TRIM(O13))&gt;0</formula>
    </cfRule>
    <cfRule type="containsBlanks" priority="480" dxfId="0">
      <formula>LEN(TRIM(O13))=0</formula>
    </cfRule>
  </conditionalFormatting>
  <conditionalFormatting sqref="O15">
    <cfRule type="notContainsBlanks" priority="475" dxfId="1">
      <formula>LEN(TRIM(O15))&gt;0</formula>
    </cfRule>
    <cfRule type="containsBlanks" priority="476" dxfId="0">
      <formula>LEN(TRIM(O15))=0</formula>
    </cfRule>
  </conditionalFormatting>
  <conditionalFormatting sqref="O12">
    <cfRule type="notContainsBlanks" priority="469" dxfId="1">
      <formula>LEN(TRIM(O12))&gt;0</formula>
    </cfRule>
    <cfRule type="containsBlanks" priority="470" dxfId="0">
      <formula>LEN(TRIM(O12))=0</formula>
    </cfRule>
  </conditionalFormatting>
  <conditionalFormatting sqref="O11">
    <cfRule type="notContainsBlanks" priority="459" dxfId="1">
      <formula>LEN(TRIM(O11))&gt;0</formula>
    </cfRule>
    <cfRule type="containsBlanks" priority="460" dxfId="0">
      <formula>LEN(TRIM(O11))=0</formula>
    </cfRule>
  </conditionalFormatting>
  <conditionalFormatting sqref="O10">
    <cfRule type="notContainsBlanks" priority="415" dxfId="1">
      <formula>LEN(TRIM(O10))&gt;0</formula>
    </cfRule>
    <cfRule type="containsBlanks" priority="416" dxfId="0">
      <formula>LEN(TRIM(O10))=0</formula>
    </cfRule>
  </conditionalFormatting>
  <conditionalFormatting sqref="O25">
    <cfRule type="notContainsBlanks" priority="405" dxfId="1">
      <formula>LEN(TRIM(O25))&gt;0</formula>
    </cfRule>
    <cfRule type="containsBlanks" priority="406" dxfId="0">
      <formula>LEN(TRIM(O25))=0</formula>
    </cfRule>
  </conditionalFormatting>
  <conditionalFormatting sqref="O22 O24">
    <cfRule type="notContainsBlanks" priority="399" dxfId="1">
      <formula>LEN(TRIM(O22))&gt;0</formula>
    </cfRule>
    <cfRule type="containsBlanks" priority="400" dxfId="0">
      <formula>LEN(TRIM(O22))=0</formula>
    </cfRule>
  </conditionalFormatting>
  <conditionalFormatting sqref="O23">
    <cfRule type="notContainsBlanks" priority="395" dxfId="1">
      <formula>LEN(TRIM(O23))&gt;0</formula>
    </cfRule>
    <cfRule type="containsBlanks" priority="396" dxfId="0">
      <formula>LEN(TRIM(O23))=0</formula>
    </cfRule>
  </conditionalFormatting>
  <conditionalFormatting sqref="O21">
    <cfRule type="notContainsBlanks" priority="389" dxfId="1">
      <formula>LEN(TRIM(O21))&gt;0</formula>
    </cfRule>
    <cfRule type="containsBlanks" priority="390" dxfId="0">
      <formula>LEN(TRIM(O21))=0</formula>
    </cfRule>
  </conditionalFormatting>
  <conditionalFormatting sqref="O20">
    <cfRule type="notContainsBlanks" priority="365" dxfId="1">
      <formula>LEN(TRIM(O20))&gt;0</formula>
    </cfRule>
    <cfRule type="containsBlanks" priority="366" dxfId="0">
      <formula>LEN(TRIM(O20))=0</formula>
    </cfRule>
  </conditionalFormatting>
  <conditionalFormatting sqref="O18">
    <cfRule type="notContainsBlanks" priority="355" dxfId="1">
      <formula>LEN(TRIM(O18))&gt;0</formula>
    </cfRule>
    <cfRule type="containsBlanks" priority="356" dxfId="0">
      <formula>LEN(TRIM(O18))=0</formula>
    </cfRule>
  </conditionalFormatting>
  <conditionalFormatting sqref="O34">
    <cfRule type="notContainsBlanks" priority="309" dxfId="1">
      <formula>LEN(TRIM(O34))&gt;0</formula>
    </cfRule>
    <cfRule type="containsBlanks" priority="310" dxfId="0">
      <formula>LEN(TRIM(O34))=0</formula>
    </cfRule>
  </conditionalFormatting>
  <conditionalFormatting sqref="O33">
    <cfRule type="notContainsBlanks" priority="299" dxfId="1">
      <formula>LEN(TRIM(O33))&gt;0</formula>
    </cfRule>
    <cfRule type="containsBlanks" priority="300" dxfId="0">
      <formula>LEN(TRIM(O33))=0</formula>
    </cfRule>
  </conditionalFormatting>
  <conditionalFormatting sqref="O32">
    <cfRule type="notContainsBlanks" priority="289" dxfId="1">
      <formula>LEN(TRIM(O32))&gt;0</formula>
    </cfRule>
    <cfRule type="containsBlanks" priority="290" dxfId="0">
      <formula>LEN(TRIM(O32))=0</formula>
    </cfRule>
  </conditionalFormatting>
  <conditionalFormatting sqref="O30">
    <cfRule type="notContainsBlanks" priority="279" dxfId="1">
      <formula>LEN(TRIM(O30))&gt;0</formula>
    </cfRule>
    <cfRule type="containsBlanks" priority="280" dxfId="0">
      <formula>LEN(TRIM(O30))=0</formula>
    </cfRule>
  </conditionalFormatting>
  <conditionalFormatting sqref="O29">
    <cfRule type="notContainsBlanks" priority="269" dxfId="1">
      <formula>LEN(TRIM(O29))&gt;0</formula>
    </cfRule>
    <cfRule type="containsBlanks" priority="270" dxfId="0">
      <formula>LEN(TRIM(O29))=0</formula>
    </cfRule>
  </conditionalFormatting>
  <conditionalFormatting sqref="O27">
    <cfRule type="notContainsBlanks" priority="249" dxfId="1">
      <formula>LEN(TRIM(O27))&gt;0</formula>
    </cfRule>
    <cfRule type="containsBlanks" priority="250" dxfId="0">
      <formula>LEN(TRIM(O27))=0</formula>
    </cfRule>
  </conditionalFormatting>
  <conditionalFormatting sqref="O26">
    <cfRule type="notContainsBlanks" priority="235" dxfId="1">
      <formula>LEN(TRIM(O26))&gt;0</formula>
    </cfRule>
    <cfRule type="containsBlanks" priority="236" dxfId="0">
      <formula>LEN(TRIM(O26))=0</formula>
    </cfRule>
  </conditionalFormatting>
  <conditionalFormatting sqref="O41">
    <cfRule type="notContainsBlanks" priority="179" dxfId="1">
      <formula>LEN(TRIM(O41))&gt;0</formula>
    </cfRule>
    <cfRule type="containsBlanks" priority="180" dxfId="0">
      <formula>LEN(TRIM(O41))=0</formula>
    </cfRule>
  </conditionalFormatting>
  <conditionalFormatting sqref="O37:O38 O40">
    <cfRule type="notContainsBlanks" priority="169" dxfId="1">
      <formula>LEN(TRIM(O37))&gt;0</formula>
    </cfRule>
    <cfRule type="containsBlanks" priority="170" dxfId="0">
      <formula>LEN(TRIM(O37))=0</formula>
    </cfRule>
  </conditionalFormatting>
  <conditionalFormatting sqref="O39">
    <cfRule type="notContainsBlanks" priority="165" dxfId="1">
      <formula>LEN(TRIM(O39))&gt;0</formula>
    </cfRule>
    <cfRule type="containsBlanks" priority="166" dxfId="0">
      <formula>LEN(TRIM(O39))=0</formula>
    </cfRule>
  </conditionalFormatting>
  <conditionalFormatting sqref="O36">
    <cfRule type="notContainsBlanks" priority="155" dxfId="1">
      <formula>LEN(TRIM(O36))&gt;0</formula>
    </cfRule>
    <cfRule type="containsBlanks" priority="156" dxfId="0">
      <formula>LEN(TRIM(O36))=0</formula>
    </cfRule>
  </conditionalFormatting>
  <conditionalFormatting sqref="D42">
    <cfRule type="containsBlanks" priority="118" dxfId="40">
      <formula>LEN(TRIM(D42))=0</formula>
    </cfRule>
  </conditionalFormatting>
  <conditionalFormatting sqref="O42">
    <cfRule type="notContainsBlanks" priority="115" dxfId="1">
      <formula>LEN(TRIM(O42))&gt;0</formula>
    </cfRule>
    <cfRule type="containsBlanks" priority="116" dxfId="0">
      <formula>LEN(TRIM(O42))=0</formula>
    </cfRule>
  </conditionalFormatting>
  <conditionalFormatting sqref="D42">
    <cfRule type="containsBlanks" priority="112" dxfId="40">
      <formula>LEN(TRIM(D42))=0</formula>
    </cfRule>
  </conditionalFormatting>
  <conditionalFormatting sqref="D43">
    <cfRule type="containsBlanks" priority="109" dxfId="40">
      <formula>LEN(TRIM(D43))=0</formula>
    </cfRule>
  </conditionalFormatting>
  <conditionalFormatting sqref="O43">
    <cfRule type="notContainsBlanks" priority="104" dxfId="1">
      <formula>LEN(TRIM(O43))&gt;0</formula>
    </cfRule>
    <cfRule type="containsBlanks" priority="105" dxfId="0">
      <formula>LEN(TRIM(O43))=0</formula>
    </cfRule>
  </conditionalFormatting>
  <conditionalFormatting sqref="O54">
    <cfRule type="notContainsBlanks" priority="49" dxfId="1">
      <formula>LEN(TRIM(O54))&gt;0</formula>
    </cfRule>
    <cfRule type="containsBlanks" priority="50" dxfId="0">
      <formula>LEN(TRIM(O54))=0</formula>
    </cfRule>
  </conditionalFormatting>
  <conditionalFormatting sqref="D44">
    <cfRule type="containsBlanks" priority="93" dxfId="40">
      <formula>LEN(TRIM(D44))=0</formula>
    </cfRule>
  </conditionalFormatting>
  <conditionalFormatting sqref="O44">
    <cfRule type="notContainsBlanks" priority="88" dxfId="1">
      <formula>LEN(TRIM(O44))&gt;0</formula>
    </cfRule>
    <cfRule type="containsBlanks" priority="89" dxfId="0">
      <formula>LEN(TRIM(O44))=0</formula>
    </cfRule>
  </conditionalFormatting>
  <conditionalFormatting sqref="D45:D50">
    <cfRule type="containsBlanks" priority="85" dxfId="40">
      <formula>LEN(TRIM(D45))=0</formula>
    </cfRule>
  </conditionalFormatting>
  <conditionalFormatting sqref="O45 O49:O50">
    <cfRule type="notContainsBlanks" priority="83" dxfId="1">
      <formula>LEN(TRIM(O45))&gt;0</formula>
    </cfRule>
    <cfRule type="containsBlanks" priority="84" dxfId="0">
      <formula>LEN(TRIM(O45))=0</formula>
    </cfRule>
  </conditionalFormatting>
  <conditionalFormatting sqref="O46">
    <cfRule type="notContainsBlanks" priority="79" dxfId="1">
      <formula>LEN(TRIM(O46))&gt;0</formula>
    </cfRule>
    <cfRule type="containsBlanks" priority="80" dxfId="0">
      <formula>LEN(TRIM(O46))=0</formula>
    </cfRule>
  </conditionalFormatting>
  <conditionalFormatting sqref="O48">
    <cfRule type="notContainsBlanks" priority="77" dxfId="1">
      <formula>LEN(TRIM(O48))&gt;0</formula>
    </cfRule>
    <cfRule type="containsBlanks" priority="78" dxfId="0">
      <formula>LEN(TRIM(O48))=0</formula>
    </cfRule>
  </conditionalFormatting>
  <conditionalFormatting sqref="O47">
    <cfRule type="notContainsBlanks" priority="75" dxfId="1">
      <formula>LEN(TRIM(O47))&gt;0</formula>
    </cfRule>
    <cfRule type="containsBlanks" priority="76" dxfId="0">
      <formula>LEN(TRIM(O47))=0</formula>
    </cfRule>
  </conditionalFormatting>
  <conditionalFormatting sqref="O49">
    <cfRule type="notContainsBlanks" priority="73" dxfId="1">
      <formula>LEN(TRIM(O49))&gt;0</formula>
    </cfRule>
    <cfRule type="containsBlanks" priority="74" dxfId="0">
      <formula>LEN(TRIM(O49))=0</formula>
    </cfRule>
  </conditionalFormatting>
  <conditionalFormatting sqref="D51">
    <cfRule type="containsBlanks" priority="70" dxfId="40">
      <formula>LEN(TRIM(D51))=0</formula>
    </cfRule>
  </conditionalFormatting>
  <conditionalFormatting sqref="O51">
    <cfRule type="notContainsBlanks" priority="65" dxfId="1">
      <formula>LEN(TRIM(O51))&gt;0</formula>
    </cfRule>
    <cfRule type="containsBlanks" priority="66" dxfId="0">
      <formula>LEN(TRIM(O51))=0</formula>
    </cfRule>
  </conditionalFormatting>
  <conditionalFormatting sqref="O51">
    <cfRule type="notContainsBlanks" priority="63" dxfId="1">
      <formula>LEN(TRIM(O51))&gt;0</formula>
    </cfRule>
    <cfRule type="containsBlanks" priority="64" dxfId="0">
      <formula>LEN(TRIM(O51))=0</formula>
    </cfRule>
  </conditionalFormatting>
  <conditionalFormatting sqref="D52:D55">
    <cfRule type="containsBlanks" priority="60" dxfId="40">
      <formula>LEN(TRIM(D52))=0</formula>
    </cfRule>
  </conditionalFormatting>
  <conditionalFormatting sqref="O53">
    <cfRule type="notContainsBlanks" priority="55" dxfId="1">
      <formula>LEN(TRIM(O53))&gt;0</formula>
    </cfRule>
    <cfRule type="containsBlanks" priority="56" dxfId="0">
      <formula>LEN(TRIM(O53))=0</formula>
    </cfRule>
  </conditionalFormatting>
  <conditionalFormatting sqref="O52">
    <cfRule type="notContainsBlanks" priority="53" dxfId="1">
      <formula>LEN(TRIM(O52))&gt;0</formula>
    </cfRule>
    <cfRule type="containsBlanks" priority="54" dxfId="0">
      <formula>LEN(TRIM(O52))=0</formula>
    </cfRule>
  </conditionalFormatting>
  <conditionalFormatting sqref="O55">
    <cfRule type="notContainsBlanks" priority="51" dxfId="1">
      <formula>LEN(TRIM(O55))&gt;0</formula>
    </cfRule>
    <cfRule type="containsBlanks" priority="52" dxfId="0">
      <formula>LEN(TRIM(O55))=0</formula>
    </cfRule>
  </conditionalFormatting>
  <conditionalFormatting sqref="D56:D82">
    <cfRule type="containsBlanks" priority="46" dxfId="40">
      <formula>LEN(TRIM(D56))=0</formula>
    </cfRule>
  </conditionalFormatting>
  <conditionalFormatting sqref="O56:O58 O64 O76:O82">
    <cfRule type="notContainsBlanks" priority="43" dxfId="1">
      <formula>LEN(TRIM(O56))&gt;0</formula>
    </cfRule>
    <cfRule type="containsBlanks" priority="44" dxfId="0">
      <formula>LEN(TRIM(O56))=0</formula>
    </cfRule>
  </conditionalFormatting>
  <conditionalFormatting sqref="O60">
    <cfRule type="notContainsBlanks" priority="39" dxfId="1">
      <formula>LEN(TRIM(O60))&gt;0</formula>
    </cfRule>
    <cfRule type="containsBlanks" priority="40" dxfId="0">
      <formula>LEN(TRIM(O60))=0</formula>
    </cfRule>
  </conditionalFormatting>
  <conditionalFormatting sqref="O59">
    <cfRule type="notContainsBlanks" priority="37" dxfId="1">
      <formula>LEN(TRIM(O59))&gt;0</formula>
    </cfRule>
    <cfRule type="containsBlanks" priority="38" dxfId="0">
      <formula>LEN(TRIM(O59))=0</formula>
    </cfRule>
  </conditionalFormatting>
  <conditionalFormatting sqref="O71">
    <cfRule type="notContainsBlanks" priority="35" dxfId="1">
      <formula>LEN(TRIM(O71))&gt;0</formula>
    </cfRule>
    <cfRule type="containsBlanks" priority="36" dxfId="0">
      <formula>LEN(TRIM(O71))=0</formula>
    </cfRule>
  </conditionalFormatting>
  <conditionalFormatting sqref="O70">
    <cfRule type="notContainsBlanks" priority="33" dxfId="1">
      <formula>LEN(TRIM(O70))&gt;0</formula>
    </cfRule>
    <cfRule type="containsBlanks" priority="34" dxfId="0">
      <formula>LEN(TRIM(O70))=0</formula>
    </cfRule>
  </conditionalFormatting>
  <conditionalFormatting sqref="O69">
    <cfRule type="notContainsBlanks" priority="31" dxfId="1">
      <formula>LEN(TRIM(O69))&gt;0</formula>
    </cfRule>
    <cfRule type="containsBlanks" priority="32" dxfId="0">
      <formula>LEN(TRIM(O69))=0</formula>
    </cfRule>
  </conditionalFormatting>
  <conditionalFormatting sqref="O68">
    <cfRule type="notContainsBlanks" priority="29" dxfId="1">
      <formula>LEN(TRIM(O68))&gt;0</formula>
    </cfRule>
    <cfRule type="containsBlanks" priority="30" dxfId="0">
      <formula>LEN(TRIM(O68))=0</formula>
    </cfRule>
  </conditionalFormatting>
  <conditionalFormatting sqref="O67">
    <cfRule type="notContainsBlanks" priority="27" dxfId="1">
      <formula>LEN(TRIM(O67))&gt;0</formula>
    </cfRule>
    <cfRule type="containsBlanks" priority="28" dxfId="0">
      <formula>LEN(TRIM(O67))=0</formula>
    </cfRule>
  </conditionalFormatting>
  <conditionalFormatting sqref="O66">
    <cfRule type="notContainsBlanks" priority="25" dxfId="1">
      <formula>LEN(TRIM(O66))&gt;0</formula>
    </cfRule>
    <cfRule type="containsBlanks" priority="26" dxfId="0">
      <formula>LEN(TRIM(O66))=0</formula>
    </cfRule>
  </conditionalFormatting>
  <conditionalFormatting sqref="O65">
    <cfRule type="notContainsBlanks" priority="23" dxfId="1">
      <formula>LEN(TRIM(O65))&gt;0</formula>
    </cfRule>
    <cfRule type="containsBlanks" priority="24" dxfId="0">
      <formula>LEN(TRIM(O65))=0</formula>
    </cfRule>
  </conditionalFormatting>
  <conditionalFormatting sqref="O63">
    <cfRule type="notContainsBlanks" priority="21" dxfId="1">
      <formula>LEN(TRIM(O63))&gt;0</formula>
    </cfRule>
    <cfRule type="containsBlanks" priority="22" dxfId="0">
      <formula>LEN(TRIM(O63))=0</formula>
    </cfRule>
  </conditionalFormatting>
  <conditionalFormatting sqref="O61:O62">
    <cfRule type="notContainsBlanks" priority="19" dxfId="1">
      <formula>LEN(TRIM(O61))&gt;0</formula>
    </cfRule>
    <cfRule type="containsBlanks" priority="20" dxfId="0">
      <formula>LEN(TRIM(O61))=0</formula>
    </cfRule>
  </conditionalFormatting>
  <conditionalFormatting sqref="O75">
    <cfRule type="notContainsBlanks" priority="17" dxfId="1">
      <formula>LEN(TRIM(O75))&gt;0</formula>
    </cfRule>
    <cfRule type="containsBlanks" priority="18" dxfId="0">
      <formula>LEN(TRIM(O75))=0</formula>
    </cfRule>
  </conditionalFormatting>
  <conditionalFormatting sqref="O74">
    <cfRule type="notContainsBlanks" priority="15" dxfId="1">
      <formula>LEN(TRIM(O74))&gt;0</formula>
    </cfRule>
    <cfRule type="containsBlanks" priority="16" dxfId="0">
      <formula>LEN(TRIM(O74))=0</formula>
    </cfRule>
  </conditionalFormatting>
  <conditionalFormatting sqref="O73">
    <cfRule type="notContainsBlanks" priority="13" dxfId="1">
      <formula>LEN(TRIM(O73))&gt;0</formula>
    </cfRule>
    <cfRule type="containsBlanks" priority="14" dxfId="0">
      <formula>LEN(TRIM(O73))=0</formula>
    </cfRule>
  </conditionalFormatting>
  <conditionalFormatting sqref="O72">
    <cfRule type="notContainsBlanks" priority="11" dxfId="1">
      <formula>LEN(TRIM(O72))&gt;0</formula>
    </cfRule>
    <cfRule type="containsBlanks" priority="12" dxfId="0">
      <formula>LEN(TRIM(O72))=0</formula>
    </cfRule>
  </conditionalFormatting>
  <conditionalFormatting sqref="O82">
    <cfRule type="notContainsBlanks" priority="9" dxfId="1">
      <formula>LEN(TRIM(O82))&gt;0</formula>
    </cfRule>
    <cfRule type="containsBlanks" priority="10" dxfId="0">
      <formula>LEN(TRIM(O82))=0</formula>
    </cfRule>
  </conditionalFormatting>
  <conditionalFormatting sqref="O81">
    <cfRule type="notContainsBlanks" priority="7" dxfId="1">
      <formula>LEN(TRIM(O81))&gt;0</formula>
    </cfRule>
    <cfRule type="containsBlanks" priority="8" dxfId="0">
      <formula>LEN(TRIM(O81))=0</formula>
    </cfRule>
  </conditionalFormatting>
  <conditionalFormatting sqref="O79">
    <cfRule type="notContainsBlanks" priority="5" dxfId="1">
      <formula>LEN(TRIM(O79))&gt;0</formula>
    </cfRule>
    <cfRule type="containsBlanks" priority="6" dxfId="0">
      <formula>LEN(TRIM(O79))=0</formula>
    </cfRule>
  </conditionalFormatting>
  <conditionalFormatting sqref="O78">
    <cfRule type="notContainsBlanks" priority="3" dxfId="1">
      <formula>LEN(TRIM(O78))&gt;0</formula>
    </cfRule>
    <cfRule type="containsBlanks" priority="4" dxfId="0">
      <formula>LEN(TRIM(O78))=0</formula>
    </cfRule>
  </conditionalFormatting>
  <dataValidations count="1" disablePrompts="1">
    <dataValidation type="list" showInputMessage="1" showErrorMessage="1" sqref="E42">
      <formula1>"ks,bal,sada,litr,metr,pár"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k6pBS0uD5HNiVjXw1L2gc6Vm97Y=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O000+Wl6kdgJUwtz7Fp7BATWD3g=</DigestValue>
    </Reference>
  </SignedInfo>
  <SignatureValue>Pr3UDfW9hwukGeYp6h1A3m/EgFbvChCZBa4V16yA9ryA+UuBUeBuj1yrOFIZOtc9L+rM6dQvJ3Jh
kHGtuj4l+UxmwwRuZaAq8HO/UHVrIgwiYSLrg7ebRaKDKsYTSVKTG+WpeJ1qtnXa0UkxplDhpfGH
OVt8oW68HBG1Lm7y+ZKwTWOrCriRhyVNtsdcZYRgG0nM7X2wp8RrXH8EZ3+aLMgJmXaz/gpl96+8
G2Nbnphe9IX/hB7kd7Js03iigE3xfrTufvfskjDt2Ip/vk58/0KhCEO7tVqRQz6iV/3X80/O5Ly4
hpKVTzBdgv5/o9rGT+IhOfMQWblmrqTJEqI47Q==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Y0PWyNfYKQysQ480Mx6P4NJxIQ4=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qmAmKsnpny3sei7H8L30MLU12q4=</DigestValue>
      </Reference>
      <Reference URI="/xl/styles.xml?ContentType=application/vnd.openxmlformats-officedocument.spreadsheetml.styles+xml">
        <DigestMethod Algorithm="http://www.w3.org/2000/09/xmldsig#sha1"/>
        <DigestValue>0dlzIBUvzVDvuV/ITq26rTcaWhw=</DigestValue>
      </Reference>
      <Reference URI="/xl/worksheets/sheet1.xml?ContentType=application/vnd.openxmlformats-officedocument.spreadsheetml.worksheet+xml">
        <DigestMethod Algorithm="http://www.w3.org/2000/09/xmldsig#sha1"/>
        <DigestValue>3vHzfPZe7AbpNrZso1B8fcCwg8Y=</DigestValue>
      </Reference>
      <Reference URI="/xl/sharedStrings.xml?ContentType=application/vnd.openxmlformats-officedocument.spreadsheetml.sharedStrings+xml">
        <DigestMethod Algorithm="http://www.w3.org/2000/09/xmldsig#sha1"/>
        <DigestValue>2S2TRJ2VqJOemrW4CwyH26+BHfM=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idBkfaoDzbegZXuaTrR7ca0Zpdc=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2015-07-27T11:59:53Z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2015-07-27T11:59:53Z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2015-06-19T08:28:54Z</cp:lastPrinted>
  <dcterms:created xsi:type="dcterms:W3CDTF">2014-03-05T12:43:32Z</dcterms:created>
  <dcterms:modified xsi:type="dcterms:W3CDTF">2015-07-07T08:20:40Z</dcterms:modified>
  <cp:category/>
  <cp:version/>
  <cp:contentType/>
  <cp:contentStatus/>
</cp:coreProperties>
</file>