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60" windowWidth="19440" windowHeight="12180" tabRatio="939" activeTab="0"/>
  </bookViews>
  <sheets>
    <sheet name="ČPHP" sheetId="22" r:id="rId1"/>
  </sheets>
  <definedNames>
    <definedName name="_xlnm.Print_Area" localSheetId="0">'ČPHP'!$B$1:$P$112</definedName>
  </definedNames>
  <calcPr calcId="145621"/>
</workbook>
</file>

<file path=xl/sharedStrings.xml><?xml version="1.0" encoding="utf-8"?>
<sst xmlns="http://schemas.openxmlformats.org/spreadsheetml/2006/main" count="344" uniqueCount="129">
  <si>
    <t>Množství</t>
  </si>
  <si>
    <t>Položka</t>
  </si>
  <si>
    <t>[DOPLNÍ UCHAZEČ]</t>
  </si>
  <si>
    <t>Papírové Z-Z ručníky</t>
  </si>
  <si>
    <t>ks (balíček)</t>
  </si>
  <si>
    <t>ks 
(role)</t>
  </si>
  <si>
    <t>Toaletní papír v roli 28</t>
  </si>
  <si>
    <t>ks</t>
  </si>
  <si>
    <t xml:space="preserve">MYCÍ PROSTŘEDEK NA PODLAHY </t>
  </si>
  <si>
    <t>MYCÍ PROSTŘEDEK NA PODLAHY - mazlavé mýdlo</t>
  </si>
  <si>
    <t xml:space="preserve">PROSTŘEDEK PRO STROJNÍ ČIŠTĚNÍ KOBERCŮ </t>
  </si>
  <si>
    <t>DEZINFEKČNÍ PROSTŘ</t>
  </si>
  <si>
    <t>MYCÍ PROSTŘ. KUCHYNĚ</t>
  </si>
  <si>
    <t>MYCÍ PROSTŘ. KUCHYNĚ - tekutý krém</t>
  </si>
  <si>
    <t>MYCÍ PROSTŘ. WC</t>
  </si>
  <si>
    <r>
      <t xml:space="preserve">Dezinfekční přípravek - gel,   -  s obsahem kyseliny chlorovodíkové, rozpustný ve vodě. Použití: k odstraňování vodního kamene v toaletě. </t>
    </r>
    <r>
      <rPr>
        <b/>
        <sz val="12"/>
        <rFont val="Calibri"/>
        <family val="2"/>
      </rPr>
      <t>Náplň  0,75 - 1l</t>
    </r>
  </si>
  <si>
    <t>balení</t>
  </si>
  <si>
    <t>VŮNĚ WC</t>
  </si>
  <si>
    <t>MÝDLO  TEKUTÉ- bez aplikátoru</t>
  </si>
  <si>
    <t>KRÉM NA RUCE</t>
  </si>
  <si>
    <t>ODSTRAŇOVAČ PLÍSNÍ S ROZPRAŠOVAČEM</t>
  </si>
  <si>
    <t>Leštěnka na nábytek - spray</t>
  </si>
  <si>
    <t>Čistič oken</t>
  </si>
  <si>
    <t>Čistič oken s rozprašovačem</t>
  </si>
  <si>
    <t>Vinylové rukavice - XL</t>
  </si>
  <si>
    <t>Sáčky na odpadky</t>
  </si>
  <si>
    <t>role</t>
  </si>
  <si>
    <t>Pytle zelené, žluté</t>
  </si>
  <si>
    <t>Pytle černé, modré silné</t>
  </si>
  <si>
    <t xml:space="preserve">Smeták - dřevěný </t>
  </si>
  <si>
    <t>Smetáček + lopatka</t>
  </si>
  <si>
    <t xml:space="preserve">Hadr na podlahu  </t>
  </si>
  <si>
    <t xml:space="preserve">Prachovka </t>
  </si>
  <si>
    <t>Houbový hadřík</t>
  </si>
  <si>
    <t>Molitanové houbičky malé</t>
  </si>
  <si>
    <t xml:space="preserve">Souprava WC - plast </t>
  </si>
  <si>
    <r>
      <t xml:space="preserve">70x110 cm - 120 l,  ze silné folie tl. min.100 mikronů. </t>
    </r>
    <r>
      <rPr>
        <b/>
        <sz val="12"/>
        <rFont val="Calibri"/>
        <family val="2"/>
      </rPr>
      <t>Role 15 - 20 ks.</t>
    </r>
  </si>
  <si>
    <r>
      <t xml:space="preserve">70x110 cm - 120 l, ze silné folie tl. min.60 mikronů. </t>
    </r>
    <r>
      <rPr>
        <b/>
        <sz val="12"/>
        <rFont val="Calibri"/>
        <family val="2"/>
      </rPr>
      <t>Role 25  - 30 ks.</t>
    </r>
  </si>
  <si>
    <r>
      <t xml:space="preserve">63 x 74cm  - 60litrů. </t>
    </r>
    <r>
      <rPr>
        <b/>
        <sz val="12"/>
        <rFont val="Calibri"/>
        <family val="2"/>
      </rPr>
      <t>Role 50 - 60 ks.</t>
    </r>
  </si>
  <si>
    <r>
      <t xml:space="preserve">50 x 60cm - 30litrů. </t>
    </r>
    <r>
      <rPr>
        <b/>
        <sz val="12"/>
        <rFont val="Calibri"/>
        <family val="2"/>
      </rPr>
      <t>Role 50 - 60 ks.</t>
    </r>
  </si>
  <si>
    <r>
      <t xml:space="preserve">velikost XL. </t>
    </r>
    <r>
      <rPr>
        <b/>
        <sz val="12"/>
        <rFont val="Calibri"/>
        <family val="2"/>
      </rPr>
      <t>Balení 100 - 120 ks.</t>
    </r>
  </si>
  <si>
    <r>
      <t xml:space="preserve">Čistič oken  s obsahem alkoholu  - s rozprašovačem - pH: 7,0 - 9,0. </t>
    </r>
    <r>
      <rPr>
        <b/>
        <sz val="12"/>
        <rFont val="Calibri"/>
        <family val="2"/>
      </rPr>
      <t>Náplň 0,5 - 1 l.</t>
    </r>
  </si>
  <si>
    <r>
      <t xml:space="preserve">Čisticí prostředek  s obsahem alkoholu,  Použití: mytí, čištění a leštění oken a skleněných ploch. </t>
    </r>
    <r>
      <rPr>
        <b/>
        <sz val="12"/>
        <rFont val="Calibri"/>
        <family val="2"/>
      </rPr>
      <t>Náplň 0,5 - 1 l.</t>
    </r>
  </si>
  <si>
    <r>
      <t xml:space="preserve">Role průmyslová 28, 2vrstvý, bílý, 100% celuloza. </t>
    </r>
    <r>
      <rPr>
        <b/>
        <sz val="12"/>
        <rFont val="Calibri"/>
        <family val="2"/>
      </rPr>
      <t>V balení min 6ks (rolí).</t>
    </r>
  </si>
  <si>
    <r>
      <t xml:space="preserve"> Pro strojní čištění koberců extračním způsobem, </t>
    </r>
    <r>
      <rPr>
        <b/>
        <sz val="12"/>
        <rFont val="Calibri"/>
        <family val="2"/>
      </rPr>
      <t>náplň 10  ± 0,5 kg.</t>
    </r>
  </si>
  <si>
    <r>
      <t xml:space="preserve">Mazlavé mýdlo  obsah volných žíravých alkálií 0,2 - 0,9 % . Použití mytí podlah, chodeb, hygienických zařízení, stěn před malováním,  odstraňování hrubších nečistot, </t>
    </r>
    <r>
      <rPr>
        <b/>
        <sz val="12"/>
        <rFont val="Calibri"/>
        <family val="2"/>
      </rPr>
      <t>náplň 9 - 10 kg.</t>
    </r>
  </si>
  <si>
    <r>
      <t xml:space="preserve">Tekutý čistící a dezinfekční prostředek  - baktericidní a fungicidní účinky.   Použití : na podlahy, chodby, koupelny a  hygienická zařízení , </t>
    </r>
    <r>
      <rPr>
        <b/>
        <sz val="12"/>
        <rFont val="Calibri"/>
        <family val="2"/>
      </rPr>
      <t>náplň 0,75 - 1 l.</t>
    </r>
  </si>
  <si>
    <r>
      <t xml:space="preserve">tekutý přípravek na ruční mytí nádobí,  odstraňování mastnoty i ve studené vodě, </t>
    </r>
    <r>
      <rPr>
        <b/>
        <sz val="12"/>
        <rFont val="Calibri"/>
        <family val="2"/>
      </rPr>
      <t>náplň 1 - 1,5 l.</t>
    </r>
  </si>
  <si>
    <r>
      <rPr>
        <sz val="12"/>
        <rFont val="Calibri"/>
        <family val="2"/>
      </rPr>
      <t>Tekutý krém.</t>
    </r>
    <r>
      <rPr>
        <sz val="11"/>
        <rFont val="Calibri"/>
        <family val="2"/>
      </rPr>
      <t xml:space="preserve"> Abrazivní čistící prostředek s mikročásticemi - krémová kapalina, rozpustný. Použití:odstraňování připálenin, pro úklid všech omyvatelných ploch, materiálů z nerezi, umakartu, keramiky, plastických hmot. Doplňkově je možné použití i k čištění umývadel, van a keramických povrchů, </t>
    </r>
    <r>
      <rPr>
        <b/>
        <sz val="12"/>
        <rFont val="Calibri"/>
        <family val="2"/>
      </rPr>
      <t>náplň   0,5 - 0,75 l.</t>
    </r>
  </si>
  <si>
    <r>
      <t xml:space="preserve">Leštěnka na nábytek - spray. Použití: prostředek na ošetření nábytku. </t>
    </r>
    <r>
      <rPr>
        <b/>
        <sz val="12"/>
        <rFont val="Calibri"/>
        <family val="2"/>
      </rPr>
      <t>Náplň   400ml - 500 ml.</t>
    </r>
  </si>
  <si>
    <r>
      <t xml:space="preserve">Tekutý prostředek na odstranění na odstranění plísní, řas, hub, lišejníků a kvasinek - fungicidní a dezinfekční účinky, vhodný na omítky, zdivo, kámen, mramor, žulu, přírodní dřevo, keramiku, obkládačky, sklokeramiku, smalt, sklo, plasty, laminát, akryl, vinyl, silikon, gumu, teflon, nerez, chromované povrchy.Použitív interiérech i exteriérech. </t>
    </r>
    <r>
      <rPr>
        <b/>
        <sz val="12"/>
        <rFont val="Calibri"/>
        <family val="2"/>
      </rPr>
      <t>Náplň  0,5 - 0,75 l.</t>
    </r>
  </si>
  <si>
    <r>
      <t xml:space="preserve">Universální, </t>
    </r>
    <r>
      <rPr>
        <b/>
        <sz val="12"/>
        <rFont val="Calibri"/>
        <family val="2"/>
      </rPr>
      <t>náplň 100 ml - 150 ml.</t>
    </r>
  </si>
  <si>
    <r>
      <t xml:space="preserve">Hydratační a regenerační ochranný krém, </t>
    </r>
    <r>
      <rPr>
        <b/>
        <sz val="12"/>
        <rFont val="Calibri"/>
        <family val="2"/>
      </rPr>
      <t>náplň 100 ml - 150 ml.</t>
    </r>
  </si>
  <si>
    <r>
      <t xml:space="preserve">Zklidňující ochranný krém, </t>
    </r>
    <r>
      <rPr>
        <b/>
        <sz val="12"/>
        <rFont val="Calibri"/>
        <family val="2"/>
      </rPr>
      <t>náplň 100 ml - 150 ml.</t>
    </r>
  </si>
  <si>
    <r>
      <t xml:space="preserve">Ochranný a regenerační krém, </t>
    </r>
    <r>
      <rPr>
        <b/>
        <sz val="12"/>
        <rFont val="Calibri"/>
        <family val="2"/>
      </rPr>
      <t xml:space="preserve">náplň 100 ml - 150 ml. </t>
    </r>
  </si>
  <si>
    <r>
      <t xml:space="preserve">Husté tekuté mýdlo s glycerinem, s přírodními výtažky, balení bez aplikátoru, </t>
    </r>
    <r>
      <rPr>
        <b/>
        <sz val="12"/>
        <rFont val="Calibri"/>
        <family val="2"/>
      </rPr>
      <t>náplň   5 -6 l.</t>
    </r>
  </si>
  <si>
    <r>
      <t xml:space="preserve">Osvěžovač vzduchu, gel - "vanička", </t>
    </r>
    <r>
      <rPr>
        <b/>
        <sz val="12"/>
        <rFont val="Calibri"/>
        <family val="2"/>
      </rPr>
      <t>náplň 150 g - 200 g.</t>
    </r>
  </si>
  <si>
    <r>
      <t xml:space="preserve">Osvěžovač vzduchu - suchý spray, odstraňovač pachů, </t>
    </r>
    <r>
      <rPr>
        <b/>
        <sz val="12"/>
        <rFont val="Calibri"/>
        <family val="2"/>
      </rPr>
      <t>náplň  300 ml  - 400 ml.</t>
    </r>
  </si>
  <si>
    <r>
      <t>Molitanové houbičky malé,   - na jedné straně abrazivní vrstva,</t>
    </r>
    <r>
      <rPr>
        <b/>
        <sz val="12"/>
        <rFont val="Calibri"/>
        <family val="2"/>
      </rPr>
      <t xml:space="preserve"> balení 10 - 12ks.</t>
    </r>
  </si>
  <si>
    <t>Smeták bez násady pro vnitřní použití , šíře 30 cm.</t>
  </si>
  <si>
    <t xml:space="preserve">souprava s otvorem pro  zavěšení, - štětiny -  syntetické vlákno polyetylen,   - lopatka opatřena gumou. </t>
  </si>
  <si>
    <t>rozměr 52 x 90 cm , klasický tkaný (bílý),  - složení:  75% Bavlny, 25% Viskózy.</t>
  </si>
  <si>
    <t>35 x 40 cm , flanelová, bílá.</t>
  </si>
  <si>
    <t>40 x 40 cm, klasická utěrka švédská z mikrovlákna.</t>
  </si>
  <si>
    <t>18 x 16 cm, vysoce savý a trvanlivý.</t>
  </si>
  <si>
    <t>kartáč + odkapávací stojan (držák).</t>
  </si>
  <si>
    <r>
      <t>Univerzální čisticí přípravek na podlahy pro ruční mytí  - bez obsahu fosfátů .  Použití na podlahy (např. PVC, linolea, dlažby, mramor) a na další omyvatelné plochy a povrchy,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náplň 5 - 6 l.</t>
    </r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</si>
  <si>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</si>
  <si>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</si>
  <si>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</si>
  <si>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</si>
  <si>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</si>
  <si>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Měrná jednotka [MJ]</t>
  </si>
  <si>
    <t>VYHOVUJE / NEVYHOVUJE</t>
  </si>
  <si>
    <t>MAXIMÁLNÍ CENA za měrnou jednotku (MJ) 
v Kč bez DPH</t>
  </si>
  <si>
    <t>NABÍDKOVÁ CENA za měrnou jednotku (MJ)
v Kč bez DPH</t>
  </si>
  <si>
    <t>NABÍDKOVÁ CENA CELKEM 
v Kč bez DPH</t>
  </si>
  <si>
    <r>
      <t xml:space="preserve">Balíček skládaných z-z ručníků. 2vrstvé, bílé, 100% celuloza, rozměr 23 x 25cm, 1ks (balíček) min. 150ks papírových ručníků. </t>
    </r>
    <r>
      <rPr>
        <b/>
        <sz val="12"/>
        <rFont val="Calibri"/>
        <family val="2"/>
      </rPr>
      <t>V</t>
    </r>
    <r>
      <rPr>
        <sz val="11"/>
        <rFont val="Calibri"/>
        <family val="2"/>
      </rPr>
      <t xml:space="preserve"> </t>
    </r>
    <r>
      <rPr>
        <b/>
        <sz val="12"/>
        <rFont val="Calibri"/>
        <family val="2"/>
      </rPr>
      <t>kartonu min. 20ks (balíčků).</t>
    </r>
  </si>
  <si>
    <t>Josef Huml             728 049 293</t>
  </si>
  <si>
    <t>Univerzitní 28,           Plzeň, 306 14           budova LS</t>
  </si>
  <si>
    <t>Josef Huml                 728 049 293</t>
  </si>
  <si>
    <t>Univerzitní 22,                Plzeň 306 14                  budova UH</t>
  </si>
  <si>
    <r>
      <t xml:space="preserve"> Koncentrovaný kapalný  dezinfekční a mycí prostředek - obsah chloranu sodného menší než 5%,vhodný i pro dezinfekci pitné vody, </t>
    </r>
    <r>
      <rPr>
        <b/>
        <sz val="12"/>
        <rFont val="Calibri"/>
        <family val="2"/>
      </rPr>
      <t>náplň 1 - 1,5 l.</t>
    </r>
  </si>
  <si>
    <t>MYCÍ PROSTŘ. KUCHYNĚ - rozprašovač</t>
  </si>
  <si>
    <r>
      <t xml:space="preserve">Čistič tekutý s rozprašovačem. Použití  :  čištění kuchyní, na všechny omyvatelné povrchy , </t>
    </r>
    <r>
      <rPr>
        <b/>
        <sz val="12"/>
        <rFont val="Calibri"/>
        <family val="2"/>
      </rPr>
      <t>náplň  0,5 - 0,75 l.</t>
    </r>
  </si>
  <si>
    <t>MYCÍ PROSTŘ. KUCHYNĚ -prášek</t>
  </si>
  <si>
    <r>
      <t xml:space="preserve">Čistící prášek s aktivním chlórem. Použití: k čištění a dezinfekci tvrdých a hladkých ploch, zejména pro obklady, sanitární zařízení, kuchyňské dřezy a nádobí, podlahy, </t>
    </r>
    <r>
      <rPr>
        <b/>
        <sz val="12"/>
        <rFont val="Calibri"/>
        <family val="2"/>
      </rPr>
      <t>náplň  0,4 - 0,6 kg.</t>
    </r>
  </si>
  <si>
    <t>MYCÍ PROSTŘ. KOUPELNA</t>
  </si>
  <si>
    <r>
      <t xml:space="preserve">Kyselý přípravek v rozprašovači,  - s antibakteriální přísadou,  obsah látek rozpouštějíci rez a vodní kámen. Použití :  pro všechny omývatelné plochy , včetně akrylátu. </t>
    </r>
    <r>
      <rPr>
        <b/>
        <sz val="12"/>
        <rFont val="Calibri"/>
        <family val="2"/>
      </rPr>
      <t>Náplň 0,5 - 0,75l.</t>
    </r>
  </si>
  <si>
    <t>TEKUTÁ MYCÍ PASTA</t>
  </si>
  <si>
    <r>
      <t xml:space="preserve">Abrazivní tekutá mycí pasta na ruce s obsahem  zvláčňujících a vyživujících přísad, </t>
    </r>
    <r>
      <rPr>
        <b/>
        <sz val="12"/>
        <rFont val="Calibri"/>
        <family val="2"/>
      </rPr>
      <t>náplň  0,4 - 0,6 kg.</t>
    </r>
  </si>
  <si>
    <t>ČISTIČ ODPADŮ</t>
  </si>
  <si>
    <r>
      <t xml:space="preserve">Tekutý čistič odpadů,  -  obsah H2SO4 : 96% , Použití : pročištění plastových a keramických odpadů umyvadel, sprch, WC, kanalizace. </t>
    </r>
    <r>
      <rPr>
        <b/>
        <sz val="12"/>
        <rFont val="Calibri"/>
        <family val="2"/>
      </rPr>
      <t>Náplň  1 - 1,5 l.</t>
    </r>
  </si>
  <si>
    <r>
      <t xml:space="preserve">Leštěnka na nábytek proti prachu  - spray. Použití zejména: na kov, dřevo, sklo, plast. </t>
    </r>
    <r>
      <rPr>
        <b/>
        <sz val="12"/>
        <rFont val="Calibri"/>
        <family val="2"/>
      </rPr>
      <t>Náplň 400ml - 500 ml.</t>
    </r>
  </si>
  <si>
    <t>Rukavice gumové - L</t>
  </si>
  <si>
    <t>pár</t>
  </si>
  <si>
    <t xml:space="preserve">Vnitřní bavlněná vložka, velikost L.  </t>
  </si>
  <si>
    <t>Rukavice gumové - XL</t>
  </si>
  <si>
    <t xml:space="preserve">Vnitřní bavlněná vložka, velikost XL.  </t>
  </si>
  <si>
    <t>Vědro 15 l</t>
  </si>
  <si>
    <t>Vědro plast bez výlevky ,  15 litrů .</t>
  </si>
  <si>
    <t xml:space="preserve">Kartáč na podlahu - plast </t>
  </si>
  <si>
    <t>Kartáč na podlahu , šíře 22 cm.</t>
  </si>
  <si>
    <t>Násada na smetáky a kartáče</t>
  </si>
  <si>
    <t>dřevěná, pr. 2,5 cm,  délka 170 cm.</t>
  </si>
  <si>
    <t>z netkaného textilu  (vizkóza),  - rozměr  60 x 70  (oranžový).</t>
  </si>
  <si>
    <t xml:space="preserve">Univerzitní 20                 Plzeň, 306 14,            budova UI         </t>
  </si>
  <si>
    <t>MYCÍ PROSTŘ. KUCHYNĚ - čistící krém</t>
  </si>
  <si>
    <r>
      <t xml:space="preserve">Jemný čisticí krém s přísadou abrazivních látek.  - pH: 7,5-10. Použití zejména : čištění nádobí, sporáků, umyvadel, van, smaltovaných předmětů apod., na úklid kuchyní, koupelen a všech nenasákavých povrchů, </t>
    </r>
    <r>
      <rPr>
        <b/>
        <sz val="12"/>
        <rFont val="Calibri"/>
        <family val="2"/>
      </rPr>
      <t>náplň 600-800 g.</t>
    </r>
  </si>
  <si>
    <r>
      <t xml:space="preserve">Dezinfekční a leštící přípravek - gel,   rozpustný ve vodě. Použití: k odstranění nečistot a  vodního kamene v toaletě. </t>
    </r>
    <r>
      <rPr>
        <b/>
        <sz val="12"/>
        <rFont val="Calibri"/>
        <family val="2"/>
      </rPr>
      <t>Náplň  0,75 - 1l.</t>
    </r>
  </si>
  <si>
    <r>
      <t>Tablety do pisoaru,  - čistící  a dezodoranční účinky,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obsah balení 4 - 5 kg</t>
    </r>
    <r>
      <rPr>
        <sz val="12"/>
        <rFont val="Calibri"/>
        <family val="2"/>
      </rPr>
      <t>. Použití:  pro sanitární zařízení</t>
    </r>
  </si>
  <si>
    <t>Rukavice gumové - S</t>
  </si>
  <si>
    <t xml:space="preserve">Vnitřní bavlněná vložka ,velikost S . </t>
  </si>
  <si>
    <t>Rukavice gumové - M</t>
  </si>
  <si>
    <t xml:space="preserve">Vnitřní bavlněná vložka, velikost M.  </t>
  </si>
  <si>
    <t>dřevěná, pr. 2,5 cm,  délka 160 cm.</t>
  </si>
  <si>
    <t>Priloha_c._1_Kupni_smlouvy_technicka_specifikace_CPHP-017-2016</t>
  </si>
  <si>
    <t>samostatná faktura</t>
  </si>
  <si>
    <t>Požadavek Zadavatele:  Sloupec označený textem:</t>
  </si>
  <si>
    <t xml:space="preserve">Uchazeč doplní do jednotlivých prázdných žlutě podbarvených buněk požadované hodnoty (jednotkové ceny). (Po vyplnění textu se každá jednotlivá buňka podbarví zelenou barvou). </t>
  </si>
  <si>
    <t xml:space="preserve">Název </t>
  </si>
  <si>
    <t xml:space="preserve">Popis </t>
  </si>
  <si>
    <t xml:space="preserve">Fakturace </t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</si>
  <si>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</si>
  <si>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
</t>
    </r>
    <r>
      <rPr>
        <i/>
        <sz val="11"/>
        <rFont val="Calibri"/>
        <family val="2"/>
      </rPr>
      <t>(ulice, budova, místnost...)</t>
    </r>
  </si>
  <si>
    <r>
      <t xml:space="preserve">Předpokládaná cena za  jednotlivé položky
v Kč BEZ DPH  </t>
    </r>
    <r>
      <rPr>
        <i/>
        <sz val="11"/>
        <rFont val="Calibri"/>
        <family val="2"/>
      </rPr>
      <t>(počet MJ x předpokládaná cena)</t>
    </r>
  </si>
  <si>
    <r>
      <t>Maximální cena za jednotlivé položky 
v Kč BEZ DPH</t>
    </r>
    <r>
      <rPr>
        <i/>
        <sz val="11"/>
        <rFont val="Calibri"/>
        <family val="2"/>
      </rPr>
      <t xml:space="preserve"> 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</si>
  <si>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</si>
  <si>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Dodávky čisticích prostředků a hygienických potřeb 017 - 2016 (ČPHP - 017 - 2016)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</si>
</sst>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č&quot;"/>
    <numFmt numFmtId="165" formatCode="_-* #,##0.00\ &quot;Kč&quot;_-;\-* #,##0.00\ &quot;Kč&quot;_-;_-* &quot; &quot;??,_-;_-@_-"/>
    <numFmt numFmtId="177" formatCode="General"/>
    <numFmt numFmtId="178" formatCode="@"/>
    <numFmt numFmtId="179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.5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AE7F6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/>
    </border>
    <border>
      <left style="medium"/>
      <right style="medium"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94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4" fillId="0" borderId="0" xfId="0" applyFont="1" applyFill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right" vertical="center" inden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2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4" fontId="6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Fill="1" applyProtection="1">
      <protection/>
    </xf>
    <xf numFmtId="0" fontId="12" fillId="0" borderId="0" xfId="0" applyFont="1" applyFill="1" applyAlignment="1" applyProtection="1">
      <alignment horizontal="left" vertical="center" wrapText="1"/>
      <protection/>
    </xf>
    <xf numFmtId="0" fontId="12" fillId="0" borderId="8" xfId="0" applyFont="1" applyFill="1" applyBorder="1" applyAlignment="1" applyProtection="1">
      <alignment horizontal="left" vertical="center" wrapText="1"/>
      <protection/>
    </xf>
    <xf numFmtId="0" fontId="0" fillId="3" borderId="9" xfId="0" applyFill="1" applyBorder="1" applyAlignment="1" applyProtection="1">
      <alignment horizontal="center" vertical="center"/>
      <protection/>
    </xf>
    <xf numFmtId="0" fontId="0" fillId="3" borderId="10" xfId="0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left" vertical="center" indent="2"/>
      <protection/>
    </xf>
    <xf numFmtId="49" fontId="0" fillId="0" borderId="0" xfId="0" applyNumberFormat="1" applyFill="1" applyBorder="1" applyAlignment="1" applyProtection="1">
      <alignment horizontal="left" vertical="center" indent="2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3" fillId="5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11" fillId="5" borderId="7" xfId="0" applyNumberFormat="1" applyFont="1" applyFill="1" applyBorder="1" applyAlignment="1" applyProtection="1">
      <alignment horizontal="center" vertical="center" wrapText="1"/>
      <protection/>
    </xf>
    <xf numFmtId="0" fontId="14" fillId="5" borderId="7" xfId="0" applyNumberFormat="1" applyFont="1" applyFill="1" applyBorder="1" applyAlignment="1" applyProtection="1">
      <alignment horizontal="center" vertical="center" wrapText="1"/>
      <protection/>
    </xf>
    <xf numFmtId="0" fontId="11" fillId="4" borderId="7" xfId="0" applyNumberFormat="1" applyFont="1" applyFill="1" applyBorder="1" applyAlignment="1" applyProtection="1">
      <alignment horizontal="center" vertical="center" wrapText="1"/>
      <protection/>
    </xf>
    <xf numFmtId="0" fontId="11" fillId="5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8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0" fontId="6" fillId="0" borderId="1" xfId="20" applyFont="1" applyFill="1" applyBorder="1" applyAlignment="1" applyProtection="1">
      <alignment horizontal="center" vertical="center" wrapText="1"/>
      <protection/>
    </xf>
    <xf numFmtId="0" fontId="6" fillId="0" borderId="1" xfId="21" applyFont="1" applyFill="1" applyBorder="1" applyAlignment="1" applyProtection="1">
      <alignment horizontal="left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0" fontId="6" fillId="0" borderId="2" xfId="20" applyFont="1" applyFill="1" applyBorder="1" applyAlignment="1" applyProtection="1">
      <alignment horizontal="center" vertical="center" wrapText="1"/>
      <protection/>
    </xf>
    <xf numFmtId="0" fontId="6" fillId="0" borderId="2" xfId="21" applyFont="1" applyFill="1" applyBorder="1" applyAlignment="1" applyProtection="1">
      <alignment horizontal="left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3" fontId="0" fillId="0" borderId="23" xfId="0" applyNumberFormat="1" applyFill="1" applyBorder="1" applyAlignment="1" applyProtection="1">
      <alignment horizontal="center" vertical="center" wrapText="1"/>
      <protection/>
    </xf>
    <xf numFmtId="1" fontId="0" fillId="0" borderId="6" xfId="0" applyNumberFormat="1" applyFill="1" applyBorder="1" applyAlignment="1" applyProtection="1">
      <alignment horizontal="center" vertical="center" wrapText="1"/>
      <protection/>
    </xf>
    <xf numFmtId="0" fontId="6" fillId="0" borderId="6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3" fontId="0" fillId="0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7" xfId="0" applyNumberFormat="1" applyBorder="1" applyAlignment="1" applyProtection="1">
      <alignment vertical="center" wrapText="1"/>
      <protection/>
    </xf>
    <xf numFmtId="0" fontId="0" fillId="0" borderId="13" xfId="0" applyNumberFormat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164" fontId="9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" xfId="21" applyNumberFormat="1" applyFont="1" applyFill="1" applyBorder="1" applyAlignment="1" applyProtection="1">
      <alignment horizontal="left" vertical="center" wrapText="1" indent="1"/>
      <protection/>
    </xf>
    <xf numFmtId="0" fontId="6" fillId="0" borderId="1" xfId="21" applyNumberFormat="1" applyFont="1" applyFill="1" applyBorder="1" applyAlignment="1" applyProtection="1">
      <alignment horizontal="left" vertical="center" wrapText="1" indent="1"/>
      <protection/>
    </xf>
    <xf numFmtId="0" fontId="6" fillId="0" borderId="6" xfId="21" applyNumberFormat="1" applyFont="1" applyFill="1" applyBorder="1" applyAlignment="1" applyProtection="1">
      <alignment horizontal="left" vertical="center" wrapText="1" inden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76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8" formatCode="@"/>
      <fill>
        <patternFill>
          <bgColor rgb="FFFF9F9F"/>
        </patternFill>
      </fill>
      <border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8" formatCode="@"/>
      <fill>
        <patternFill>
          <bgColor rgb="FFFF9F9F"/>
        </patternFill>
      </fill>
      <border/>
    </dxf>
    <dxf>
      <font>
        <b val="0"/>
        <i val="0"/>
      </font>
    </dxf>
    <dxf>
      <fill>
        <patternFill>
          <bgColor rgb="FFE6D5F3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177" formatCode="General"/>
      <fill>
        <patternFill>
          <bgColor rgb="FFE2CFF1"/>
        </patternFill>
      </fill>
    </dxf>
    <dxf>
      <numFmt numFmtId="164" formatCode="#,##0.00\ &quot;Kč&quot;"/>
    </dxf>
    <dxf>
      <numFmt numFmtId="179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104775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110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38100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114300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38100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38100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38100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76200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7</xdr:row>
      <xdr:rowOff>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561975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552450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115</xdr:row>
      <xdr:rowOff>133350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161925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571500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190500</xdr:colOff>
      <xdr:row>6</xdr:row>
      <xdr:rowOff>371475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2295525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110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171450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38100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47625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123825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66675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95250</xdr:colOff>
      <xdr:row>116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101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95250</xdr:colOff>
      <xdr:row>117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29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95250</xdr:colOff>
      <xdr:row>118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48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95250</xdr:colOff>
      <xdr:row>119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67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95250</xdr:colOff>
      <xdr:row>120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86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95250</xdr:colOff>
      <xdr:row>121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054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95250</xdr:colOff>
      <xdr:row>122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244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95250</xdr:colOff>
      <xdr:row>123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435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95250</xdr:colOff>
      <xdr:row>125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81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95250</xdr:colOff>
      <xdr:row>126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00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95250</xdr:colOff>
      <xdr:row>127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19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95250</xdr:colOff>
      <xdr:row>128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38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95250</xdr:colOff>
      <xdr:row>129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57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95250</xdr:colOff>
      <xdr:row>131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95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95250</xdr:colOff>
      <xdr:row>133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95250</xdr:colOff>
      <xdr:row>134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95250</xdr:colOff>
      <xdr:row>137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95250</xdr:colOff>
      <xdr:row>138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292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95250</xdr:colOff>
      <xdr:row>139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483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95250</xdr:colOff>
      <xdr:row>140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673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95250</xdr:colOff>
      <xdr:row>144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95250</xdr:colOff>
      <xdr:row>145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626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95250</xdr:colOff>
      <xdr:row>146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816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95250</xdr:colOff>
      <xdr:row>147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007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95250</xdr:colOff>
      <xdr:row>148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197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95250</xdr:colOff>
      <xdr:row>149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388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95250</xdr:colOff>
      <xdr:row>150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5787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95250</xdr:colOff>
      <xdr:row>151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769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19050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4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5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7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28575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38100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38100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4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5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7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38100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101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4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863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123</xdr:row>
      <xdr:rowOff>0</xdr:rowOff>
    </xdr:from>
    <xdr:to>
      <xdr:col>16</xdr:col>
      <xdr:colOff>190500</xdr:colOff>
      <xdr:row>124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625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006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387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129</xdr:row>
      <xdr:rowOff>0</xdr:rowOff>
    </xdr:from>
    <xdr:to>
      <xdr:col>16</xdr:col>
      <xdr:colOff>190500</xdr:colOff>
      <xdr:row>130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76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190500</xdr:colOff>
      <xdr:row>132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149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135</xdr:row>
      <xdr:rowOff>0</xdr:rowOff>
    </xdr:from>
    <xdr:to>
      <xdr:col>16</xdr:col>
      <xdr:colOff>190500</xdr:colOff>
      <xdr:row>136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91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483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2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142</xdr:row>
      <xdr:rowOff>0</xdr:rowOff>
    </xdr:from>
    <xdr:to>
      <xdr:col>16</xdr:col>
      <xdr:colOff>190500</xdr:colOff>
      <xdr:row>143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24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626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5787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171450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115</xdr:row>
      <xdr:rowOff>0</xdr:rowOff>
    </xdr:from>
    <xdr:to>
      <xdr:col>16</xdr:col>
      <xdr:colOff>190500</xdr:colOff>
      <xdr:row>116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101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116</xdr:row>
      <xdr:rowOff>0</xdr:rowOff>
    </xdr:from>
    <xdr:to>
      <xdr:col>16</xdr:col>
      <xdr:colOff>190500</xdr:colOff>
      <xdr:row>117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29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117</xdr:row>
      <xdr:rowOff>0</xdr:rowOff>
    </xdr:from>
    <xdr:to>
      <xdr:col>16</xdr:col>
      <xdr:colOff>190500</xdr:colOff>
      <xdr:row>118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48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118</xdr:row>
      <xdr:rowOff>0</xdr:rowOff>
    </xdr:from>
    <xdr:to>
      <xdr:col>16</xdr:col>
      <xdr:colOff>190500</xdr:colOff>
      <xdr:row>119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67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119</xdr:row>
      <xdr:rowOff>0</xdr:rowOff>
    </xdr:from>
    <xdr:to>
      <xdr:col>16</xdr:col>
      <xdr:colOff>190500</xdr:colOff>
      <xdr:row>120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286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120</xdr:row>
      <xdr:rowOff>0</xdr:rowOff>
    </xdr:from>
    <xdr:to>
      <xdr:col>16</xdr:col>
      <xdr:colOff>190500</xdr:colOff>
      <xdr:row>121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054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121</xdr:row>
      <xdr:rowOff>0</xdr:rowOff>
    </xdr:from>
    <xdr:to>
      <xdr:col>16</xdr:col>
      <xdr:colOff>190500</xdr:colOff>
      <xdr:row>122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244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122</xdr:row>
      <xdr:rowOff>0</xdr:rowOff>
    </xdr:from>
    <xdr:to>
      <xdr:col>16</xdr:col>
      <xdr:colOff>190500</xdr:colOff>
      <xdr:row>123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435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124</xdr:row>
      <xdr:rowOff>0</xdr:rowOff>
    </xdr:from>
    <xdr:to>
      <xdr:col>16</xdr:col>
      <xdr:colOff>190500</xdr:colOff>
      <xdr:row>125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381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125</xdr:row>
      <xdr:rowOff>0</xdr:rowOff>
    </xdr:from>
    <xdr:to>
      <xdr:col>16</xdr:col>
      <xdr:colOff>190500</xdr:colOff>
      <xdr:row>126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00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126</xdr:row>
      <xdr:rowOff>0</xdr:rowOff>
    </xdr:from>
    <xdr:to>
      <xdr:col>16</xdr:col>
      <xdr:colOff>190500</xdr:colOff>
      <xdr:row>127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19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16</xdr:col>
      <xdr:colOff>190500</xdr:colOff>
      <xdr:row>128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38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128</xdr:row>
      <xdr:rowOff>0</xdr:rowOff>
    </xdr:from>
    <xdr:to>
      <xdr:col>16</xdr:col>
      <xdr:colOff>190500</xdr:colOff>
      <xdr:row>129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57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130</xdr:row>
      <xdr:rowOff>0</xdr:rowOff>
    </xdr:from>
    <xdr:to>
      <xdr:col>16</xdr:col>
      <xdr:colOff>190500</xdr:colOff>
      <xdr:row>131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95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132</xdr:row>
      <xdr:rowOff>0</xdr:rowOff>
    </xdr:from>
    <xdr:to>
      <xdr:col>16</xdr:col>
      <xdr:colOff>190500</xdr:colOff>
      <xdr:row>133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340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133</xdr:row>
      <xdr:rowOff>0</xdr:rowOff>
    </xdr:from>
    <xdr:to>
      <xdr:col>16</xdr:col>
      <xdr:colOff>190500</xdr:colOff>
      <xdr:row>134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5530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136</xdr:row>
      <xdr:rowOff>0</xdr:rowOff>
    </xdr:from>
    <xdr:to>
      <xdr:col>16</xdr:col>
      <xdr:colOff>190500</xdr:colOff>
      <xdr:row>137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102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137</xdr:row>
      <xdr:rowOff>0</xdr:rowOff>
    </xdr:from>
    <xdr:to>
      <xdr:col>16</xdr:col>
      <xdr:colOff>190500</xdr:colOff>
      <xdr:row>138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292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138</xdr:row>
      <xdr:rowOff>0</xdr:rowOff>
    </xdr:from>
    <xdr:to>
      <xdr:col>16</xdr:col>
      <xdr:colOff>190500</xdr:colOff>
      <xdr:row>139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483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139</xdr:row>
      <xdr:rowOff>0</xdr:rowOff>
    </xdr:from>
    <xdr:to>
      <xdr:col>16</xdr:col>
      <xdr:colOff>190500</xdr:colOff>
      <xdr:row>140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6673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143</xdr:row>
      <xdr:rowOff>0</xdr:rowOff>
    </xdr:from>
    <xdr:to>
      <xdr:col>16</xdr:col>
      <xdr:colOff>190500</xdr:colOff>
      <xdr:row>144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435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144</xdr:row>
      <xdr:rowOff>0</xdr:rowOff>
    </xdr:from>
    <xdr:to>
      <xdr:col>16</xdr:col>
      <xdr:colOff>190500</xdr:colOff>
      <xdr:row>145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626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145</xdr:row>
      <xdr:rowOff>0</xdr:rowOff>
    </xdr:from>
    <xdr:to>
      <xdr:col>16</xdr:col>
      <xdr:colOff>190500</xdr:colOff>
      <xdr:row>146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7816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146</xdr:row>
      <xdr:rowOff>0</xdr:rowOff>
    </xdr:from>
    <xdr:to>
      <xdr:col>16</xdr:col>
      <xdr:colOff>190500</xdr:colOff>
      <xdr:row>147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007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147</xdr:row>
      <xdr:rowOff>0</xdr:rowOff>
    </xdr:from>
    <xdr:to>
      <xdr:col>16</xdr:col>
      <xdr:colOff>190500</xdr:colOff>
      <xdr:row>148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197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148</xdr:row>
      <xdr:rowOff>0</xdr:rowOff>
    </xdr:from>
    <xdr:to>
      <xdr:col>16</xdr:col>
      <xdr:colOff>190500</xdr:colOff>
      <xdr:row>149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388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149</xdr:row>
      <xdr:rowOff>0</xdr:rowOff>
    </xdr:from>
    <xdr:to>
      <xdr:col>16</xdr:col>
      <xdr:colOff>190500</xdr:colOff>
      <xdr:row>150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5787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150</xdr:row>
      <xdr:rowOff>0</xdr:rowOff>
    </xdr:from>
    <xdr:to>
      <xdr:col>16</xdr:col>
      <xdr:colOff>190500</xdr:colOff>
      <xdr:row>151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876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38100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114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114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5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6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0025"/>
    <xdr:pic>
      <xdr:nvPicPr>
        <xdr:cNvPr id="267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68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8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9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9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9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6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69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2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95250" cy="180975"/>
    <xdr:pic>
      <xdr:nvPicPr>
        <xdr:cNvPr id="2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27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27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3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3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3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4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7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7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7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7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8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280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8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8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1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9550"/>
    <xdr:pic>
      <xdr:nvPicPr>
        <xdr:cNvPr id="28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9550"/>
    <xdr:pic>
      <xdr:nvPicPr>
        <xdr:cNvPr id="28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200025"/>
    <xdr:pic>
      <xdr:nvPicPr>
        <xdr:cNvPr id="2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2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2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2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</xdr:row>
      <xdr:rowOff>0</xdr:rowOff>
    </xdr:from>
    <xdr:to>
      <xdr:col>16</xdr:col>
      <xdr:colOff>95250</xdr:colOff>
      <xdr:row>3</xdr:row>
      <xdr:rowOff>180975</xdr:rowOff>
    </xdr:to>
    <xdr:pic>
      <xdr:nvPicPr>
        <xdr:cNvPr id="28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180975</xdr:rowOff>
    </xdr:to>
    <xdr:pic>
      <xdr:nvPicPr>
        <xdr:cNvPr id="28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95250</xdr:colOff>
      <xdr:row>2</xdr:row>
      <xdr:rowOff>133350</xdr:rowOff>
    </xdr:to>
    <xdr:pic>
      <xdr:nvPicPr>
        <xdr:cNvPr id="28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190500</xdr:colOff>
      <xdr:row>2</xdr:row>
      <xdr:rowOff>9525</xdr:rowOff>
    </xdr:to>
    <xdr:pic>
      <xdr:nvPicPr>
        <xdr:cNvPr id="28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048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4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19050</xdr:rowOff>
    </xdr:to>
    <xdr:pic>
      <xdr:nvPicPr>
        <xdr:cNvPr id="2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</xdr:row>
      <xdr:rowOff>0</xdr:rowOff>
    </xdr:from>
    <xdr:to>
      <xdr:col>16</xdr:col>
      <xdr:colOff>190500</xdr:colOff>
      <xdr:row>4</xdr:row>
      <xdr:rowOff>0</xdr:rowOff>
    </xdr:to>
    <xdr:pic>
      <xdr:nvPicPr>
        <xdr:cNvPr id="28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771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133350</xdr:rowOff>
    </xdr:to>
    <xdr:pic>
      <xdr:nvPicPr>
        <xdr:cNvPr id="286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7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3</xdr:row>
      <xdr:rowOff>9525</xdr:rowOff>
    </xdr:to>
    <xdr:pic>
      <xdr:nvPicPr>
        <xdr:cNvPr id="287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16</xdr:col>
      <xdr:colOff>190500</xdr:colOff>
      <xdr:row>2</xdr:row>
      <xdr:rowOff>142875</xdr:rowOff>
    </xdr:to>
    <xdr:pic>
      <xdr:nvPicPr>
        <xdr:cNvPr id="287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42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8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8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8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9525</xdr:rowOff>
    </xdr:to>
    <xdr:pic>
      <xdr:nvPicPr>
        <xdr:cNvPr id="28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28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8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47625</xdr:rowOff>
    </xdr:to>
    <xdr:pic>
      <xdr:nvPicPr>
        <xdr:cNvPr id="288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88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8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8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88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8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8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8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8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8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29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29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29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29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29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29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5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29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180975</xdr:rowOff>
    </xdr:to>
    <xdr:pic>
      <xdr:nvPicPr>
        <xdr:cNvPr id="296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96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296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6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6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29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29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9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9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9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9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29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9525</xdr:rowOff>
    </xdr:to>
    <xdr:pic>
      <xdr:nvPicPr>
        <xdr:cNvPr id="29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200025</xdr:rowOff>
    </xdr:to>
    <xdr:pic>
      <xdr:nvPicPr>
        <xdr:cNvPr id="29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2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2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2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2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2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2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152400</xdr:rowOff>
    </xdr:to>
    <xdr:pic>
      <xdr:nvPicPr>
        <xdr:cNvPr id="30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00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300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0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1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1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1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1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1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1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1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1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2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2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2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2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2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2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2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2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3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3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4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04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5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05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161925</xdr:rowOff>
    </xdr:to>
    <xdr:pic>
      <xdr:nvPicPr>
        <xdr:cNvPr id="306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30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38100</xdr:rowOff>
    </xdr:to>
    <xdr:pic>
      <xdr:nvPicPr>
        <xdr:cNvPr id="30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30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0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0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30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9525</xdr:rowOff>
    </xdr:to>
    <xdr:pic>
      <xdr:nvPicPr>
        <xdr:cNvPr id="3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0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95250</xdr:colOff>
      <xdr:row>112</xdr:row>
      <xdr:rowOff>19050</xdr:rowOff>
    </xdr:to>
    <xdr:pic>
      <xdr:nvPicPr>
        <xdr:cNvPr id="30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9525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95250</xdr:colOff>
      <xdr:row>113</xdr:row>
      <xdr:rowOff>180975</xdr:rowOff>
    </xdr:to>
    <xdr:pic>
      <xdr:nvPicPr>
        <xdr:cNvPr id="30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152400</xdr:rowOff>
    </xdr:to>
    <xdr:pic>
      <xdr:nvPicPr>
        <xdr:cNvPr id="30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0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116</xdr:row>
      <xdr:rowOff>133350</xdr:rowOff>
    </xdr:to>
    <xdr:pic>
      <xdr:nvPicPr>
        <xdr:cNvPr id="31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1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1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1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1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1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1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19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19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19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19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19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1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2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2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20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0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0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0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0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0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0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0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1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1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1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1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1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1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1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1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1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1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2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2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6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8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0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241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2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3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4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5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6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7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48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49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50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251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3252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2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28575</xdr:rowOff>
    </xdr:to>
    <xdr:pic>
      <xdr:nvPicPr>
        <xdr:cNvPr id="326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26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26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26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2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2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29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29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9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9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9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29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31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3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3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3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3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3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38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3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38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8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39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9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9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9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9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39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39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39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3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3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0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4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41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66675</xdr:rowOff>
    </xdr:to>
    <xdr:pic>
      <xdr:nvPicPr>
        <xdr:cNvPr id="34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34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342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4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2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2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2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4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4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36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37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3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43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0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42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5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4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4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50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1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6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57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5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1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4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5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7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46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4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4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4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4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4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4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4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4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48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48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8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4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49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49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9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49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50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5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5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5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5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5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2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53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5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5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5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35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5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5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5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5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5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55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5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5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5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5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5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5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5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5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5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5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5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6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1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1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1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61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361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6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6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6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6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0</xdr:rowOff>
    </xdr:to>
    <xdr:pic>
      <xdr:nvPicPr>
        <xdr:cNvPr id="36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6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6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4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4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64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4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64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5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6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6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6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7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67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67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114</xdr:row>
      <xdr:rowOff>0</xdr:rowOff>
    </xdr:to>
    <xdr:pic>
      <xdr:nvPicPr>
        <xdr:cNvPr id="36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6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6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9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69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66675</xdr:rowOff>
    </xdr:to>
    <xdr:pic>
      <xdr:nvPicPr>
        <xdr:cNvPr id="369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3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3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112</xdr:row>
      <xdr:rowOff>19050</xdr:rowOff>
    </xdr:to>
    <xdr:pic>
      <xdr:nvPicPr>
        <xdr:cNvPr id="3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209550</xdr:rowOff>
    </xdr:to>
    <xdr:pic>
      <xdr:nvPicPr>
        <xdr:cNvPr id="36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113</xdr:row>
      <xdr:rowOff>0</xdr:rowOff>
    </xdr:from>
    <xdr:to>
      <xdr:col>16</xdr:col>
      <xdr:colOff>190500</xdr:colOff>
      <xdr:row>113</xdr:row>
      <xdr:rowOff>209550</xdr:rowOff>
    </xdr:to>
    <xdr:pic>
      <xdr:nvPicPr>
        <xdr:cNvPr id="36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6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152400</xdr:rowOff>
    </xdr:to>
    <xdr:pic>
      <xdr:nvPicPr>
        <xdr:cNvPr id="37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7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7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7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7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7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37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57150</xdr:rowOff>
    </xdr:to>
    <xdr:pic>
      <xdr:nvPicPr>
        <xdr:cNvPr id="37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819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37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7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7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7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161925</xdr:rowOff>
    </xdr:to>
    <xdr:pic>
      <xdr:nvPicPr>
        <xdr:cNvPr id="3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7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7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37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37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7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7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114</xdr:row>
      <xdr:rowOff>0</xdr:rowOff>
    </xdr:to>
    <xdr:pic>
      <xdr:nvPicPr>
        <xdr:cNvPr id="37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2114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109</xdr:row>
      <xdr:rowOff>0</xdr:rowOff>
    </xdr:from>
    <xdr:to>
      <xdr:col>16</xdr:col>
      <xdr:colOff>190500</xdr:colOff>
      <xdr:row>113</xdr:row>
      <xdr:rowOff>85725</xdr:rowOff>
    </xdr:to>
    <xdr:pic>
      <xdr:nvPicPr>
        <xdr:cNvPr id="37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49796700"/>
          <a:ext cx="190500" cy="1952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66675</xdr:rowOff>
    </xdr:to>
    <xdr:pic>
      <xdr:nvPicPr>
        <xdr:cNvPr id="37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142875</xdr:rowOff>
    </xdr:to>
    <xdr:pic>
      <xdr:nvPicPr>
        <xdr:cNvPr id="37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23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7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133350</xdr:rowOff>
    </xdr:to>
    <xdr:pic>
      <xdr:nvPicPr>
        <xdr:cNvPr id="37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7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7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7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7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7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3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383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3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4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4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4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4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384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118</xdr:row>
      <xdr:rowOff>9525</xdr:rowOff>
    </xdr:to>
    <xdr:pic>
      <xdr:nvPicPr>
        <xdr:cNvPr id="386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386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386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6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86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142875</xdr:rowOff>
    </xdr:to>
    <xdr:pic>
      <xdr:nvPicPr>
        <xdr:cNvPr id="386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8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38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7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</xdr:rowOff>
    </xdr:to>
    <xdr:pic>
      <xdr:nvPicPr>
        <xdr:cNvPr id="38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152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8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180975</xdr:rowOff>
    </xdr:to>
    <xdr:pic>
      <xdr:nvPicPr>
        <xdr:cNvPr id="38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89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89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161925</xdr:rowOff>
    </xdr:to>
    <xdr:pic>
      <xdr:nvPicPr>
        <xdr:cNvPr id="390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39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114</xdr:row>
      <xdr:rowOff>133350</xdr:rowOff>
    </xdr:to>
    <xdr:pic>
      <xdr:nvPicPr>
        <xdr:cNvPr id="39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161925</xdr:rowOff>
    </xdr:to>
    <xdr:pic>
      <xdr:nvPicPr>
        <xdr:cNvPr id="39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5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5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152400</xdr:rowOff>
    </xdr:to>
    <xdr:pic>
      <xdr:nvPicPr>
        <xdr:cNvPr id="39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39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39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39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398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399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399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39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9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9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39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9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399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399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399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00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0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0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1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1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01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1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1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1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401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2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03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03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03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03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0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3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3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3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3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0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0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6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6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7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07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0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7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7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7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7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7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8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09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09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9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9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9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0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0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0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09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1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41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2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13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13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13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13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1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1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1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1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1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1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1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18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1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1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1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418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1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1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1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192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3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1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1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1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3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4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7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09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2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12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2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2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2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2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22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2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4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24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24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24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24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4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5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25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5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5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5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26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7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7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7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2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2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29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29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29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29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429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29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3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3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0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0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0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1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3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3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3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2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3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3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3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3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3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3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3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3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34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4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4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4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4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4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5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35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5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436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3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3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180975</xdr:rowOff>
    </xdr:to>
    <xdr:pic>
      <xdr:nvPicPr>
        <xdr:cNvPr id="43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3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3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3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3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0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0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0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40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1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4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4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4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4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4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4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4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44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45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4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48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8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89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90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1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3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4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5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6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497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8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49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450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95250</xdr:rowOff>
    </xdr:to>
    <xdr:pic>
      <xdr:nvPicPr>
        <xdr:cNvPr id="451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51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51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1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171450</xdr:rowOff>
    </xdr:to>
    <xdr:pic>
      <xdr:nvPicPr>
        <xdr:cNvPr id="452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52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5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95250</xdr:rowOff>
    </xdr:to>
    <xdr:pic>
      <xdr:nvPicPr>
        <xdr:cNvPr id="45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5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53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85725</xdr:rowOff>
    </xdr:to>
    <xdr:pic>
      <xdr:nvPicPr>
        <xdr:cNvPr id="453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28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76200</xdr:rowOff>
    </xdr:to>
    <xdr:pic>
      <xdr:nvPicPr>
        <xdr:cNvPr id="453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123825</xdr:rowOff>
    </xdr:to>
    <xdr:pic>
      <xdr:nvPicPr>
        <xdr:cNvPr id="45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5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3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5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171450</xdr:rowOff>
    </xdr:to>
    <xdr:pic>
      <xdr:nvPicPr>
        <xdr:cNvPr id="454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4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8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49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0</xdr:rowOff>
    </xdr:to>
    <xdr:pic>
      <xdr:nvPicPr>
        <xdr:cNvPr id="455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1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2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3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161925</xdr:rowOff>
    </xdr:to>
    <xdr:pic>
      <xdr:nvPicPr>
        <xdr:cNvPr id="4555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6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7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58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4559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9525</xdr:rowOff>
    </xdr:to>
    <xdr:pic>
      <xdr:nvPicPr>
        <xdr:cNvPr id="45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133350</xdr:rowOff>
    </xdr:to>
    <xdr:pic>
      <xdr:nvPicPr>
        <xdr:cNvPr id="45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114</xdr:row>
      <xdr:rowOff>142875</xdr:rowOff>
    </xdr:to>
    <xdr:pic>
      <xdr:nvPicPr>
        <xdr:cNvPr id="45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142875</xdr:rowOff>
    </xdr:to>
    <xdr:pic>
      <xdr:nvPicPr>
        <xdr:cNvPr id="45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152400</xdr:rowOff>
    </xdr:to>
    <xdr:pic>
      <xdr:nvPicPr>
        <xdr:cNvPr id="45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342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114</xdr:row>
      <xdr:rowOff>0</xdr:rowOff>
    </xdr:from>
    <xdr:ext cx="190500" cy="180975"/>
    <xdr:pic>
      <xdr:nvPicPr>
        <xdr:cNvPr id="458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114</xdr:row>
      <xdr:rowOff>0</xdr:rowOff>
    </xdr:from>
    <xdr:ext cx="190500" cy="200025"/>
    <xdr:pic>
      <xdr:nvPicPr>
        <xdr:cNvPr id="4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190500" cy="200025"/>
    <xdr:pic>
      <xdr:nvPicPr>
        <xdr:cNvPr id="4588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114</xdr:row>
      <xdr:rowOff>0</xdr:rowOff>
    </xdr:from>
    <xdr:ext cx="190500" cy="200025"/>
    <xdr:pic>
      <xdr:nvPicPr>
        <xdr:cNvPr id="45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45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5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5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0025"/>
    <xdr:pic>
      <xdr:nvPicPr>
        <xdr:cNvPr id="46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46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95250" cy="180975"/>
    <xdr:pic>
      <xdr:nvPicPr>
        <xdr:cNvPr id="463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3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463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4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5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46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5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5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5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5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6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6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6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6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6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69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69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9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69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7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0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0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7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571500"/>
    <xdr:pic>
      <xdr:nvPicPr>
        <xdr:cNvPr id="474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4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4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5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9550"/>
    <xdr:pic>
      <xdr:nvPicPr>
        <xdr:cNvPr id="47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113</xdr:row>
      <xdr:rowOff>0</xdr:rowOff>
    </xdr:from>
    <xdr:ext cx="190500" cy="209550"/>
    <xdr:pic>
      <xdr:nvPicPr>
        <xdr:cNvPr id="47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663600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200025"/>
    <xdr:pic>
      <xdr:nvPicPr>
        <xdr:cNvPr id="47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47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476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6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476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180975"/>
    <xdr:pic>
      <xdr:nvPicPr>
        <xdr:cNvPr id="476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114</xdr:row>
      <xdr:rowOff>0</xdr:rowOff>
    </xdr:from>
    <xdr:ext cx="190500" cy="200025"/>
    <xdr:pic>
      <xdr:nvPicPr>
        <xdr:cNvPr id="476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114</xdr:row>
      <xdr:rowOff>0</xdr:rowOff>
    </xdr:from>
    <xdr:ext cx="190500" cy="200025"/>
    <xdr:pic>
      <xdr:nvPicPr>
        <xdr:cNvPr id="4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477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47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477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180975"/>
    <xdr:pic>
      <xdr:nvPicPr>
        <xdr:cNvPr id="477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114</xdr:row>
      <xdr:rowOff>0</xdr:rowOff>
    </xdr:from>
    <xdr:ext cx="190500" cy="200025"/>
    <xdr:pic>
      <xdr:nvPicPr>
        <xdr:cNvPr id="477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114</xdr:row>
      <xdr:rowOff>0</xdr:rowOff>
    </xdr:from>
    <xdr:ext cx="190500" cy="200025"/>
    <xdr:pic>
      <xdr:nvPicPr>
        <xdr:cNvPr id="47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47625</xdr:colOff>
      <xdr:row>114</xdr:row>
      <xdr:rowOff>0</xdr:rowOff>
    </xdr:from>
    <xdr:ext cx="190500" cy="200025"/>
    <xdr:pic>
      <xdr:nvPicPr>
        <xdr:cNvPr id="477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287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114</xdr:row>
      <xdr:rowOff>0</xdr:rowOff>
    </xdr:from>
    <xdr:ext cx="190500" cy="200025"/>
    <xdr:pic>
      <xdr:nvPicPr>
        <xdr:cNvPr id="47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180975</xdr:rowOff>
    </xdr:to>
    <xdr:pic>
      <xdr:nvPicPr>
        <xdr:cNvPr id="47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7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7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180975</xdr:rowOff>
    </xdr:to>
    <xdr:pic>
      <xdr:nvPicPr>
        <xdr:cNvPr id="47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0</xdr:rowOff>
    </xdr:to>
    <xdr:pic>
      <xdr:nvPicPr>
        <xdr:cNvPr id="4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7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0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180975</xdr:rowOff>
    </xdr:to>
    <xdr:pic>
      <xdr:nvPicPr>
        <xdr:cNvPr id="480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80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81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81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481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180975</xdr:rowOff>
    </xdr:to>
    <xdr:pic>
      <xdr:nvPicPr>
        <xdr:cNvPr id="481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9525</xdr:rowOff>
    </xdr:to>
    <xdr:pic>
      <xdr:nvPicPr>
        <xdr:cNvPr id="48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1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1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1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1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3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3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3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3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152400</xdr:rowOff>
    </xdr:to>
    <xdr:pic>
      <xdr:nvPicPr>
        <xdr:cNvPr id="483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3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3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3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95250</xdr:colOff>
      <xdr:row>111</xdr:row>
      <xdr:rowOff>180975</xdr:rowOff>
    </xdr:to>
    <xdr:pic>
      <xdr:nvPicPr>
        <xdr:cNvPr id="48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115</xdr:row>
      <xdr:rowOff>0</xdr:rowOff>
    </xdr:to>
    <xdr:pic>
      <xdr:nvPicPr>
        <xdr:cNvPr id="48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152400</xdr:rowOff>
    </xdr:to>
    <xdr:pic>
      <xdr:nvPicPr>
        <xdr:cNvPr id="48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95250</xdr:colOff>
      <xdr:row>117</xdr:row>
      <xdr:rowOff>142875</xdr:rowOff>
    </xdr:to>
    <xdr:pic>
      <xdr:nvPicPr>
        <xdr:cNvPr id="48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9525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200025</xdr:colOff>
      <xdr:row>119</xdr:row>
      <xdr:rowOff>85725</xdr:rowOff>
    </xdr:to>
    <xdr:pic>
      <xdr:nvPicPr>
        <xdr:cNvPr id="48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200025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8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8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8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8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8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8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8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8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8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8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8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8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8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8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8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8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8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8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9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26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9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0</xdr:rowOff>
    </xdr:to>
    <xdr:pic>
      <xdr:nvPicPr>
        <xdr:cNvPr id="49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9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9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63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9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9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49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49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49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8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8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8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8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49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49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49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49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49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50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50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50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50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50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50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50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50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119</xdr:row>
      <xdr:rowOff>47625</xdr:rowOff>
    </xdr:to>
    <xdr:pic>
      <xdr:nvPicPr>
        <xdr:cNvPr id="50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000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501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501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4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2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0</xdr:rowOff>
    </xdr:to>
    <xdr:pic>
      <xdr:nvPicPr>
        <xdr:cNvPr id="50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5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5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111</xdr:row>
      <xdr:rowOff>190500</xdr:rowOff>
    </xdr:to>
    <xdr:pic>
      <xdr:nvPicPr>
        <xdr:cNvPr id="5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5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115</xdr:row>
      <xdr:rowOff>19050</xdr:rowOff>
    </xdr:to>
    <xdr:pic>
      <xdr:nvPicPr>
        <xdr:cNvPr id="5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5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161925</xdr:rowOff>
    </xdr:to>
    <xdr:pic>
      <xdr:nvPicPr>
        <xdr:cNvPr id="5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5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116</xdr:row>
      <xdr:rowOff>171450</xdr:rowOff>
    </xdr:to>
    <xdr:pic>
      <xdr:nvPicPr>
        <xdr:cNvPr id="50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85725</xdr:rowOff>
    </xdr:to>
    <xdr:pic>
      <xdr:nvPicPr>
        <xdr:cNvPr id="5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9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119</xdr:row>
      <xdr:rowOff>76200</xdr:rowOff>
    </xdr:to>
    <xdr:pic>
      <xdr:nvPicPr>
        <xdr:cNvPr id="5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2200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0</xdr:rowOff>
    </xdr:to>
    <xdr:pic>
      <xdr:nvPicPr>
        <xdr:cNvPr id="5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111</xdr:row>
      <xdr:rowOff>0</xdr:rowOff>
    </xdr:from>
    <xdr:to>
      <xdr:col>16</xdr:col>
      <xdr:colOff>190500</xdr:colOff>
      <xdr:row>114</xdr:row>
      <xdr:rowOff>9525</xdr:rowOff>
    </xdr:to>
    <xdr:pic>
      <xdr:nvPicPr>
        <xdr:cNvPr id="50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0739675"/>
          <a:ext cx="1905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120</xdr:row>
      <xdr:rowOff>123825</xdr:rowOff>
    </xdr:to>
    <xdr:pic>
      <xdr:nvPicPr>
        <xdr:cNvPr id="50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1266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152400</xdr:rowOff>
    </xdr:to>
    <xdr:pic>
      <xdr:nvPicPr>
        <xdr:cNvPr id="50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5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114</xdr:row>
      <xdr:rowOff>0</xdr:rowOff>
    </xdr:from>
    <xdr:to>
      <xdr:col>16</xdr:col>
      <xdr:colOff>190500</xdr:colOff>
      <xdr:row>117</xdr:row>
      <xdr:rowOff>142875</xdr:rowOff>
    </xdr:to>
    <xdr:pic>
      <xdr:nvPicPr>
        <xdr:cNvPr id="505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51911250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914400</xdr:colOff>
      <xdr:row>113</xdr:row>
      <xdr:rowOff>171450</xdr:rowOff>
    </xdr:from>
    <xdr:ext cx="190500" cy="180975"/>
    <xdr:pic>
      <xdr:nvPicPr>
        <xdr:cNvPr id="50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1658600" y="518350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0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0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200025"/>
    <xdr:pic>
      <xdr:nvPicPr>
        <xdr:cNvPr id="50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0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0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0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51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95250" cy="180975"/>
    <xdr:pic>
      <xdr:nvPicPr>
        <xdr:cNvPr id="5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200025"/>
    <xdr:pic>
      <xdr:nvPicPr>
        <xdr:cNvPr id="5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95250" cy="180975"/>
    <xdr:pic>
      <xdr:nvPicPr>
        <xdr:cNvPr id="5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2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2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2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2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2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3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4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6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6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6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6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19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19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19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2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2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2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571500"/>
    <xdr:pic>
      <xdr:nvPicPr>
        <xdr:cNvPr id="52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2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22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24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209550"/>
    <xdr:pic>
      <xdr:nvPicPr>
        <xdr:cNvPr id="52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112</xdr:row>
      <xdr:rowOff>0</xdr:rowOff>
    </xdr:from>
    <xdr:ext cx="190500" cy="209550"/>
    <xdr:pic>
      <xdr:nvPicPr>
        <xdr:cNvPr id="52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1587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2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200025"/>
    <xdr:pic>
      <xdr:nvPicPr>
        <xdr:cNvPr id="52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2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400050"/>
    <xdr:pic>
      <xdr:nvPicPr>
        <xdr:cNvPr id="52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90500"/>
    <xdr:pic>
      <xdr:nvPicPr>
        <xdr:cNvPr id="52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114</xdr:row>
      <xdr:rowOff>0</xdr:rowOff>
    </xdr:from>
    <xdr:ext cx="190500" cy="180975"/>
    <xdr:pic>
      <xdr:nvPicPr>
        <xdr:cNvPr id="52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754225" y="519112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2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2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2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2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2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95250</xdr:colOff>
      <xdr:row>39</xdr:row>
      <xdr:rowOff>180975</xdr:rowOff>
    </xdr:to>
    <xdr:pic>
      <xdr:nvPicPr>
        <xdr:cNvPr id="5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28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28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29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0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0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0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30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0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0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0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3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2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3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3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5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5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3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3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3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3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3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39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40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180975</xdr:rowOff>
    </xdr:to>
    <xdr:pic>
      <xdr:nvPicPr>
        <xdr:cNvPr id="540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43</xdr:row>
      <xdr:rowOff>428625</xdr:rowOff>
    </xdr:to>
    <xdr:pic>
      <xdr:nvPicPr>
        <xdr:cNvPr id="540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3638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171450</xdr:rowOff>
    </xdr:to>
    <xdr:pic>
      <xdr:nvPicPr>
        <xdr:cNvPr id="540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40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161925</xdr:rowOff>
    </xdr:to>
    <xdr:pic>
      <xdr:nvPicPr>
        <xdr:cNvPr id="540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40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40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39</xdr:row>
      <xdr:rowOff>200025</xdr:rowOff>
    </xdr:to>
    <xdr:pic>
      <xdr:nvPicPr>
        <xdr:cNvPr id="54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41</xdr:row>
      <xdr:rowOff>180975</xdr:rowOff>
    </xdr:to>
    <xdr:pic>
      <xdr:nvPicPr>
        <xdr:cNvPr id="5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190500</xdr:colOff>
      <xdr:row>40</xdr:row>
      <xdr:rowOff>171450</xdr:rowOff>
    </xdr:to>
    <xdr:pic>
      <xdr:nvPicPr>
        <xdr:cNvPr id="5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1744027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4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4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4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95250</xdr:colOff>
      <xdr:row>76</xdr:row>
      <xdr:rowOff>180975</xdr:rowOff>
    </xdr:to>
    <xdr:pic>
      <xdr:nvPicPr>
        <xdr:cNvPr id="54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4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4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4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4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4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4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4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4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4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4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4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4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4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02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0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1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5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2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3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4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54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4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4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4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4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5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55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180975</xdr:rowOff>
    </xdr:to>
    <xdr:pic>
      <xdr:nvPicPr>
        <xdr:cNvPr id="557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80</xdr:row>
      <xdr:rowOff>238125</xdr:rowOff>
    </xdr:to>
    <xdr:pic>
      <xdr:nvPicPr>
        <xdr:cNvPr id="557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847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171450</xdr:rowOff>
    </xdr:to>
    <xdr:pic>
      <xdr:nvPicPr>
        <xdr:cNvPr id="557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81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8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161925</xdr:rowOff>
    </xdr:to>
    <xdr:pic>
      <xdr:nvPicPr>
        <xdr:cNvPr id="558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71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76</xdr:row>
      <xdr:rowOff>200025</xdr:rowOff>
    </xdr:to>
    <xdr:pic>
      <xdr:nvPicPr>
        <xdr:cNvPr id="5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78</xdr:row>
      <xdr:rowOff>180975</xdr:rowOff>
    </xdr:to>
    <xdr:pic>
      <xdr:nvPicPr>
        <xdr:cNvPr id="55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1390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0</xdr:colOff>
      <xdr:row>76</xdr:row>
      <xdr:rowOff>0</xdr:rowOff>
    </xdr:from>
    <xdr:to>
      <xdr:col>16</xdr:col>
      <xdr:colOff>190500</xdr:colOff>
      <xdr:row>77</xdr:row>
      <xdr:rowOff>171450</xdr:rowOff>
    </xdr:to>
    <xdr:pic>
      <xdr:nvPicPr>
        <xdr:cNvPr id="55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049625" y="34604325"/>
          <a:ext cx="190500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5"/>
  <sheetViews>
    <sheetView showGridLines="0" tabSelected="1" workbookViewId="0" topLeftCell="A1">
      <selection activeCell="N7" sqref="N7:N109"/>
    </sheetView>
  </sheetViews>
  <sheetFormatPr defaultColWidth="9.140625" defaultRowHeight="15"/>
  <cols>
    <col min="1" max="1" width="1.421875" style="1" customWidth="1"/>
    <col min="2" max="2" width="5.7109375" style="1" customWidth="1"/>
    <col min="3" max="3" width="37.8515625" style="15" customWidth="1"/>
    <col min="4" max="4" width="9.7109375" style="53" customWidth="1"/>
    <col min="5" max="5" width="9.00390625" style="54" customWidth="1"/>
    <col min="6" max="6" width="45.00390625" style="2" customWidth="1"/>
    <col min="7" max="7" width="11.7109375" style="2" customWidth="1"/>
    <col min="8" max="8" width="18.57421875" style="1" customWidth="1"/>
    <col min="9" max="9" width="22.140625" style="2" customWidth="1"/>
    <col min="10" max="11" width="22.140625" style="2" hidden="1" customWidth="1"/>
    <col min="12" max="12" width="19.8515625" style="2" hidden="1" customWidth="1"/>
    <col min="13" max="13" width="20.8515625" style="1" customWidth="1"/>
    <col min="14" max="14" width="18.28125" style="1" customWidth="1"/>
    <col min="15" max="15" width="21.00390625" style="1" customWidth="1"/>
    <col min="16" max="16" width="19.421875" style="1" customWidth="1"/>
    <col min="17" max="16384" width="8.8515625" style="1" customWidth="1"/>
  </cols>
  <sheetData>
    <row r="1" spans="2:16" ht="24.6" customHeight="1">
      <c r="B1" s="4" t="s">
        <v>128</v>
      </c>
      <c r="C1" s="24"/>
      <c r="M1" s="25" t="s">
        <v>116</v>
      </c>
      <c r="N1" s="25"/>
      <c r="O1" s="25"/>
      <c r="P1" s="25"/>
    </row>
    <row r="2" spans="4:15" ht="18.75" customHeight="1">
      <c r="D2" s="26"/>
      <c r="E2" s="27"/>
      <c r="G2" s="28"/>
      <c r="N2" s="55"/>
      <c r="O2" s="55"/>
    </row>
    <row r="3" spans="2:16" ht="18" customHeight="1">
      <c r="B3" s="29" t="s">
        <v>118</v>
      </c>
      <c r="C3" s="30"/>
      <c r="D3" s="31" t="s">
        <v>2</v>
      </c>
      <c r="E3" s="32"/>
      <c r="F3" s="33" t="s">
        <v>119</v>
      </c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4:15" ht="19.95" customHeight="1" thickBot="1">
      <c r="D4" s="56"/>
      <c r="E4" s="56"/>
      <c r="F4" s="56"/>
      <c r="G4" s="57"/>
      <c r="H4" s="55"/>
      <c r="I4" s="55"/>
      <c r="M4" s="2"/>
      <c r="N4" s="55"/>
      <c r="O4" s="55"/>
    </row>
    <row r="5" spans="10:14" ht="28.2" customHeight="1" thickBot="1">
      <c r="J5" s="5"/>
      <c r="K5" s="5"/>
      <c r="L5" s="3"/>
      <c r="N5" s="35" t="s">
        <v>2</v>
      </c>
    </row>
    <row r="6" spans="2:16" s="16" customFormat="1" ht="73.2" thickBot="1" thickTop="1">
      <c r="B6" s="36" t="s">
        <v>1</v>
      </c>
      <c r="C6" s="37" t="s">
        <v>120</v>
      </c>
      <c r="D6" s="37" t="s">
        <v>0</v>
      </c>
      <c r="E6" s="37" t="s">
        <v>72</v>
      </c>
      <c r="F6" s="38" t="s">
        <v>121</v>
      </c>
      <c r="G6" s="38" t="s">
        <v>122</v>
      </c>
      <c r="H6" s="39" t="s">
        <v>123</v>
      </c>
      <c r="I6" s="40" t="s">
        <v>124</v>
      </c>
      <c r="J6" s="40" t="s">
        <v>125</v>
      </c>
      <c r="K6" s="40" t="s">
        <v>126</v>
      </c>
      <c r="L6" s="40" t="s">
        <v>127</v>
      </c>
      <c r="M6" s="40" t="s">
        <v>74</v>
      </c>
      <c r="N6" s="41" t="s">
        <v>75</v>
      </c>
      <c r="O6" s="39" t="s">
        <v>76</v>
      </c>
      <c r="P6" s="42" t="s">
        <v>73</v>
      </c>
    </row>
    <row r="7" spans="1:16" ht="63.75" thickTop="1">
      <c r="A7" s="58"/>
      <c r="B7" s="59">
        <v>1</v>
      </c>
      <c r="C7" s="92" t="s">
        <v>3</v>
      </c>
      <c r="D7" s="60">
        <v>1280</v>
      </c>
      <c r="E7" s="61" t="s">
        <v>4</v>
      </c>
      <c r="F7" s="62" t="s">
        <v>77</v>
      </c>
      <c r="G7" s="63" t="s">
        <v>117</v>
      </c>
      <c r="H7" s="63" t="s">
        <v>78</v>
      </c>
      <c r="I7" s="63" t="s">
        <v>79</v>
      </c>
      <c r="J7" s="6">
        <f>D7*L7</f>
        <v>18560</v>
      </c>
      <c r="K7" s="6">
        <f>D7*M7</f>
        <v>20416</v>
      </c>
      <c r="L7" s="6">
        <v>14.5</v>
      </c>
      <c r="M7" s="7">
        <f>L7*1.1</f>
        <v>15.950000000000001</v>
      </c>
      <c r="N7" s="88"/>
      <c r="O7" s="43">
        <f aca="true" t="shared" si="0" ref="O7:O10">D7*N7</f>
        <v>0</v>
      </c>
      <c r="P7" s="44" t="str">
        <f aca="true" t="shared" si="1" ref="P7:P10">IF(ISNUMBER(N7),IF(N7&gt;M7,"NEVYHOVUJE","VYHOVUJE")," ")</f>
        <v xml:space="preserve"> </v>
      </c>
    </row>
    <row r="8" spans="2:16" ht="38.25" customHeight="1">
      <c r="B8" s="64">
        <v>2</v>
      </c>
      <c r="C8" s="91" t="s">
        <v>6</v>
      </c>
      <c r="D8" s="65">
        <v>432</v>
      </c>
      <c r="E8" s="66" t="s">
        <v>5</v>
      </c>
      <c r="F8" s="67" t="s">
        <v>43</v>
      </c>
      <c r="G8" s="68"/>
      <c r="H8" s="68"/>
      <c r="I8" s="68"/>
      <c r="J8" s="7">
        <f>D8*L8</f>
        <v>13176</v>
      </c>
      <c r="K8" s="7">
        <f>D8*M8</f>
        <v>14493.600000000002</v>
      </c>
      <c r="L8" s="7">
        <v>30.5</v>
      </c>
      <c r="M8" s="7">
        <f>L8*1.1</f>
        <v>33.550000000000004</v>
      </c>
      <c r="N8" s="89"/>
      <c r="O8" s="45">
        <f t="shared" si="0"/>
        <v>0</v>
      </c>
      <c r="P8" s="46" t="str">
        <f t="shared" si="1"/>
        <v xml:space="preserve"> </v>
      </c>
    </row>
    <row r="9" spans="2:16" ht="58.8">
      <c r="B9" s="64">
        <v>3</v>
      </c>
      <c r="C9" s="91" t="s">
        <v>8</v>
      </c>
      <c r="D9" s="65">
        <v>12</v>
      </c>
      <c r="E9" s="66" t="s">
        <v>7</v>
      </c>
      <c r="F9" s="67" t="s">
        <v>66</v>
      </c>
      <c r="G9" s="68"/>
      <c r="H9" s="68"/>
      <c r="I9" s="68"/>
      <c r="J9" s="7">
        <f>D9*L9</f>
        <v>1320</v>
      </c>
      <c r="K9" s="7">
        <f>D9*M9</f>
        <v>1452.0000000000002</v>
      </c>
      <c r="L9" s="7">
        <v>110</v>
      </c>
      <c r="M9" s="7">
        <f aca="true" t="shared" si="2" ref="M9:M72">L9*1.1</f>
        <v>121.00000000000001</v>
      </c>
      <c r="N9" s="88"/>
      <c r="O9" s="47">
        <f t="shared" si="0"/>
        <v>0</v>
      </c>
      <c r="P9" s="48" t="str">
        <f t="shared" si="1"/>
        <v xml:space="preserve"> </v>
      </c>
    </row>
    <row r="10" spans="2:16" ht="58.8">
      <c r="B10" s="64">
        <v>4</v>
      </c>
      <c r="C10" s="91" t="s">
        <v>9</v>
      </c>
      <c r="D10" s="65">
        <v>1</v>
      </c>
      <c r="E10" s="66" t="s">
        <v>7</v>
      </c>
      <c r="F10" s="67" t="s">
        <v>45</v>
      </c>
      <c r="G10" s="68"/>
      <c r="H10" s="68"/>
      <c r="I10" s="68"/>
      <c r="J10" s="7">
        <f>D10*L10</f>
        <v>185</v>
      </c>
      <c r="K10" s="7">
        <f>D10*M10</f>
        <v>203.50000000000003</v>
      </c>
      <c r="L10" s="7">
        <v>185</v>
      </c>
      <c r="M10" s="7">
        <f t="shared" si="2"/>
        <v>203.50000000000003</v>
      </c>
      <c r="N10" s="89"/>
      <c r="O10" s="45">
        <f t="shared" si="0"/>
        <v>0</v>
      </c>
      <c r="P10" s="46" t="str">
        <f t="shared" si="1"/>
        <v xml:space="preserve"> </v>
      </c>
    </row>
    <row r="11" spans="2:16" ht="30">
      <c r="B11" s="64">
        <v>5</v>
      </c>
      <c r="C11" s="91" t="s">
        <v>10</v>
      </c>
      <c r="D11" s="65">
        <v>1</v>
      </c>
      <c r="E11" s="66" t="s">
        <v>7</v>
      </c>
      <c r="F11" s="67" t="s">
        <v>44</v>
      </c>
      <c r="G11" s="68"/>
      <c r="H11" s="68"/>
      <c r="I11" s="68"/>
      <c r="J11" s="7">
        <f>D11*L11</f>
        <v>350</v>
      </c>
      <c r="K11" s="7">
        <f>D11*M11</f>
        <v>385.00000000000006</v>
      </c>
      <c r="L11" s="7">
        <v>350</v>
      </c>
      <c r="M11" s="7">
        <f t="shared" si="2"/>
        <v>385.00000000000006</v>
      </c>
      <c r="N11" s="89"/>
      <c r="O11" s="45">
        <f aca="true" t="shared" si="3" ref="O11:O14">D11*N11</f>
        <v>0</v>
      </c>
      <c r="P11" s="46" t="str">
        <f aca="true" t="shared" si="4" ref="P11:P14">IF(ISNUMBER(N11),IF(N11&gt;M11,"NEVYHOVUJE","VYHOVUJE")," ")</f>
        <v xml:space="preserve"> </v>
      </c>
    </row>
    <row r="12" spans="2:16" ht="65.4" customHeight="1">
      <c r="B12" s="64">
        <v>6</v>
      </c>
      <c r="C12" s="91" t="s">
        <v>11</v>
      </c>
      <c r="D12" s="65">
        <v>20</v>
      </c>
      <c r="E12" s="66" t="s">
        <v>7</v>
      </c>
      <c r="F12" s="67" t="s">
        <v>46</v>
      </c>
      <c r="G12" s="68"/>
      <c r="H12" s="68"/>
      <c r="I12" s="68"/>
      <c r="J12" s="7">
        <f>D12*L12</f>
        <v>960</v>
      </c>
      <c r="K12" s="7">
        <f>D12*M12</f>
        <v>1056</v>
      </c>
      <c r="L12" s="7">
        <v>48</v>
      </c>
      <c r="M12" s="7">
        <f t="shared" si="2"/>
        <v>52.800000000000004</v>
      </c>
      <c r="N12" s="89"/>
      <c r="O12" s="45">
        <f t="shared" si="3"/>
        <v>0</v>
      </c>
      <c r="P12" s="46" t="str">
        <f t="shared" si="4"/>
        <v xml:space="preserve"> </v>
      </c>
    </row>
    <row r="13" spans="2:16" ht="30">
      <c r="B13" s="64">
        <v>7</v>
      </c>
      <c r="C13" s="91" t="s">
        <v>12</v>
      </c>
      <c r="D13" s="65">
        <v>3</v>
      </c>
      <c r="E13" s="66" t="s">
        <v>7</v>
      </c>
      <c r="F13" s="67" t="s">
        <v>47</v>
      </c>
      <c r="G13" s="68"/>
      <c r="H13" s="68"/>
      <c r="I13" s="68"/>
      <c r="J13" s="7">
        <f>D13*L13</f>
        <v>108</v>
      </c>
      <c r="K13" s="7">
        <f>D13*M13</f>
        <v>118.80000000000001</v>
      </c>
      <c r="L13" s="7">
        <v>36</v>
      </c>
      <c r="M13" s="7">
        <f t="shared" si="2"/>
        <v>39.6</v>
      </c>
      <c r="N13" s="88"/>
      <c r="O13" s="47">
        <f t="shared" si="3"/>
        <v>0</v>
      </c>
      <c r="P13" s="48" t="str">
        <f t="shared" si="4"/>
        <v xml:space="preserve"> </v>
      </c>
    </row>
    <row r="14" spans="2:16" ht="103.2">
      <c r="B14" s="64">
        <v>8</v>
      </c>
      <c r="C14" s="91" t="s">
        <v>13</v>
      </c>
      <c r="D14" s="65">
        <v>24</v>
      </c>
      <c r="E14" s="66" t="s">
        <v>7</v>
      </c>
      <c r="F14" s="67" t="s">
        <v>48</v>
      </c>
      <c r="G14" s="68"/>
      <c r="H14" s="68"/>
      <c r="I14" s="68"/>
      <c r="J14" s="7">
        <f>D14*L14</f>
        <v>912</v>
      </c>
      <c r="K14" s="7">
        <f>D14*M14</f>
        <v>1003.2</v>
      </c>
      <c r="L14" s="7">
        <v>38</v>
      </c>
      <c r="M14" s="7">
        <f t="shared" si="2"/>
        <v>41.800000000000004</v>
      </c>
      <c r="N14" s="89"/>
      <c r="O14" s="45">
        <f t="shared" si="3"/>
        <v>0</v>
      </c>
      <c r="P14" s="46" t="str">
        <f t="shared" si="4"/>
        <v xml:space="preserve"> </v>
      </c>
    </row>
    <row r="15" spans="2:16" ht="60">
      <c r="B15" s="64">
        <v>9</v>
      </c>
      <c r="C15" s="91" t="s">
        <v>14</v>
      </c>
      <c r="D15" s="65">
        <v>30</v>
      </c>
      <c r="E15" s="66" t="s">
        <v>7</v>
      </c>
      <c r="F15" s="67" t="s">
        <v>15</v>
      </c>
      <c r="G15" s="68"/>
      <c r="H15" s="68"/>
      <c r="I15" s="68"/>
      <c r="J15" s="7">
        <f>D15*L15</f>
        <v>1050</v>
      </c>
      <c r="K15" s="7">
        <f>D15*M15</f>
        <v>1155</v>
      </c>
      <c r="L15" s="7">
        <v>35</v>
      </c>
      <c r="M15" s="7">
        <f t="shared" si="2"/>
        <v>38.5</v>
      </c>
      <c r="N15" s="89"/>
      <c r="O15" s="45">
        <f aca="true" t="shared" si="5" ref="O15:O78">D15*N15</f>
        <v>0</v>
      </c>
      <c r="P15" s="46" t="str">
        <f aca="true" t="shared" si="6" ref="P15:P78">IF(ISNUMBER(N15),IF(N15&gt;M15,"NEVYHOVUJE","VYHOVUJE")," ")</f>
        <v xml:space="preserve"> </v>
      </c>
    </row>
    <row r="16" spans="2:16" ht="30">
      <c r="B16" s="64">
        <v>10</v>
      </c>
      <c r="C16" s="91" t="s">
        <v>17</v>
      </c>
      <c r="D16" s="65">
        <v>6</v>
      </c>
      <c r="E16" s="66" t="s">
        <v>7</v>
      </c>
      <c r="F16" s="67" t="s">
        <v>57</v>
      </c>
      <c r="G16" s="68"/>
      <c r="H16" s="68"/>
      <c r="I16" s="68"/>
      <c r="J16" s="7">
        <f>D16*L16</f>
        <v>186</v>
      </c>
      <c r="K16" s="7">
        <f>D16*M16</f>
        <v>204.60000000000002</v>
      </c>
      <c r="L16" s="7">
        <v>31</v>
      </c>
      <c r="M16" s="7">
        <f t="shared" si="2"/>
        <v>34.1</v>
      </c>
      <c r="N16" s="89"/>
      <c r="O16" s="45">
        <f t="shared" si="5"/>
        <v>0</v>
      </c>
      <c r="P16" s="46" t="str">
        <f t="shared" si="6"/>
        <v xml:space="preserve"> </v>
      </c>
    </row>
    <row r="17" spans="2:16" ht="31.2">
      <c r="B17" s="64">
        <v>11</v>
      </c>
      <c r="C17" s="91" t="s">
        <v>17</v>
      </c>
      <c r="D17" s="65">
        <v>10</v>
      </c>
      <c r="E17" s="66" t="s">
        <v>7</v>
      </c>
      <c r="F17" s="67" t="s">
        <v>56</v>
      </c>
      <c r="G17" s="68"/>
      <c r="H17" s="68"/>
      <c r="I17" s="68"/>
      <c r="J17" s="7">
        <f>D17*L17</f>
        <v>140</v>
      </c>
      <c r="K17" s="7">
        <f>D17*M17</f>
        <v>154.00000000000003</v>
      </c>
      <c r="L17" s="7">
        <v>14</v>
      </c>
      <c r="M17" s="7">
        <f t="shared" si="2"/>
        <v>15.400000000000002</v>
      </c>
      <c r="N17" s="88"/>
      <c r="O17" s="47">
        <f t="shared" si="5"/>
        <v>0</v>
      </c>
      <c r="P17" s="48" t="str">
        <f t="shared" si="6"/>
        <v xml:space="preserve"> </v>
      </c>
    </row>
    <row r="18" spans="2:16" ht="30">
      <c r="B18" s="64">
        <v>12</v>
      </c>
      <c r="C18" s="91" t="s">
        <v>18</v>
      </c>
      <c r="D18" s="65">
        <v>10</v>
      </c>
      <c r="E18" s="66" t="s">
        <v>7</v>
      </c>
      <c r="F18" s="67" t="s">
        <v>55</v>
      </c>
      <c r="G18" s="68"/>
      <c r="H18" s="68"/>
      <c r="I18" s="68"/>
      <c r="J18" s="7">
        <f>D18*L18</f>
        <v>800</v>
      </c>
      <c r="K18" s="7">
        <f>D18*M18</f>
        <v>880</v>
      </c>
      <c r="L18" s="7">
        <v>80</v>
      </c>
      <c r="M18" s="7">
        <f t="shared" si="2"/>
        <v>88</v>
      </c>
      <c r="N18" s="89"/>
      <c r="O18" s="45">
        <f t="shared" si="5"/>
        <v>0</v>
      </c>
      <c r="P18" s="46" t="str">
        <f t="shared" si="6"/>
        <v xml:space="preserve"> </v>
      </c>
    </row>
    <row r="19" spans="2:16" ht="31.2">
      <c r="B19" s="64">
        <v>13</v>
      </c>
      <c r="C19" s="91" t="s">
        <v>19</v>
      </c>
      <c r="D19" s="65">
        <v>15</v>
      </c>
      <c r="E19" s="66" t="s">
        <v>7</v>
      </c>
      <c r="F19" s="67" t="s">
        <v>54</v>
      </c>
      <c r="G19" s="68"/>
      <c r="H19" s="68"/>
      <c r="I19" s="68"/>
      <c r="J19" s="7">
        <f>D19*L19</f>
        <v>300</v>
      </c>
      <c r="K19" s="7">
        <f>D19*M19</f>
        <v>330</v>
      </c>
      <c r="L19" s="7">
        <v>20</v>
      </c>
      <c r="M19" s="7">
        <f t="shared" si="2"/>
        <v>22</v>
      </c>
      <c r="N19" s="89"/>
      <c r="O19" s="45">
        <f t="shared" si="5"/>
        <v>0</v>
      </c>
      <c r="P19" s="46" t="str">
        <f t="shared" si="6"/>
        <v xml:space="preserve"> </v>
      </c>
    </row>
    <row r="20" spans="2:16" ht="15.6">
      <c r="B20" s="64">
        <v>14</v>
      </c>
      <c r="C20" s="91" t="s">
        <v>19</v>
      </c>
      <c r="D20" s="65">
        <v>6</v>
      </c>
      <c r="E20" s="66" t="s">
        <v>7</v>
      </c>
      <c r="F20" s="67" t="s">
        <v>53</v>
      </c>
      <c r="G20" s="68"/>
      <c r="H20" s="68"/>
      <c r="I20" s="68"/>
      <c r="J20" s="7">
        <f>D20*L20</f>
        <v>120</v>
      </c>
      <c r="K20" s="7">
        <f>D20*M20</f>
        <v>132</v>
      </c>
      <c r="L20" s="7">
        <v>20</v>
      </c>
      <c r="M20" s="7">
        <f t="shared" si="2"/>
        <v>22</v>
      </c>
      <c r="N20" s="89"/>
      <c r="O20" s="45">
        <f t="shared" si="5"/>
        <v>0</v>
      </c>
      <c r="P20" s="46" t="str">
        <f t="shared" si="6"/>
        <v xml:space="preserve"> </v>
      </c>
    </row>
    <row r="21" spans="2:16" ht="31.2">
      <c r="B21" s="64">
        <v>15</v>
      </c>
      <c r="C21" s="91" t="s">
        <v>19</v>
      </c>
      <c r="D21" s="65">
        <v>6</v>
      </c>
      <c r="E21" s="66" t="s">
        <v>7</v>
      </c>
      <c r="F21" s="67" t="s">
        <v>52</v>
      </c>
      <c r="G21" s="68"/>
      <c r="H21" s="68"/>
      <c r="I21" s="68"/>
      <c r="J21" s="7">
        <f>D21*L21</f>
        <v>120</v>
      </c>
      <c r="K21" s="7">
        <f>D21*M21</f>
        <v>132</v>
      </c>
      <c r="L21" s="7">
        <v>20</v>
      </c>
      <c r="M21" s="7">
        <f t="shared" si="2"/>
        <v>22</v>
      </c>
      <c r="N21" s="88"/>
      <c r="O21" s="47">
        <f t="shared" si="5"/>
        <v>0</v>
      </c>
      <c r="P21" s="48" t="str">
        <f t="shared" si="6"/>
        <v xml:space="preserve"> </v>
      </c>
    </row>
    <row r="22" spans="2:16" ht="15.6">
      <c r="B22" s="64">
        <v>16</v>
      </c>
      <c r="C22" s="91" t="s">
        <v>19</v>
      </c>
      <c r="D22" s="65">
        <v>6</v>
      </c>
      <c r="E22" s="66" t="s">
        <v>7</v>
      </c>
      <c r="F22" s="67" t="s">
        <v>51</v>
      </c>
      <c r="G22" s="68"/>
      <c r="H22" s="68"/>
      <c r="I22" s="68"/>
      <c r="J22" s="7">
        <f>D22*L22</f>
        <v>120</v>
      </c>
      <c r="K22" s="7">
        <f>D22*M22</f>
        <v>132</v>
      </c>
      <c r="L22" s="7">
        <v>20</v>
      </c>
      <c r="M22" s="7">
        <f t="shared" si="2"/>
        <v>22</v>
      </c>
      <c r="N22" s="89"/>
      <c r="O22" s="45">
        <f t="shared" si="5"/>
        <v>0</v>
      </c>
      <c r="P22" s="46" t="str">
        <f t="shared" si="6"/>
        <v xml:space="preserve"> </v>
      </c>
    </row>
    <row r="23" spans="2:16" ht="117.6">
      <c r="B23" s="64">
        <v>17</v>
      </c>
      <c r="C23" s="91" t="s">
        <v>20</v>
      </c>
      <c r="D23" s="65">
        <v>3</v>
      </c>
      <c r="E23" s="66" t="s">
        <v>7</v>
      </c>
      <c r="F23" s="67" t="s">
        <v>50</v>
      </c>
      <c r="G23" s="68"/>
      <c r="H23" s="68"/>
      <c r="I23" s="68"/>
      <c r="J23" s="7">
        <f>D23*L23</f>
        <v>210</v>
      </c>
      <c r="K23" s="7">
        <f>D23*M23</f>
        <v>231</v>
      </c>
      <c r="L23" s="7">
        <v>70</v>
      </c>
      <c r="M23" s="7">
        <f t="shared" si="2"/>
        <v>77</v>
      </c>
      <c r="N23" s="89"/>
      <c r="O23" s="45">
        <f t="shared" si="5"/>
        <v>0</v>
      </c>
      <c r="P23" s="46" t="str">
        <f t="shared" si="6"/>
        <v xml:space="preserve"> </v>
      </c>
    </row>
    <row r="24" spans="2:16" ht="30">
      <c r="B24" s="64">
        <v>18</v>
      </c>
      <c r="C24" s="91" t="s">
        <v>21</v>
      </c>
      <c r="D24" s="65">
        <v>12</v>
      </c>
      <c r="E24" s="66" t="s">
        <v>7</v>
      </c>
      <c r="F24" s="67" t="s">
        <v>49</v>
      </c>
      <c r="G24" s="68"/>
      <c r="H24" s="68"/>
      <c r="I24" s="68"/>
      <c r="J24" s="7">
        <f>D24*L24</f>
        <v>888</v>
      </c>
      <c r="K24" s="7">
        <f>D24*M24</f>
        <v>976.8000000000001</v>
      </c>
      <c r="L24" s="7">
        <v>74</v>
      </c>
      <c r="M24" s="7">
        <f t="shared" si="2"/>
        <v>81.4</v>
      </c>
      <c r="N24" s="89"/>
      <c r="O24" s="45">
        <f t="shared" si="5"/>
        <v>0</v>
      </c>
      <c r="P24" s="46" t="str">
        <f t="shared" si="6"/>
        <v xml:space="preserve"> </v>
      </c>
    </row>
    <row r="25" spans="2:16" ht="45.6">
      <c r="B25" s="64">
        <v>19</v>
      </c>
      <c r="C25" s="91" t="s">
        <v>22</v>
      </c>
      <c r="D25" s="65">
        <v>12</v>
      </c>
      <c r="E25" s="66" t="s">
        <v>7</v>
      </c>
      <c r="F25" s="67" t="s">
        <v>42</v>
      </c>
      <c r="G25" s="68"/>
      <c r="H25" s="68"/>
      <c r="I25" s="68"/>
      <c r="J25" s="7">
        <f>D25*L25</f>
        <v>180</v>
      </c>
      <c r="K25" s="7">
        <f>D25*M25</f>
        <v>198</v>
      </c>
      <c r="L25" s="7">
        <v>15</v>
      </c>
      <c r="M25" s="7">
        <f t="shared" si="2"/>
        <v>16.5</v>
      </c>
      <c r="N25" s="88"/>
      <c r="O25" s="47">
        <f t="shared" si="5"/>
        <v>0</v>
      </c>
      <c r="P25" s="48" t="str">
        <f t="shared" si="6"/>
        <v xml:space="preserve"> </v>
      </c>
    </row>
    <row r="26" spans="2:16" ht="30">
      <c r="B26" s="64">
        <v>20</v>
      </c>
      <c r="C26" s="91" t="s">
        <v>23</v>
      </c>
      <c r="D26" s="65">
        <v>12</v>
      </c>
      <c r="E26" s="66" t="s">
        <v>7</v>
      </c>
      <c r="F26" s="67" t="s">
        <v>41</v>
      </c>
      <c r="G26" s="68"/>
      <c r="H26" s="68"/>
      <c r="I26" s="68"/>
      <c r="J26" s="7">
        <f>D26*L26</f>
        <v>384</v>
      </c>
      <c r="K26" s="7">
        <f>D26*M26</f>
        <v>422.40000000000003</v>
      </c>
      <c r="L26" s="7">
        <v>32</v>
      </c>
      <c r="M26" s="7">
        <f t="shared" si="2"/>
        <v>35.2</v>
      </c>
      <c r="N26" s="89"/>
      <c r="O26" s="45">
        <f t="shared" si="5"/>
        <v>0</v>
      </c>
      <c r="P26" s="46" t="str">
        <f t="shared" si="6"/>
        <v xml:space="preserve"> </v>
      </c>
    </row>
    <row r="27" spans="2:16" ht="15.6">
      <c r="B27" s="64">
        <v>21</v>
      </c>
      <c r="C27" s="91" t="s">
        <v>24</v>
      </c>
      <c r="D27" s="65">
        <v>3</v>
      </c>
      <c r="E27" s="66" t="s">
        <v>16</v>
      </c>
      <c r="F27" s="67" t="s">
        <v>40</v>
      </c>
      <c r="G27" s="68"/>
      <c r="H27" s="68"/>
      <c r="I27" s="68"/>
      <c r="J27" s="7">
        <f>D27*L27</f>
        <v>210</v>
      </c>
      <c r="K27" s="7">
        <f>D27*M27</f>
        <v>231</v>
      </c>
      <c r="L27" s="7">
        <v>70</v>
      </c>
      <c r="M27" s="7">
        <f t="shared" si="2"/>
        <v>77</v>
      </c>
      <c r="N27" s="89"/>
      <c r="O27" s="45">
        <f t="shared" si="5"/>
        <v>0</v>
      </c>
      <c r="P27" s="46" t="str">
        <f t="shared" si="6"/>
        <v xml:space="preserve"> </v>
      </c>
    </row>
    <row r="28" spans="2:16" ht="15.6">
      <c r="B28" s="64">
        <v>22</v>
      </c>
      <c r="C28" s="91" t="s">
        <v>25</v>
      </c>
      <c r="D28" s="65">
        <v>60</v>
      </c>
      <c r="E28" s="66" t="s">
        <v>26</v>
      </c>
      <c r="F28" s="67" t="s">
        <v>39</v>
      </c>
      <c r="G28" s="68"/>
      <c r="H28" s="68"/>
      <c r="I28" s="68"/>
      <c r="J28" s="7">
        <f>D28*L28</f>
        <v>720</v>
      </c>
      <c r="K28" s="7">
        <f>D28*M28</f>
        <v>792.0000000000001</v>
      </c>
      <c r="L28" s="7">
        <v>12</v>
      </c>
      <c r="M28" s="7">
        <f t="shared" si="2"/>
        <v>13.200000000000001</v>
      </c>
      <c r="N28" s="89"/>
      <c r="O28" s="45">
        <f t="shared" si="5"/>
        <v>0</v>
      </c>
      <c r="P28" s="46" t="str">
        <f t="shared" si="6"/>
        <v xml:space="preserve"> </v>
      </c>
    </row>
    <row r="29" spans="2:16" ht="15.6">
      <c r="B29" s="64">
        <v>23</v>
      </c>
      <c r="C29" s="91" t="s">
        <v>25</v>
      </c>
      <c r="D29" s="65">
        <v>30</v>
      </c>
      <c r="E29" s="66" t="s">
        <v>26</v>
      </c>
      <c r="F29" s="67" t="s">
        <v>38</v>
      </c>
      <c r="G29" s="68"/>
      <c r="H29" s="68"/>
      <c r="I29" s="68"/>
      <c r="J29" s="7">
        <f>D29*L29</f>
        <v>600</v>
      </c>
      <c r="K29" s="7">
        <f>D29*M29</f>
        <v>660</v>
      </c>
      <c r="L29" s="7">
        <v>20</v>
      </c>
      <c r="M29" s="7">
        <f t="shared" si="2"/>
        <v>22</v>
      </c>
      <c r="N29" s="88"/>
      <c r="O29" s="47">
        <f t="shared" si="5"/>
        <v>0</v>
      </c>
      <c r="P29" s="48" t="str">
        <f t="shared" si="6"/>
        <v xml:space="preserve"> </v>
      </c>
    </row>
    <row r="30" spans="2:16" ht="30">
      <c r="B30" s="64">
        <v>24</v>
      </c>
      <c r="C30" s="91" t="s">
        <v>27</v>
      </c>
      <c r="D30" s="65">
        <v>30</v>
      </c>
      <c r="E30" s="66" t="s">
        <v>26</v>
      </c>
      <c r="F30" s="67" t="s">
        <v>37</v>
      </c>
      <c r="G30" s="68"/>
      <c r="H30" s="68"/>
      <c r="I30" s="68"/>
      <c r="J30" s="7">
        <f>D30*L30</f>
        <v>3000</v>
      </c>
      <c r="K30" s="7">
        <f>D30*M30</f>
        <v>3300.0000000000005</v>
      </c>
      <c r="L30" s="7">
        <v>100</v>
      </c>
      <c r="M30" s="7">
        <f t="shared" si="2"/>
        <v>110.00000000000001</v>
      </c>
      <c r="N30" s="89"/>
      <c r="O30" s="45">
        <f t="shared" si="5"/>
        <v>0</v>
      </c>
      <c r="P30" s="46" t="str">
        <f t="shared" si="6"/>
        <v xml:space="preserve"> </v>
      </c>
    </row>
    <row r="31" spans="2:16" ht="30">
      <c r="B31" s="64">
        <v>25</v>
      </c>
      <c r="C31" s="91" t="s">
        <v>28</v>
      </c>
      <c r="D31" s="65">
        <v>45</v>
      </c>
      <c r="E31" s="66" t="s">
        <v>26</v>
      </c>
      <c r="F31" s="67" t="s">
        <v>36</v>
      </c>
      <c r="G31" s="68"/>
      <c r="H31" s="68"/>
      <c r="I31" s="68"/>
      <c r="J31" s="7">
        <f>D31*L31</f>
        <v>3375</v>
      </c>
      <c r="K31" s="7">
        <f>D31*M31</f>
        <v>3712.5</v>
      </c>
      <c r="L31" s="7">
        <v>75</v>
      </c>
      <c r="M31" s="7">
        <f t="shared" si="2"/>
        <v>82.5</v>
      </c>
      <c r="N31" s="89"/>
      <c r="O31" s="45">
        <f t="shared" si="5"/>
        <v>0</v>
      </c>
      <c r="P31" s="46" t="str">
        <f t="shared" si="6"/>
        <v xml:space="preserve"> </v>
      </c>
    </row>
    <row r="32" spans="2:16" ht="15">
      <c r="B32" s="64">
        <v>26</v>
      </c>
      <c r="C32" s="91" t="s">
        <v>29</v>
      </c>
      <c r="D32" s="65">
        <v>6</v>
      </c>
      <c r="E32" s="66" t="s">
        <v>7</v>
      </c>
      <c r="F32" s="67" t="s">
        <v>59</v>
      </c>
      <c r="G32" s="68"/>
      <c r="H32" s="68"/>
      <c r="I32" s="68"/>
      <c r="J32" s="7">
        <f>D32*L32</f>
        <v>354</v>
      </c>
      <c r="K32" s="7">
        <f>D32*M32</f>
        <v>389.40000000000003</v>
      </c>
      <c r="L32" s="7">
        <v>59</v>
      </c>
      <c r="M32" s="7">
        <f t="shared" si="2"/>
        <v>64.9</v>
      </c>
      <c r="N32" s="89"/>
      <c r="O32" s="45">
        <f t="shared" si="5"/>
        <v>0</v>
      </c>
      <c r="P32" s="46" t="str">
        <f t="shared" si="6"/>
        <v xml:space="preserve"> </v>
      </c>
    </row>
    <row r="33" spans="2:16" ht="43.2">
      <c r="B33" s="64">
        <v>27</v>
      </c>
      <c r="C33" s="91" t="s">
        <v>30</v>
      </c>
      <c r="D33" s="65">
        <v>6</v>
      </c>
      <c r="E33" s="66" t="s">
        <v>7</v>
      </c>
      <c r="F33" s="67" t="s">
        <v>60</v>
      </c>
      <c r="G33" s="68"/>
      <c r="H33" s="68"/>
      <c r="I33" s="68"/>
      <c r="J33" s="7">
        <f>D33*L33</f>
        <v>219</v>
      </c>
      <c r="K33" s="7">
        <f>D33*M33</f>
        <v>240.90000000000003</v>
      </c>
      <c r="L33" s="7">
        <v>36.5</v>
      </c>
      <c r="M33" s="7">
        <f t="shared" si="2"/>
        <v>40.150000000000006</v>
      </c>
      <c r="N33" s="88"/>
      <c r="O33" s="47">
        <f t="shared" si="5"/>
        <v>0</v>
      </c>
      <c r="P33" s="48" t="str">
        <f t="shared" si="6"/>
        <v xml:space="preserve"> </v>
      </c>
    </row>
    <row r="34" spans="2:16" ht="28.8">
      <c r="B34" s="64">
        <v>28</v>
      </c>
      <c r="C34" s="91" t="s">
        <v>31</v>
      </c>
      <c r="D34" s="65">
        <v>25</v>
      </c>
      <c r="E34" s="66" t="s">
        <v>7</v>
      </c>
      <c r="F34" s="67" t="s">
        <v>61</v>
      </c>
      <c r="G34" s="68"/>
      <c r="H34" s="68"/>
      <c r="I34" s="68"/>
      <c r="J34" s="7">
        <f>D34*L34</f>
        <v>370</v>
      </c>
      <c r="K34" s="7">
        <f>D34*M34</f>
        <v>407</v>
      </c>
      <c r="L34" s="7">
        <v>14.8</v>
      </c>
      <c r="M34" s="7">
        <f t="shared" si="2"/>
        <v>16.28</v>
      </c>
      <c r="N34" s="89"/>
      <c r="O34" s="45">
        <f t="shared" si="5"/>
        <v>0</v>
      </c>
      <c r="P34" s="46" t="str">
        <f t="shared" si="6"/>
        <v xml:space="preserve"> </v>
      </c>
    </row>
    <row r="35" spans="2:16" ht="15">
      <c r="B35" s="64">
        <v>29</v>
      </c>
      <c r="C35" s="91" t="s">
        <v>32</v>
      </c>
      <c r="D35" s="65">
        <v>30</v>
      </c>
      <c r="E35" s="66" t="s">
        <v>7</v>
      </c>
      <c r="F35" s="67" t="s">
        <v>62</v>
      </c>
      <c r="G35" s="68"/>
      <c r="H35" s="68"/>
      <c r="I35" s="68"/>
      <c r="J35" s="7">
        <f>D35*L35</f>
        <v>330</v>
      </c>
      <c r="K35" s="7">
        <f>D35*M35</f>
        <v>363.00000000000006</v>
      </c>
      <c r="L35" s="7">
        <v>11</v>
      </c>
      <c r="M35" s="7">
        <f t="shared" si="2"/>
        <v>12.100000000000001</v>
      </c>
      <c r="N35" s="89"/>
      <c r="O35" s="45">
        <f t="shared" si="5"/>
        <v>0</v>
      </c>
      <c r="P35" s="46" t="str">
        <f t="shared" si="6"/>
        <v xml:space="preserve"> </v>
      </c>
    </row>
    <row r="36" spans="2:16" ht="15">
      <c r="B36" s="64">
        <v>30</v>
      </c>
      <c r="C36" s="91" t="s">
        <v>32</v>
      </c>
      <c r="D36" s="65">
        <v>20</v>
      </c>
      <c r="E36" s="66" t="s">
        <v>7</v>
      </c>
      <c r="F36" s="67" t="s">
        <v>63</v>
      </c>
      <c r="G36" s="68"/>
      <c r="H36" s="68"/>
      <c r="I36" s="68"/>
      <c r="J36" s="7">
        <f>D36*L36</f>
        <v>240</v>
      </c>
      <c r="K36" s="7">
        <f>D36*M36</f>
        <v>264</v>
      </c>
      <c r="L36" s="7">
        <v>12</v>
      </c>
      <c r="M36" s="7">
        <f t="shared" si="2"/>
        <v>13.200000000000001</v>
      </c>
      <c r="N36" s="89"/>
      <c r="O36" s="45">
        <f t="shared" si="5"/>
        <v>0</v>
      </c>
      <c r="P36" s="46" t="str">
        <f t="shared" si="6"/>
        <v xml:space="preserve"> </v>
      </c>
    </row>
    <row r="37" spans="2:16" ht="15">
      <c r="B37" s="64">
        <v>31</v>
      </c>
      <c r="C37" s="91" t="s">
        <v>33</v>
      </c>
      <c r="D37" s="65">
        <v>12</v>
      </c>
      <c r="E37" s="66" t="s">
        <v>7</v>
      </c>
      <c r="F37" s="67" t="s">
        <v>64</v>
      </c>
      <c r="G37" s="68"/>
      <c r="H37" s="68"/>
      <c r="I37" s="68"/>
      <c r="J37" s="7">
        <f>D37*L37</f>
        <v>84</v>
      </c>
      <c r="K37" s="7">
        <f>D37*M37</f>
        <v>92.4</v>
      </c>
      <c r="L37" s="7">
        <v>7</v>
      </c>
      <c r="M37" s="7">
        <f t="shared" si="2"/>
        <v>7.700000000000001</v>
      </c>
      <c r="N37" s="88"/>
      <c r="O37" s="47">
        <f t="shared" si="5"/>
        <v>0</v>
      </c>
      <c r="P37" s="48" t="str">
        <f t="shared" si="6"/>
        <v xml:space="preserve"> </v>
      </c>
    </row>
    <row r="38" spans="2:16" ht="30">
      <c r="B38" s="64">
        <v>32</v>
      </c>
      <c r="C38" s="91" t="s">
        <v>34</v>
      </c>
      <c r="D38" s="65">
        <v>3</v>
      </c>
      <c r="E38" s="66" t="s">
        <v>16</v>
      </c>
      <c r="F38" s="67" t="s">
        <v>58</v>
      </c>
      <c r="G38" s="68"/>
      <c r="H38" s="68"/>
      <c r="I38" s="68"/>
      <c r="J38" s="7">
        <f>D38*L38</f>
        <v>30</v>
      </c>
      <c r="K38" s="7">
        <f>D38*M38</f>
        <v>33</v>
      </c>
      <c r="L38" s="7">
        <v>10</v>
      </c>
      <c r="M38" s="7">
        <f t="shared" si="2"/>
        <v>11</v>
      </c>
      <c r="N38" s="89"/>
      <c r="O38" s="45">
        <f t="shared" si="5"/>
        <v>0</v>
      </c>
      <c r="P38" s="46" t="str">
        <f t="shared" si="6"/>
        <v xml:space="preserve"> </v>
      </c>
    </row>
    <row r="39" spans="2:16" ht="15" thickBot="1">
      <c r="B39" s="69">
        <v>33</v>
      </c>
      <c r="C39" s="93" t="s">
        <v>35</v>
      </c>
      <c r="D39" s="70">
        <v>10</v>
      </c>
      <c r="E39" s="71" t="s">
        <v>7</v>
      </c>
      <c r="F39" s="72" t="s">
        <v>65</v>
      </c>
      <c r="G39" s="73"/>
      <c r="H39" s="73"/>
      <c r="I39" s="73"/>
      <c r="J39" s="20">
        <f>D39*L39</f>
        <v>300</v>
      </c>
      <c r="K39" s="18">
        <f>D39*M39</f>
        <v>330</v>
      </c>
      <c r="L39" s="20">
        <v>30</v>
      </c>
      <c r="M39" s="18">
        <f t="shared" si="2"/>
        <v>33</v>
      </c>
      <c r="N39" s="90"/>
      <c r="O39" s="49">
        <f t="shared" si="5"/>
        <v>0</v>
      </c>
      <c r="P39" s="50" t="str">
        <f t="shared" si="6"/>
        <v xml:space="preserve"> </v>
      </c>
    </row>
    <row r="40" spans="1:16" ht="63.75" thickTop="1">
      <c r="A40" s="58"/>
      <c r="B40" s="59">
        <v>34</v>
      </c>
      <c r="C40" s="92" t="s">
        <v>3</v>
      </c>
      <c r="D40" s="60">
        <v>200</v>
      </c>
      <c r="E40" s="61" t="s">
        <v>4</v>
      </c>
      <c r="F40" s="62" t="s">
        <v>77</v>
      </c>
      <c r="G40" s="63" t="s">
        <v>117</v>
      </c>
      <c r="H40" s="63" t="s">
        <v>80</v>
      </c>
      <c r="I40" s="63" t="s">
        <v>81</v>
      </c>
      <c r="J40" s="19">
        <f>D40*L40</f>
        <v>2900</v>
      </c>
      <c r="K40" s="6">
        <f>D40*M40</f>
        <v>3190</v>
      </c>
      <c r="L40" s="6">
        <v>14.5</v>
      </c>
      <c r="M40" s="6">
        <f t="shared" si="2"/>
        <v>15.950000000000001</v>
      </c>
      <c r="N40" s="88"/>
      <c r="O40" s="47">
        <f t="shared" si="5"/>
        <v>0</v>
      </c>
      <c r="P40" s="48" t="str">
        <f t="shared" si="6"/>
        <v xml:space="preserve"> </v>
      </c>
    </row>
    <row r="41" spans="2:16" ht="31.5">
      <c r="B41" s="64">
        <v>35</v>
      </c>
      <c r="C41" s="91" t="s">
        <v>6</v>
      </c>
      <c r="D41" s="65">
        <v>120</v>
      </c>
      <c r="E41" s="66" t="s">
        <v>5</v>
      </c>
      <c r="F41" s="67" t="s">
        <v>43</v>
      </c>
      <c r="G41" s="68"/>
      <c r="H41" s="68"/>
      <c r="I41" s="68"/>
      <c r="J41" s="7">
        <f>D41*L41</f>
        <v>3660</v>
      </c>
      <c r="K41" s="7">
        <f>D41*M41</f>
        <v>4026.0000000000005</v>
      </c>
      <c r="L41" s="7">
        <v>30.5</v>
      </c>
      <c r="M41" s="7">
        <f t="shared" si="2"/>
        <v>33.550000000000004</v>
      </c>
      <c r="N41" s="88"/>
      <c r="O41" s="47">
        <f t="shared" si="5"/>
        <v>0</v>
      </c>
      <c r="P41" s="48" t="str">
        <f t="shared" si="6"/>
        <v xml:space="preserve"> </v>
      </c>
    </row>
    <row r="42" spans="2:16" ht="78.75">
      <c r="B42" s="64">
        <v>36</v>
      </c>
      <c r="C42" s="91" t="s">
        <v>8</v>
      </c>
      <c r="D42" s="65">
        <v>5</v>
      </c>
      <c r="E42" s="66" t="s">
        <v>7</v>
      </c>
      <c r="F42" s="67" t="s">
        <v>66</v>
      </c>
      <c r="G42" s="68"/>
      <c r="H42" s="68"/>
      <c r="I42" s="68"/>
      <c r="J42" s="7">
        <f>D42*L42</f>
        <v>550</v>
      </c>
      <c r="K42" s="7">
        <f>D42*M42</f>
        <v>605.0000000000001</v>
      </c>
      <c r="L42" s="7">
        <v>110</v>
      </c>
      <c r="M42" s="7">
        <f t="shared" si="2"/>
        <v>121.00000000000001</v>
      </c>
      <c r="N42" s="89"/>
      <c r="O42" s="45">
        <f t="shared" si="5"/>
        <v>0</v>
      </c>
      <c r="P42" s="46" t="str">
        <f t="shared" si="6"/>
        <v xml:space="preserve"> </v>
      </c>
    </row>
    <row r="43" spans="2:16" ht="78.75">
      <c r="B43" s="64">
        <v>37</v>
      </c>
      <c r="C43" s="91" t="s">
        <v>9</v>
      </c>
      <c r="D43" s="65">
        <v>1</v>
      </c>
      <c r="E43" s="66" t="s">
        <v>7</v>
      </c>
      <c r="F43" s="67" t="s">
        <v>45</v>
      </c>
      <c r="G43" s="68"/>
      <c r="H43" s="68"/>
      <c r="I43" s="68"/>
      <c r="J43" s="7">
        <f>D43*L43</f>
        <v>185</v>
      </c>
      <c r="K43" s="7">
        <f>D43*M43</f>
        <v>203.50000000000003</v>
      </c>
      <c r="L43" s="7">
        <v>185</v>
      </c>
      <c r="M43" s="7">
        <f t="shared" si="2"/>
        <v>203.50000000000003</v>
      </c>
      <c r="N43" s="89"/>
      <c r="O43" s="45">
        <f t="shared" si="5"/>
        <v>0</v>
      </c>
      <c r="P43" s="46" t="str">
        <f t="shared" si="6"/>
        <v xml:space="preserve"> </v>
      </c>
    </row>
    <row r="44" spans="2:16" ht="58.8" customHeight="1">
      <c r="B44" s="64">
        <v>38</v>
      </c>
      <c r="C44" s="91" t="s">
        <v>11</v>
      </c>
      <c r="D44" s="65">
        <v>6</v>
      </c>
      <c r="E44" s="66" t="s">
        <v>7</v>
      </c>
      <c r="F44" s="67" t="s">
        <v>46</v>
      </c>
      <c r="G44" s="68"/>
      <c r="H44" s="68"/>
      <c r="I44" s="68"/>
      <c r="J44" s="7">
        <f>D44*L44</f>
        <v>288</v>
      </c>
      <c r="K44" s="7">
        <f>D44*M44</f>
        <v>316.8</v>
      </c>
      <c r="L44" s="7">
        <v>48</v>
      </c>
      <c r="M44" s="7">
        <f t="shared" si="2"/>
        <v>52.800000000000004</v>
      </c>
      <c r="N44" s="89"/>
      <c r="O44" s="45">
        <f t="shared" si="5"/>
        <v>0</v>
      </c>
      <c r="P44" s="46" t="str">
        <f t="shared" si="6"/>
        <v xml:space="preserve"> </v>
      </c>
    </row>
    <row r="45" spans="2:16" ht="60">
      <c r="B45" s="64">
        <v>39</v>
      </c>
      <c r="C45" s="91" t="s">
        <v>11</v>
      </c>
      <c r="D45" s="65">
        <v>12</v>
      </c>
      <c r="E45" s="66" t="s">
        <v>7</v>
      </c>
      <c r="F45" s="67" t="s">
        <v>82</v>
      </c>
      <c r="G45" s="68"/>
      <c r="H45" s="68"/>
      <c r="I45" s="68"/>
      <c r="J45" s="7">
        <f>D45*L45</f>
        <v>240</v>
      </c>
      <c r="K45" s="7">
        <f>D45*M45</f>
        <v>264</v>
      </c>
      <c r="L45" s="7">
        <v>20</v>
      </c>
      <c r="M45" s="7">
        <f t="shared" si="2"/>
        <v>22</v>
      </c>
      <c r="N45" s="88"/>
      <c r="O45" s="47">
        <f t="shared" si="5"/>
        <v>0</v>
      </c>
      <c r="P45" s="48" t="str">
        <f t="shared" si="6"/>
        <v xml:space="preserve"> </v>
      </c>
    </row>
    <row r="46" spans="2:16" ht="103.2">
      <c r="B46" s="64">
        <v>40</v>
      </c>
      <c r="C46" s="91" t="s">
        <v>13</v>
      </c>
      <c r="D46" s="65">
        <v>10</v>
      </c>
      <c r="E46" s="66" t="s">
        <v>7</v>
      </c>
      <c r="F46" s="67" t="s">
        <v>48</v>
      </c>
      <c r="G46" s="68"/>
      <c r="H46" s="68"/>
      <c r="I46" s="68"/>
      <c r="J46" s="7">
        <f>D46*L46</f>
        <v>380</v>
      </c>
      <c r="K46" s="7">
        <f>D46*M46</f>
        <v>418.00000000000006</v>
      </c>
      <c r="L46" s="7">
        <v>38</v>
      </c>
      <c r="M46" s="7">
        <f t="shared" si="2"/>
        <v>41.800000000000004</v>
      </c>
      <c r="N46" s="89"/>
      <c r="O46" s="45">
        <f t="shared" si="5"/>
        <v>0</v>
      </c>
      <c r="P46" s="46" t="str">
        <f t="shared" si="6"/>
        <v xml:space="preserve"> </v>
      </c>
    </row>
    <row r="47" spans="2:16" ht="45.6">
      <c r="B47" s="64">
        <v>41</v>
      </c>
      <c r="C47" s="91" t="s">
        <v>83</v>
      </c>
      <c r="D47" s="65">
        <v>5</v>
      </c>
      <c r="E47" s="66" t="s">
        <v>7</v>
      </c>
      <c r="F47" s="67" t="s">
        <v>84</v>
      </c>
      <c r="G47" s="68"/>
      <c r="H47" s="68"/>
      <c r="I47" s="68"/>
      <c r="J47" s="7">
        <f>D47*L47</f>
        <v>210</v>
      </c>
      <c r="K47" s="7">
        <f>D47*M47</f>
        <v>231</v>
      </c>
      <c r="L47" s="7">
        <v>42</v>
      </c>
      <c r="M47" s="7">
        <f t="shared" si="2"/>
        <v>46.2</v>
      </c>
      <c r="N47" s="89"/>
      <c r="O47" s="45">
        <f t="shared" si="5"/>
        <v>0</v>
      </c>
      <c r="P47" s="46" t="str">
        <f t="shared" si="6"/>
        <v xml:space="preserve"> </v>
      </c>
    </row>
    <row r="48" spans="2:16" ht="58.8">
      <c r="B48" s="64">
        <v>42</v>
      </c>
      <c r="C48" s="91" t="s">
        <v>85</v>
      </c>
      <c r="D48" s="65">
        <v>5</v>
      </c>
      <c r="E48" s="66" t="s">
        <v>7</v>
      </c>
      <c r="F48" s="67" t="s">
        <v>86</v>
      </c>
      <c r="G48" s="68"/>
      <c r="H48" s="68"/>
      <c r="I48" s="68"/>
      <c r="J48" s="7">
        <f>D48*L48</f>
        <v>130</v>
      </c>
      <c r="K48" s="7">
        <f>D48*M48</f>
        <v>143</v>
      </c>
      <c r="L48" s="7">
        <v>26</v>
      </c>
      <c r="M48" s="7">
        <f t="shared" si="2"/>
        <v>28.6</v>
      </c>
      <c r="N48" s="89"/>
      <c r="O48" s="45">
        <f t="shared" si="5"/>
        <v>0</v>
      </c>
      <c r="P48" s="46" t="str">
        <f t="shared" si="6"/>
        <v xml:space="preserve"> </v>
      </c>
    </row>
    <row r="49" spans="2:16" ht="58.8">
      <c r="B49" s="64">
        <v>43</v>
      </c>
      <c r="C49" s="91" t="s">
        <v>87</v>
      </c>
      <c r="D49" s="65">
        <v>10</v>
      </c>
      <c r="E49" s="66" t="s">
        <v>7</v>
      </c>
      <c r="F49" s="67" t="s">
        <v>88</v>
      </c>
      <c r="G49" s="68"/>
      <c r="H49" s="68"/>
      <c r="I49" s="68"/>
      <c r="J49" s="7">
        <f>D49*L49</f>
        <v>410</v>
      </c>
      <c r="K49" s="7">
        <f>D49*M49</f>
        <v>451</v>
      </c>
      <c r="L49" s="7">
        <v>41</v>
      </c>
      <c r="M49" s="7">
        <f t="shared" si="2"/>
        <v>45.1</v>
      </c>
      <c r="N49" s="88"/>
      <c r="O49" s="47">
        <f t="shared" si="5"/>
        <v>0</v>
      </c>
      <c r="P49" s="48" t="str">
        <f t="shared" si="6"/>
        <v xml:space="preserve"> </v>
      </c>
    </row>
    <row r="50" spans="2:16" ht="60">
      <c r="B50" s="64">
        <v>44</v>
      </c>
      <c r="C50" s="91" t="s">
        <v>14</v>
      </c>
      <c r="D50" s="65">
        <v>12</v>
      </c>
      <c r="E50" s="66" t="s">
        <v>7</v>
      </c>
      <c r="F50" s="67" t="s">
        <v>15</v>
      </c>
      <c r="G50" s="68"/>
      <c r="H50" s="68"/>
      <c r="I50" s="68"/>
      <c r="J50" s="7">
        <f>D50*L50</f>
        <v>420</v>
      </c>
      <c r="K50" s="7">
        <f>D50*M50</f>
        <v>462</v>
      </c>
      <c r="L50" s="7">
        <v>35</v>
      </c>
      <c r="M50" s="7">
        <f t="shared" si="2"/>
        <v>38.5</v>
      </c>
      <c r="N50" s="89"/>
      <c r="O50" s="45">
        <f t="shared" si="5"/>
        <v>0</v>
      </c>
      <c r="P50" s="46" t="str">
        <f t="shared" si="6"/>
        <v xml:space="preserve"> </v>
      </c>
    </row>
    <row r="51" spans="2:16" ht="30">
      <c r="B51" s="64">
        <v>45</v>
      </c>
      <c r="C51" s="91" t="s">
        <v>18</v>
      </c>
      <c r="D51" s="65">
        <v>3</v>
      </c>
      <c r="E51" s="66" t="s">
        <v>7</v>
      </c>
      <c r="F51" s="67" t="s">
        <v>55</v>
      </c>
      <c r="G51" s="68"/>
      <c r="H51" s="68"/>
      <c r="I51" s="68"/>
      <c r="J51" s="7">
        <f>D51*L51</f>
        <v>240</v>
      </c>
      <c r="K51" s="7">
        <f>D51*M51</f>
        <v>264</v>
      </c>
      <c r="L51" s="7">
        <v>80</v>
      </c>
      <c r="M51" s="7">
        <f t="shared" si="2"/>
        <v>88</v>
      </c>
      <c r="N51" s="89"/>
      <c r="O51" s="45">
        <f t="shared" si="5"/>
        <v>0</v>
      </c>
      <c r="P51" s="46" t="str">
        <f t="shared" si="6"/>
        <v xml:space="preserve"> </v>
      </c>
    </row>
    <row r="52" spans="2:16" ht="31.2">
      <c r="B52" s="64">
        <v>46</v>
      </c>
      <c r="C52" s="91" t="s">
        <v>19</v>
      </c>
      <c r="D52" s="65">
        <v>2</v>
      </c>
      <c r="E52" s="66" t="s">
        <v>7</v>
      </c>
      <c r="F52" s="67" t="s">
        <v>54</v>
      </c>
      <c r="G52" s="68"/>
      <c r="H52" s="68"/>
      <c r="I52" s="68"/>
      <c r="J52" s="7">
        <f>D52*L52</f>
        <v>40</v>
      </c>
      <c r="K52" s="7">
        <f>D52*M52</f>
        <v>44</v>
      </c>
      <c r="L52" s="7">
        <v>20</v>
      </c>
      <c r="M52" s="7">
        <f t="shared" si="2"/>
        <v>22</v>
      </c>
      <c r="N52" s="89"/>
      <c r="O52" s="45">
        <f t="shared" si="5"/>
        <v>0</v>
      </c>
      <c r="P52" s="46" t="str">
        <f t="shared" si="6"/>
        <v xml:space="preserve"> </v>
      </c>
    </row>
    <row r="53" spans="2:16" ht="15.6">
      <c r="B53" s="64">
        <v>47</v>
      </c>
      <c r="C53" s="91" t="s">
        <v>19</v>
      </c>
      <c r="D53" s="65">
        <v>2</v>
      </c>
      <c r="E53" s="66" t="s">
        <v>7</v>
      </c>
      <c r="F53" s="67" t="s">
        <v>53</v>
      </c>
      <c r="G53" s="68"/>
      <c r="H53" s="68"/>
      <c r="I53" s="68"/>
      <c r="J53" s="7">
        <f>D53*L53</f>
        <v>40</v>
      </c>
      <c r="K53" s="7">
        <f>D53*M53</f>
        <v>44</v>
      </c>
      <c r="L53" s="7">
        <v>20</v>
      </c>
      <c r="M53" s="7">
        <f t="shared" si="2"/>
        <v>22</v>
      </c>
      <c r="N53" s="88"/>
      <c r="O53" s="47">
        <f t="shared" si="5"/>
        <v>0</v>
      </c>
      <c r="P53" s="48" t="str">
        <f t="shared" si="6"/>
        <v xml:space="preserve"> </v>
      </c>
    </row>
    <row r="54" spans="2:16" ht="31.2">
      <c r="B54" s="64">
        <v>48</v>
      </c>
      <c r="C54" s="91" t="s">
        <v>19</v>
      </c>
      <c r="D54" s="65">
        <v>2</v>
      </c>
      <c r="E54" s="66" t="s">
        <v>7</v>
      </c>
      <c r="F54" s="67" t="s">
        <v>52</v>
      </c>
      <c r="G54" s="68"/>
      <c r="H54" s="68"/>
      <c r="I54" s="68"/>
      <c r="J54" s="7">
        <f>D54*L54</f>
        <v>40</v>
      </c>
      <c r="K54" s="7">
        <f>D54*M54</f>
        <v>44</v>
      </c>
      <c r="L54" s="7">
        <v>20</v>
      </c>
      <c r="M54" s="7">
        <f t="shared" si="2"/>
        <v>22</v>
      </c>
      <c r="N54" s="89"/>
      <c r="O54" s="45">
        <f t="shared" si="5"/>
        <v>0</v>
      </c>
      <c r="P54" s="46" t="str">
        <f t="shared" si="6"/>
        <v xml:space="preserve"> </v>
      </c>
    </row>
    <row r="55" spans="2:16" ht="45.6">
      <c r="B55" s="64">
        <v>49</v>
      </c>
      <c r="C55" s="91" t="s">
        <v>89</v>
      </c>
      <c r="D55" s="65">
        <v>3</v>
      </c>
      <c r="E55" s="66" t="s">
        <v>7</v>
      </c>
      <c r="F55" s="67" t="s">
        <v>90</v>
      </c>
      <c r="G55" s="68"/>
      <c r="H55" s="68"/>
      <c r="I55" s="68"/>
      <c r="J55" s="7">
        <f>D55*L55</f>
        <v>57</v>
      </c>
      <c r="K55" s="7">
        <f>D55*M55</f>
        <v>62.7</v>
      </c>
      <c r="L55" s="7">
        <v>19</v>
      </c>
      <c r="M55" s="7">
        <f t="shared" si="2"/>
        <v>20.900000000000002</v>
      </c>
      <c r="N55" s="89"/>
      <c r="O55" s="45">
        <f t="shared" si="5"/>
        <v>0</v>
      </c>
      <c r="P55" s="46" t="str">
        <f t="shared" si="6"/>
        <v xml:space="preserve"> </v>
      </c>
    </row>
    <row r="56" spans="2:16" ht="44.4">
      <c r="B56" s="64">
        <v>50</v>
      </c>
      <c r="C56" s="91" t="s">
        <v>91</v>
      </c>
      <c r="D56" s="65">
        <v>2</v>
      </c>
      <c r="E56" s="66" t="s">
        <v>7</v>
      </c>
      <c r="F56" s="67" t="s">
        <v>92</v>
      </c>
      <c r="G56" s="68"/>
      <c r="H56" s="68"/>
      <c r="I56" s="68"/>
      <c r="J56" s="7">
        <f>D56*L56</f>
        <v>148</v>
      </c>
      <c r="K56" s="7">
        <f>D56*M56</f>
        <v>162.8</v>
      </c>
      <c r="L56" s="7">
        <v>74</v>
      </c>
      <c r="M56" s="7">
        <f t="shared" si="2"/>
        <v>81.4</v>
      </c>
      <c r="N56" s="89"/>
      <c r="O56" s="45">
        <f t="shared" si="5"/>
        <v>0</v>
      </c>
      <c r="P56" s="46" t="str">
        <f t="shared" si="6"/>
        <v xml:space="preserve"> </v>
      </c>
    </row>
    <row r="57" spans="2:16" ht="30">
      <c r="B57" s="64">
        <v>51</v>
      </c>
      <c r="C57" s="91" t="s">
        <v>21</v>
      </c>
      <c r="D57" s="65">
        <v>4</v>
      </c>
      <c r="E57" s="66" t="s">
        <v>7</v>
      </c>
      <c r="F57" s="67" t="s">
        <v>49</v>
      </c>
      <c r="G57" s="68"/>
      <c r="H57" s="68"/>
      <c r="I57" s="68"/>
      <c r="J57" s="7">
        <f>D57*L57</f>
        <v>296</v>
      </c>
      <c r="K57" s="7">
        <f>D57*M57</f>
        <v>325.6</v>
      </c>
      <c r="L57" s="7">
        <v>74</v>
      </c>
      <c r="M57" s="7">
        <f t="shared" si="2"/>
        <v>81.4</v>
      </c>
      <c r="N57" s="88"/>
      <c r="O57" s="47">
        <f t="shared" si="5"/>
        <v>0</v>
      </c>
      <c r="P57" s="48" t="str">
        <f t="shared" si="6"/>
        <v xml:space="preserve"> </v>
      </c>
    </row>
    <row r="58" spans="2:16" ht="45.6">
      <c r="B58" s="64">
        <v>52</v>
      </c>
      <c r="C58" s="91" t="s">
        <v>21</v>
      </c>
      <c r="D58" s="65">
        <v>8</v>
      </c>
      <c r="E58" s="66" t="s">
        <v>7</v>
      </c>
      <c r="F58" s="67" t="s">
        <v>93</v>
      </c>
      <c r="G58" s="68"/>
      <c r="H58" s="68"/>
      <c r="I58" s="68"/>
      <c r="J58" s="7">
        <f>D58*L58</f>
        <v>568</v>
      </c>
      <c r="K58" s="7">
        <f>D58*M58</f>
        <v>624.8000000000001</v>
      </c>
      <c r="L58" s="7">
        <v>71</v>
      </c>
      <c r="M58" s="7">
        <f t="shared" si="2"/>
        <v>78.10000000000001</v>
      </c>
      <c r="N58" s="89"/>
      <c r="O58" s="45">
        <f t="shared" si="5"/>
        <v>0</v>
      </c>
      <c r="P58" s="46" t="str">
        <f t="shared" si="6"/>
        <v xml:space="preserve"> </v>
      </c>
    </row>
    <row r="59" spans="2:16" ht="30">
      <c r="B59" s="64">
        <v>53</v>
      </c>
      <c r="C59" s="91" t="s">
        <v>23</v>
      </c>
      <c r="D59" s="65">
        <v>6</v>
      </c>
      <c r="E59" s="66" t="s">
        <v>7</v>
      </c>
      <c r="F59" s="67" t="s">
        <v>41</v>
      </c>
      <c r="G59" s="68"/>
      <c r="H59" s="68"/>
      <c r="I59" s="68"/>
      <c r="J59" s="7">
        <f>D59*L59</f>
        <v>192</v>
      </c>
      <c r="K59" s="7">
        <f>D59*M59</f>
        <v>211.20000000000002</v>
      </c>
      <c r="L59" s="7">
        <v>32</v>
      </c>
      <c r="M59" s="7">
        <f t="shared" si="2"/>
        <v>35.2</v>
      </c>
      <c r="N59" s="89"/>
      <c r="O59" s="45">
        <f t="shared" si="5"/>
        <v>0</v>
      </c>
      <c r="P59" s="46" t="str">
        <f t="shared" si="6"/>
        <v xml:space="preserve"> </v>
      </c>
    </row>
    <row r="60" spans="2:16" ht="15">
      <c r="B60" s="64">
        <v>54</v>
      </c>
      <c r="C60" s="91" t="s">
        <v>94</v>
      </c>
      <c r="D60" s="65">
        <v>5</v>
      </c>
      <c r="E60" s="66" t="s">
        <v>95</v>
      </c>
      <c r="F60" s="67" t="s">
        <v>96</v>
      </c>
      <c r="G60" s="68"/>
      <c r="H60" s="68"/>
      <c r="I60" s="68"/>
      <c r="J60" s="7">
        <f>D60*L60</f>
        <v>75</v>
      </c>
      <c r="K60" s="7">
        <f>D60*M60</f>
        <v>82.5</v>
      </c>
      <c r="L60" s="7">
        <v>15</v>
      </c>
      <c r="M60" s="7">
        <f t="shared" si="2"/>
        <v>16.5</v>
      </c>
      <c r="N60" s="89"/>
      <c r="O60" s="45">
        <f t="shared" si="5"/>
        <v>0</v>
      </c>
      <c r="P60" s="46" t="str">
        <f t="shared" si="6"/>
        <v xml:space="preserve"> </v>
      </c>
    </row>
    <row r="61" spans="2:16" ht="15">
      <c r="B61" s="64">
        <v>55</v>
      </c>
      <c r="C61" s="91" t="s">
        <v>97</v>
      </c>
      <c r="D61" s="65">
        <v>5</v>
      </c>
      <c r="E61" s="66" t="s">
        <v>95</v>
      </c>
      <c r="F61" s="67" t="s">
        <v>98</v>
      </c>
      <c r="G61" s="68"/>
      <c r="H61" s="68"/>
      <c r="I61" s="68"/>
      <c r="J61" s="7">
        <f>D61*L61</f>
        <v>75</v>
      </c>
      <c r="K61" s="7">
        <f>D61*M61</f>
        <v>82.5</v>
      </c>
      <c r="L61" s="7">
        <v>15</v>
      </c>
      <c r="M61" s="7">
        <f t="shared" si="2"/>
        <v>16.5</v>
      </c>
      <c r="N61" s="88"/>
      <c r="O61" s="47">
        <f t="shared" si="5"/>
        <v>0</v>
      </c>
      <c r="P61" s="48" t="str">
        <f t="shared" si="6"/>
        <v xml:space="preserve"> </v>
      </c>
    </row>
    <row r="62" spans="2:16" ht="15.6">
      <c r="B62" s="64">
        <v>56</v>
      </c>
      <c r="C62" s="91" t="s">
        <v>25</v>
      </c>
      <c r="D62" s="65">
        <v>20</v>
      </c>
      <c r="E62" s="66" t="s">
        <v>26</v>
      </c>
      <c r="F62" s="67" t="s">
        <v>39</v>
      </c>
      <c r="G62" s="68"/>
      <c r="H62" s="68"/>
      <c r="I62" s="68"/>
      <c r="J62" s="7">
        <f>D62*L62</f>
        <v>240</v>
      </c>
      <c r="K62" s="7">
        <f>D62*M62</f>
        <v>264</v>
      </c>
      <c r="L62" s="7">
        <v>12</v>
      </c>
      <c r="M62" s="7">
        <f t="shared" si="2"/>
        <v>13.200000000000001</v>
      </c>
      <c r="N62" s="89"/>
      <c r="O62" s="45">
        <f t="shared" si="5"/>
        <v>0</v>
      </c>
      <c r="P62" s="46" t="str">
        <f t="shared" si="6"/>
        <v xml:space="preserve"> </v>
      </c>
    </row>
    <row r="63" spans="2:16" ht="15.6">
      <c r="B63" s="64">
        <v>57</v>
      </c>
      <c r="C63" s="91" t="s">
        <v>25</v>
      </c>
      <c r="D63" s="65">
        <v>10</v>
      </c>
      <c r="E63" s="66" t="s">
        <v>26</v>
      </c>
      <c r="F63" s="67" t="s">
        <v>38</v>
      </c>
      <c r="G63" s="68"/>
      <c r="H63" s="68"/>
      <c r="I63" s="68"/>
      <c r="J63" s="7">
        <f>D63*L63</f>
        <v>200</v>
      </c>
      <c r="K63" s="7">
        <f>D63*M63</f>
        <v>220</v>
      </c>
      <c r="L63" s="7">
        <v>20</v>
      </c>
      <c r="M63" s="7">
        <f t="shared" si="2"/>
        <v>22</v>
      </c>
      <c r="N63" s="89"/>
      <c r="O63" s="45">
        <f t="shared" si="5"/>
        <v>0</v>
      </c>
      <c r="P63" s="46" t="str">
        <f t="shared" si="6"/>
        <v xml:space="preserve"> </v>
      </c>
    </row>
    <row r="64" spans="2:16" ht="30">
      <c r="B64" s="64">
        <v>58</v>
      </c>
      <c r="C64" s="91" t="s">
        <v>27</v>
      </c>
      <c r="D64" s="65">
        <v>10</v>
      </c>
      <c r="E64" s="66" t="s">
        <v>26</v>
      </c>
      <c r="F64" s="67" t="s">
        <v>37</v>
      </c>
      <c r="G64" s="68"/>
      <c r="H64" s="68"/>
      <c r="I64" s="68"/>
      <c r="J64" s="7">
        <f>D64*L64</f>
        <v>1000</v>
      </c>
      <c r="K64" s="7">
        <f>D64*M64</f>
        <v>1100.0000000000002</v>
      </c>
      <c r="L64" s="7">
        <v>100</v>
      </c>
      <c r="M64" s="7">
        <f t="shared" si="2"/>
        <v>110.00000000000001</v>
      </c>
      <c r="N64" s="89"/>
      <c r="O64" s="45">
        <f t="shared" si="5"/>
        <v>0</v>
      </c>
      <c r="P64" s="46" t="str">
        <f t="shared" si="6"/>
        <v xml:space="preserve"> </v>
      </c>
    </row>
    <row r="65" spans="2:16" ht="30">
      <c r="B65" s="64">
        <v>59</v>
      </c>
      <c r="C65" s="91" t="s">
        <v>28</v>
      </c>
      <c r="D65" s="65">
        <v>10</v>
      </c>
      <c r="E65" s="66" t="s">
        <v>26</v>
      </c>
      <c r="F65" s="67" t="s">
        <v>36</v>
      </c>
      <c r="G65" s="68"/>
      <c r="H65" s="68"/>
      <c r="I65" s="68"/>
      <c r="J65" s="7">
        <f>D65*L65</f>
        <v>750</v>
      </c>
      <c r="K65" s="7">
        <f>D65*M65</f>
        <v>825</v>
      </c>
      <c r="L65" s="7">
        <v>75</v>
      </c>
      <c r="M65" s="7">
        <f t="shared" si="2"/>
        <v>82.5</v>
      </c>
      <c r="N65" s="88"/>
      <c r="O65" s="47">
        <f t="shared" si="5"/>
        <v>0</v>
      </c>
      <c r="P65" s="48" t="str">
        <f t="shared" si="6"/>
        <v xml:space="preserve"> </v>
      </c>
    </row>
    <row r="66" spans="2:16" ht="15">
      <c r="B66" s="64">
        <v>60</v>
      </c>
      <c r="C66" s="91" t="s">
        <v>99</v>
      </c>
      <c r="D66" s="65">
        <v>2</v>
      </c>
      <c r="E66" s="66" t="s">
        <v>7</v>
      </c>
      <c r="F66" s="67" t="s">
        <v>100</v>
      </c>
      <c r="G66" s="68"/>
      <c r="H66" s="68"/>
      <c r="I66" s="68"/>
      <c r="J66" s="7">
        <f>D66*L66</f>
        <v>136</v>
      </c>
      <c r="K66" s="7">
        <f>D66*M66</f>
        <v>149.60000000000002</v>
      </c>
      <c r="L66" s="7">
        <v>68</v>
      </c>
      <c r="M66" s="7">
        <f t="shared" si="2"/>
        <v>74.80000000000001</v>
      </c>
      <c r="N66" s="89"/>
      <c r="O66" s="45">
        <f t="shared" si="5"/>
        <v>0</v>
      </c>
      <c r="P66" s="46" t="str">
        <f t="shared" si="6"/>
        <v xml:space="preserve"> </v>
      </c>
    </row>
    <row r="67" spans="2:16" ht="15">
      <c r="B67" s="64">
        <v>61</v>
      </c>
      <c r="C67" s="91" t="s">
        <v>29</v>
      </c>
      <c r="D67" s="65">
        <v>1</v>
      </c>
      <c r="E67" s="66" t="s">
        <v>7</v>
      </c>
      <c r="F67" s="67" t="s">
        <v>59</v>
      </c>
      <c r="G67" s="68"/>
      <c r="H67" s="68"/>
      <c r="I67" s="68"/>
      <c r="J67" s="7">
        <f>D67*L67</f>
        <v>59</v>
      </c>
      <c r="K67" s="7">
        <f>D67*M67</f>
        <v>64.9</v>
      </c>
      <c r="L67" s="7">
        <v>59</v>
      </c>
      <c r="M67" s="7">
        <f t="shared" si="2"/>
        <v>64.9</v>
      </c>
      <c r="N67" s="89"/>
      <c r="O67" s="45">
        <f t="shared" si="5"/>
        <v>0</v>
      </c>
      <c r="P67" s="46" t="str">
        <f t="shared" si="6"/>
        <v xml:space="preserve"> </v>
      </c>
    </row>
    <row r="68" spans="2:16" ht="15">
      <c r="B68" s="64">
        <v>62</v>
      </c>
      <c r="C68" s="91" t="s">
        <v>101</v>
      </c>
      <c r="D68" s="65">
        <v>4</v>
      </c>
      <c r="E68" s="66" t="s">
        <v>7</v>
      </c>
      <c r="F68" s="67" t="s">
        <v>102</v>
      </c>
      <c r="G68" s="68"/>
      <c r="H68" s="68"/>
      <c r="I68" s="68"/>
      <c r="J68" s="7">
        <f>D68*L68</f>
        <v>80</v>
      </c>
      <c r="K68" s="7">
        <f>D68*M68</f>
        <v>88</v>
      </c>
      <c r="L68" s="7">
        <v>20</v>
      </c>
      <c r="M68" s="7">
        <f t="shared" si="2"/>
        <v>22</v>
      </c>
      <c r="N68" s="89"/>
      <c r="O68" s="45">
        <f t="shared" si="5"/>
        <v>0</v>
      </c>
      <c r="P68" s="46" t="str">
        <f t="shared" si="6"/>
        <v xml:space="preserve"> </v>
      </c>
    </row>
    <row r="69" spans="2:16" ht="43.2">
      <c r="B69" s="64">
        <v>63</v>
      </c>
      <c r="C69" s="91" t="s">
        <v>30</v>
      </c>
      <c r="D69" s="65">
        <v>2</v>
      </c>
      <c r="E69" s="66" t="s">
        <v>7</v>
      </c>
      <c r="F69" s="67" t="s">
        <v>60</v>
      </c>
      <c r="G69" s="68"/>
      <c r="H69" s="68"/>
      <c r="I69" s="68"/>
      <c r="J69" s="7">
        <f>D69*L69</f>
        <v>73</v>
      </c>
      <c r="K69" s="7">
        <f>D69*M69</f>
        <v>80.30000000000001</v>
      </c>
      <c r="L69" s="7">
        <v>36.5</v>
      </c>
      <c r="M69" s="7">
        <f t="shared" si="2"/>
        <v>40.150000000000006</v>
      </c>
      <c r="N69" s="88"/>
      <c r="O69" s="47">
        <f t="shared" si="5"/>
        <v>0</v>
      </c>
      <c r="P69" s="48" t="str">
        <f t="shared" si="6"/>
        <v xml:space="preserve"> </v>
      </c>
    </row>
    <row r="70" spans="2:16" ht="15">
      <c r="B70" s="64">
        <v>64</v>
      </c>
      <c r="C70" s="91" t="s">
        <v>103</v>
      </c>
      <c r="D70" s="65">
        <v>1</v>
      </c>
      <c r="E70" s="66" t="s">
        <v>7</v>
      </c>
      <c r="F70" s="67" t="s">
        <v>104</v>
      </c>
      <c r="G70" s="68"/>
      <c r="H70" s="68"/>
      <c r="I70" s="68"/>
      <c r="J70" s="7">
        <f>D70*L70</f>
        <v>35</v>
      </c>
      <c r="K70" s="7">
        <f>D70*M70</f>
        <v>38.5</v>
      </c>
      <c r="L70" s="7">
        <v>35</v>
      </c>
      <c r="M70" s="7">
        <f t="shared" si="2"/>
        <v>38.5</v>
      </c>
      <c r="N70" s="89"/>
      <c r="O70" s="45">
        <f t="shared" si="5"/>
        <v>0</v>
      </c>
      <c r="P70" s="46" t="str">
        <f t="shared" si="6"/>
        <v xml:space="preserve"> </v>
      </c>
    </row>
    <row r="71" spans="2:16" ht="28.8">
      <c r="B71" s="64">
        <v>65</v>
      </c>
      <c r="C71" s="91" t="s">
        <v>31</v>
      </c>
      <c r="D71" s="65">
        <v>12</v>
      </c>
      <c r="E71" s="66" t="s">
        <v>7</v>
      </c>
      <c r="F71" s="67" t="s">
        <v>105</v>
      </c>
      <c r="G71" s="68"/>
      <c r="H71" s="68"/>
      <c r="I71" s="68"/>
      <c r="J71" s="7">
        <f>D71*L71</f>
        <v>162</v>
      </c>
      <c r="K71" s="7">
        <f>D71*M71</f>
        <v>178.20000000000002</v>
      </c>
      <c r="L71" s="7">
        <v>13.5</v>
      </c>
      <c r="M71" s="7">
        <f t="shared" si="2"/>
        <v>14.850000000000001</v>
      </c>
      <c r="N71" s="89"/>
      <c r="O71" s="45">
        <f t="shared" si="5"/>
        <v>0</v>
      </c>
      <c r="P71" s="46" t="str">
        <f t="shared" si="6"/>
        <v xml:space="preserve"> </v>
      </c>
    </row>
    <row r="72" spans="2:16" ht="28.8">
      <c r="B72" s="64">
        <v>66</v>
      </c>
      <c r="C72" s="91" t="s">
        <v>31</v>
      </c>
      <c r="D72" s="65">
        <v>12</v>
      </c>
      <c r="E72" s="66" t="s">
        <v>7</v>
      </c>
      <c r="F72" s="67" t="s">
        <v>61</v>
      </c>
      <c r="G72" s="68"/>
      <c r="H72" s="68"/>
      <c r="I72" s="68"/>
      <c r="J72" s="7">
        <f>D72*L72</f>
        <v>177.60000000000002</v>
      </c>
      <c r="K72" s="7">
        <f>D72*M72</f>
        <v>195.36</v>
      </c>
      <c r="L72" s="7">
        <v>14.8</v>
      </c>
      <c r="M72" s="7">
        <f t="shared" si="2"/>
        <v>16.28</v>
      </c>
      <c r="N72" s="89"/>
      <c r="O72" s="45">
        <f t="shared" si="5"/>
        <v>0</v>
      </c>
      <c r="P72" s="46" t="str">
        <f t="shared" si="6"/>
        <v xml:space="preserve"> </v>
      </c>
    </row>
    <row r="73" spans="2:16" ht="15">
      <c r="B73" s="64">
        <v>67</v>
      </c>
      <c r="C73" s="91" t="s">
        <v>32</v>
      </c>
      <c r="D73" s="65">
        <v>15</v>
      </c>
      <c r="E73" s="66" t="s">
        <v>7</v>
      </c>
      <c r="F73" s="67" t="s">
        <v>62</v>
      </c>
      <c r="G73" s="68"/>
      <c r="H73" s="68"/>
      <c r="I73" s="68"/>
      <c r="J73" s="7">
        <f>D73*L73</f>
        <v>165</v>
      </c>
      <c r="K73" s="7">
        <f>D73*M73</f>
        <v>181.50000000000003</v>
      </c>
      <c r="L73" s="7">
        <v>11</v>
      </c>
      <c r="M73" s="7">
        <f aca="true" t="shared" si="7" ref="M73:M109">L73*1.1</f>
        <v>12.100000000000001</v>
      </c>
      <c r="N73" s="88"/>
      <c r="O73" s="47">
        <f t="shared" si="5"/>
        <v>0</v>
      </c>
      <c r="P73" s="48" t="str">
        <f t="shared" si="6"/>
        <v xml:space="preserve"> </v>
      </c>
    </row>
    <row r="74" spans="2:16" ht="15">
      <c r="B74" s="64">
        <v>68</v>
      </c>
      <c r="C74" s="91" t="s">
        <v>32</v>
      </c>
      <c r="D74" s="65">
        <v>10</v>
      </c>
      <c r="E74" s="66" t="s">
        <v>7</v>
      </c>
      <c r="F74" s="67" t="s">
        <v>63</v>
      </c>
      <c r="G74" s="68"/>
      <c r="H74" s="68"/>
      <c r="I74" s="68"/>
      <c r="J74" s="7">
        <f>D74*L74</f>
        <v>120</v>
      </c>
      <c r="K74" s="7">
        <f>D74*M74</f>
        <v>132</v>
      </c>
      <c r="L74" s="7">
        <v>12</v>
      </c>
      <c r="M74" s="7">
        <f t="shared" si="7"/>
        <v>13.200000000000001</v>
      </c>
      <c r="N74" s="89"/>
      <c r="O74" s="45">
        <f t="shared" si="5"/>
        <v>0</v>
      </c>
      <c r="P74" s="46" t="str">
        <f t="shared" si="6"/>
        <v xml:space="preserve"> </v>
      </c>
    </row>
    <row r="75" spans="2:16" ht="30">
      <c r="B75" s="64">
        <v>69</v>
      </c>
      <c r="C75" s="91" t="s">
        <v>34</v>
      </c>
      <c r="D75" s="65">
        <v>1</v>
      </c>
      <c r="E75" s="66" t="s">
        <v>16</v>
      </c>
      <c r="F75" s="67" t="s">
        <v>58</v>
      </c>
      <c r="G75" s="68"/>
      <c r="H75" s="68"/>
      <c r="I75" s="68"/>
      <c r="J75" s="7">
        <f>D75*L75</f>
        <v>10</v>
      </c>
      <c r="K75" s="7">
        <f>D75*M75</f>
        <v>11</v>
      </c>
      <c r="L75" s="7">
        <v>10</v>
      </c>
      <c r="M75" s="7">
        <f t="shared" si="7"/>
        <v>11</v>
      </c>
      <c r="N75" s="89"/>
      <c r="O75" s="45">
        <f t="shared" si="5"/>
        <v>0</v>
      </c>
      <c r="P75" s="46" t="str">
        <f t="shared" si="6"/>
        <v xml:space="preserve"> </v>
      </c>
    </row>
    <row r="76" spans="2:16" ht="15" thickBot="1">
      <c r="B76" s="69">
        <v>70</v>
      </c>
      <c r="C76" s="93" t="s">
        <v>35</v>
      </c>
      <c r="D76" s="70">
        <v>2</v>
      </c>
      <c r="E76" s="71" t="s">
        <v>7</v>
      </c>
      <c r="F76" s="72" t="s">
        <v>65</v>
      </c>
      <c r="G76" s="73"/>
      <c r="H76" s="73"/>
      <c r="I76" s="73"/>
      <c r="J76" s="18">
        <f>D76*L76</f>
        <v>60</v>
      </c>
      <c r="K76" s="18">
        <f>D76*M76</f>
        <v>66</v>
      </c>
      <c r="L76" s="20">
        <v>30</v>
      </c>
      <c r="M76" s="18">
        <f t="shared" si="7"/>
        <v>33</v>
      </c>
      <c r="N76" s="90"/>
      <c r="O76" s="49">
        <f t="shared" si="5"/>
        <v>0</v>
      </c>
      <c r="P76" s="50" t="str">
        <f t="shared" si="6"/>
        <v xml:space="preserve"> </v>
      </c>
    </row>
    <row r="77" spans="1:16" ht="63.75" thickTop="1">
      <c r="A77" s="58"/>
      <c r="B77" s="59">
        <v>71</v>
      </c>
      <c r="C77" s="92" t="s">
        <v>3</v>
      </c>
      <c r="D77" s="60">
        <v>960</v>
      </c>
      <c r="E77" s="61" t="s">
        <v>4</v>
      </c>
      <c r="F77" s="62" t="s">
        <v>77</v>
      </c>
      <c r="G77" s="63" t="s">
        <v>117</v>
      </c>
      <c r="H77" s="63" t="s">
        <v>80</v>
      </c>
      <c r="I77" s="63" t="s">
        <v>106</v>
      </c>
      <c r="J77" s="6">
        <f>D77*L77</f>
        <v>13920</v>
      </c>
      <c r="K77" s="6">
        <f>D77*M77</f>
        <v>15312.000000000002</v>
      </c>
      <c r="L77" s="6">
        <v>14.5</v>
      </c>
      <c r="M77" s="6">
        <f t="shared" si="7"/>
        <v>15.950000000000001</v>
      </c>
      <c r="N77" s="88"/>
      <c r="O77" s="47">
        <f t="shared" si="5"/>
        <v>0</v>
      </c>
      <c r="P77" s="48" t="str">
        <f t="shared" si="6"/>
        <v xml:space="preserve"> </v>
      </c>
    </row>
    <row r="78" spans="2:16" ht="31.5">
      <c r="B78" s="64">
        <v>72</v>
      </c>
      <c r="C78" s="91" t="s">
        <v>6</v>
      </c>
      <c r="D78" s="65">
        <v>288</v>
      </c>
      <c r="E78" s="66" t="s">
        <v>5</v>
      </c>
      <c r="F78" s="67" t="s">
        <v>43</v>
      </c>
      <c r="G78" s="68"/>
      <c r="H78" s="68"/>
      <c r="I78" s="68"/>
      <c r="J78" s="7">
        <f>D78*L78</f>
        <v>8784</v>
      </c>
      <c r="K78" s="7">
        <f>D78*M78</f>
        <v>9662.400000000001</v>
      </c>
      <c r="L78" s="7">
        <v>30.5</v>
      </c>
      <c r="M78" s="7">
        <f t="shared" si="7"/>
        <v>33.550000000000004</v>
      </c>
      <c r="N78" s="89"/>
      <c r="O78" s="45">
        <f t="shared" si="5"/>
        <v>0</v>
      </c>
      <c r="P78" s="46" t="str">
        <f t="shared" si="6"/>
        <v xml:space="preserve"> </v>
      </c>
    </row>
    <row r="79" spans="2:16" ht="78.75">
      <c r="B79" s="64">
        <v>73</v>
      </c>
      <c r="C79" s="91" t="s">
        <v>8</v>
      </c>
      <c r="D79" s="65">
        <v>15</v>
      </c>
      <c r="E79" s="66" t="s">
        <v>7</v>
      </c>
      <c r="F79" s="67" t="s">
        <v>66</v>
      </c>
      <c r="G79" s="68"/>
      <c r="H79" s="68"/>
      <c r="I79" s="68"/>
      <c r="J79" s="7">
        <f>D79*L79</f>
        <v>1650</v>
      </c>
      <c r="K79" s="7">
        <f>D79*M79</f>
        <v>1815.0000000000002</v>
      </c>
      <c r="L79" s="7">
        <v>110</v>
      </c>
      <c r="M79" s="7">
        <f t="shared" si="7"/>
        <v>121.00000000000001</v>
      </c>
      <c r="N79" s="89"/>
      <c r="O79" s="45">
        <f aca="true" t="shared" si="8" ref="O79:O109">D79*N79</f>
        <v>0</v>
      </c>
      <c r="P79" s="46" t="str">
        <f aca="true" t="shared" si="9" ref="P79:P109">IF(ISNUMBER(N79),IF(N79&gt;M79,"NEVYHOVUJE","VYHOVUJE")," ")</f>
        <v xml:space="preserve"> </v>
      </c>
    </row>
    <row r="80" spans="2:16" ht="31.5">
      <c r="B80" s="64">
        <v>74</v>
      </c>
      <c r="C80" s="91" t="s">
        <v>10</v>
      </c>
      <c r="D80" s="65">
        <v>2</v>
      </c>
      <c r="E80" s="66" t="s">
        <v>7</v>
      </c>
      <c r="F80" s="67" t="s">
        <v>44</v>
      </c>
      <c r="G80" s="68"/>
      <c r="H80" s="68"/>
      <c r="I80" s="68"/>
      <c r="J80" s="7">
        <f>D80*L80</f>
        <v>700</v>
      </c>
      <c r="K80" s="7">
        <f>D80*M80</f>
        <v>770.0000000000001</v>
      </c>
      <c r="L80" s="7">
        <v>350</v>
      </c>
      <c r="M80" s="7">
        <f t="shared" si="7"/>
        <v>385.00000000000006</v>
      </c>
      <c r="N80" s="89"/>
      <c r="O80" s="45">
        <f t="shared" si="8"/>
        <v>0</v>
      </c>
      <c r="P80" s="46" t="str">
        <f t="shared" si="9"/>
        <v xml:space="preserve"> </v>
      </c>
    </row>
    <row r="81" spans="2:16" ht="55.2" customHeight="1">
      <c r="B81" s="64">
        <v>75</v>
      </c>
      <c r="C81" s="91" t="s">
        <v>11</v>
      </c>
      <c r="D81" s="65">
        <v>30</v>
      </c>
      <c r="E81" s="66" t="s">
        <v>7</v>
      </c>
      <c r="F81" s="67" t="s">
        <v>46</v>
      </c>
      <c r="G81" s="68"/>
      <c r="H81" s="68"/>
      <c r="I81" s="68"/>
      <c r="J81" s="7">
        <f>D81*L81</f>
        <v>1440</v>
      </c>
      <c r="K81" s="7">
        <f>D81*M81</f>
        <v>1584.0000000000002</v>
      </c>
      <c r="L81" s="7">
        <v>48</v>
      </c>
      <c r="M81" s="7">
        <f t="shared" si="7"/>
        <v>52.800000000000004</v>
      </c>
      <c r="N81" s="88"/>
      <c r="O81" s="47">
        <f t="shared" si="8"/>
        <v>0</v>
      </c>
      <c r="P81" s="48" t="str">
        <f t="shared" si="9"/>
        <v xml:space="preserve"> </v>
      </c>
    </row>
    <row r="82" spans="2:16" ht="103.2">
      <c r="B82" s="64">
        <v>76</v>
      </c>
      <c r="C82" s="91" t="s">
        <v>13</v>
      </c>
      <c r="D82" s="65">
        <v>30</v>
      </c>
      <c r="E82" s="66" t="s">
        <v>7</v>
      </c>
      <c r="F82" s="67" t="s">
        <v>48</v>
      </c>
      <c r="G82" s="68"/>
      <c r="H82" s="68"/>
      <c r="I82" s="68"/>
      <c r="J82" s="7">
        <f>D82*L82</f>
        <v>1140</v>
      </c>
      <c r="K82" s="7">
        <f>D82*M82</f>
        <v>1254.0000000000002</v>
      </c>
      <c r="L82" s="7">
        <v>38</v>
      </c>
      <c r="M82" s="7">
        <f t="shared" si="7"/>
        <v>41.800000000000004</v>
      </c>
      <c r="N82" s="89"/>
      <c r="O82" s="45">
        <f t="shared" si="8"/>
        <v>0</v>
      </c>
      <c r="P82" s="46" t="str">
        <f t="shared" si="9"/>
        <v xml:space="preserve"> </v>
      </c>
    </row>
    <row r="83" spans="2:16" ht="73.2">
      <c r="B83" s="64">
        <v>77</v>
      </c>
      <c r="C83" s="91" t="s">
        <v>107</v>
      </c>
      <c r="D83" s="65">
        <v>12</v>
      </c>
      <c r="E83" s="66" t="s">
        <v>7</v>
      </c>
      <c r="F83" s="67" t="s">
        <v>108</v>
      </c>
      <c r="G83" s="68"/>
      <c r="H83" s="68"/>
      <c r="I83" s="68"/>
      <c r="J83" s="7">
        <f>D83*L83</f>
        <v>288</v>
      </c>
      <c r="K83" s="7">
        <f>D83*M83</f>
        <v>316.8</v>
      </c>
      <c r="L83" s="7">
        <v>24</v>
      </c>
      <c r="M83" s="7">
        <f t="shared" si="7"/>
        <v>26.400000000000002</v>
      </c>
      <c r="N83" s="89"/>
      <c r="O83" s="45">
        <f t="shared" si="8"/>
        <v>0</v>
      </c>
      <c r="P83" s="46" t="str">
        <f t="shared" si="9"/>
        <v xml:space="preserve"> </v>
      </c>
    </row>
    <row r="84" spans="2:16" ht="45.6">
      <c r="B84" s="64">
        <v>78</v>
      </c>
      <c r="C84" s="91" t="s">
        <v>83</v>
      </c>
      <c r="D84" s="65">
        <v>12</v>
      </c>
      <c r="E84" s="66" t="s">
        <v>7</v>
      </c>
      <c r="F84" s="67" t="s">
        <v>84</v>
      </c>
      <c r="G84" s="68"/>
      <c r="H84" s="68"/>
      <c r="I84" s="68"/>
      <c r="J84" s="7">
        <f>D84*L84</f>
        <v>504</v>
      </c>
      <c r="K84" s="7">
        <f>D84*M84</f>
        <v>554.4000000000001</v>
      </c>
      <c r="L84" s="7">
        <v>42</v>
      </c>
      <c r="M84" s="7">
        <f t="shared" si="7"/>
        <v>46.2</v>
      </c>
      <c r="N84" s="89"/>
      <c r="O84" s="45">
        <f t="shared" si="8"/>
        <v>0</v>
      </c>
      <c r="P84" s="46" t="str">
        <f t="shared" si="9"/>
        <v xml:space="preserve"> </v>
      </c>
    </row>
    <row r="85" spans="2:16" ht="58.8">
      <c r="B85" s="64">
        <v>79</v>
      </c>
      <c r="C85" s="91" t="s">
        <v>87</v>
      </c>
      <c r="D85" s="65">
        <v>20</v>
      </c>
      <c r="E85" s="66" t="s">
        <v>7</v>
      </c>
      <c r="F85" s="67" t="s">
        <v>88</v>
      </c>
      <c r="G85" s="68"/>
      <c r="H85" s="68"/>
      <c r="I85" s="68"/>
      <c r="J85" s="7">
        <f>D85*L85</f>
        <v>820</v>
      </c>
      <c r="K85" s="7">
        <f>D85*M85</f>
        <v>902</v>
      </c>
      <c r="L85" s="7">
        <v>41</v>
      </c>
      <c r="M85" s="7">
        <f t="shared" si="7"/>
        <v>45.1</v>
      </c>
      <c r="N85" s="88"/>
      <c r="O85" s="47">
        <f t="shared" si="8"/>
        <v>0</v>
      </c>
      <c r="P85" s="48" t="str">
        <f t="shared" si="9"/>
        <v xml:space="preserve"> </v>
      </c>
    </row>
    <row r="86" spans="2:16" ht="60">
      <c r="B86" s="64">
        <v>80</v>
      </c>
      <c r="C86" s="91" t="s">
        <v>14</v>
      </c>
      <c r="D86" s="65">
        <v>15</v>
      </c>
      <c r="E86" s="66" t="s">
        <v>7</v>
      </c>
      <c r="F86" s="67" t="s">
        <v>15</v>
      </c>
      <c r="G86" s="68"/>
      <c r="H86" s="68"/>
      <c r="I86" s="68"/>
      <c r="J86" s="7">
        <f>D86*L86</f>
        <v>525</v>
      </c>
      <c r="K86" s="7">
        <f>D86*M86</f>
        <v>577.5</v>
      </c>
      <c r="L86" s="7">
        <v>35</v>
      </c>
      <c r="M86" s="7">
        <f t="shared" si="7"/>
        <v>38.5</v>
      </c>
      <c r="N86" s="89"/>
      <c r="O86" s="45">
        <f t="shared" si="8"/>
        <v>0</v>
      </c>
      <c r="P86" s="46" t="str">
        <f t="shared" si="9"/>
        <v xml:space="preserve"> </v>
      </c>
    </row>
    <row r="87" spans="2:16" ht="44.4">
      <c r="B87" s="64">
        <v>81</v>
      </c>
      <c r="C87" s="91" t="s">
        <v>14</v>
      </c>
      <c r="D87" s="65">
        <v>30</v>
      </c>
      <c r="E87" s="66" t="s">
        <v>7</v>
      </c>
      <c r="F87" s="67" t="s">
        <v>109</v>
      </c>
      <c r="G87" s="68"/>
      <c r="H87" s="68"/>
      <c r="I87" s="68"/>
      <c r="J87" s="7">
        <f>D87*L87</f>
        <v>1050</v>
      </c>
      <c r="K87" s="7">
        <f>D87*M87</f>
        <v>1155</v>
      </c>
      <c r="L87" s="7">
        <v>35</v>
      </c>
      <c r="M87" s="7">
        <f t="shared" si="7"/>
        <v>38.5</v>
      </c>
      <c r="N87" s="89"/>
      <c r="O87" s="45">
        <f t="shared" si="8"/>
        <v>0</v>
      </c>
      <c r="P87" s="46" t="str">
        <f t="shared" si="9"/>
        <v xml:space="preserve"> </v>
      </c>
    </row>
    <row r="88" spans="2:16" ht="30">
      <c r="B88" s="64">
        <v>82</v>
      </c>
      <c r="C88" s="91" t="s">
        <v>17</v>
      </c>
      <c r="D88" s="65">
        <v>10</v>
      </c>
      <c r="E88" s="66" t="s">
        <v>7</v>
      </c>
      <c r="F88" s="67" t="s">
        <v>57</v>
      </c>
      <c r="G88" s="68"/>
      <c r="H88" s="68"/>
      <c r="I88" s="68"/>
      <c r="J88" s="7">
        <f>D88*L88</f>
        <v>310</v>
      </c>
      <c r="K88" s="7">
        <f>D88*M88</f>
        <v>341</v>
      </c>
      <c r="L88" s="7">
        <v>31</v>
      </c>
      <c r="M88" s="7">
        <f t="shared" si="7"/>
        <v>34.1</v>
      </c>
      <c r="N88" s="89"/>
      <c r="O88" s="45">
        <f t="shared" si="8"/>
        <v>0</v>
      </c>
      <c r="P88" s="46" t="str">
        <f t="shared" si="9"/>
        <v xml:space="preserve"> </v>
      </c>
    </row>
    <row r="89" spans="2:16" ht="46.8">
      <c r="B89" s="64">
        <v>83</v>
      </c>
      <c r="C89" s="91" t="s">
        <v>17</v>
      </c>
      <c r="D89" s="65">
        <v>1</v>
      </c>
      <c r="E89" s="66" t="s">
        <v>16</v>
      </c>
      <c r="F89" s="67" t="s">
        <v>110</v>
      </c>
      <c r="G89" s="68"/>
      <c r="H89" s="68"/>
      <c r="I89" s="68"/>
      <c r="J89" s="7">
        <f>D89*L89</f>
        <v>399</v>
      </c>
      <c r="K89" s="7">
        <f>D89*M89</f>
        <v>438.90000000000003</v>
      </c>
      <c r="L89" s="7">
        <v>399</v>
      </c>
      <c r="M89" s="7">
        <f t="shared" si="7"/>
        <v>438.90000000000003</v>
      </c>
      <c r="N89" s="88"/>
      <c r="O89" s="47">
        <f t="shared" si="8"/>
        <v>0</v>
      </c>
      <c r="P89" s="48" t="str">
        <f t="shared" si="9"/>
        <v xml:space="preserve"> </v>
      </c>
    </row>
    <row r="90" spans="2:16" ht="30">
      <c r="B90" s="64">
        <v>84</v>
      </c>
      <c r="C90" s="91" t="s">
        <v>18</v>
      </c>
      <c r="D90" s="65">
        <v>20</v>
      </c>
      <c r="E90" s="66" t="s">
        <v>7</v>
      </c>
      <c r="F90" s="67" t="s">
        <v>55</v>
      </c>
      <c r="G90" s="68"/>
      <c r="H90" s="68"/>
      <c r="I90" s="68"/>
      <c r="J90" s="7">
        <f>D90*L90</f>
        <v>1600</v>
      </c>
      <c r="K90" s="7">
        <f>D90*M90</f>
        <v>1760</v>
      </c>
      <c r="L90" s="7">
        <v>80</v>
      </c>
      <c r="M90" s="7">
        <f t="shared" si="7"/>
        <v>88</v>
      </c>
      <c r="N90" s="89"/>
      <c r="O90" s="45">
        <f t="shared" si="8"/>
        <v>0</v>
      </c>
      <c r="P90" s="46" t="str">
        <f t="shared" si="9"/>
        <v xml:space="preserve"> </v>
      </c>
    </row>
    <row r="91" spans="2:16" ht="44.4">
      <c r="B91" s="64">
        <v>85</v>
      </c>
      <c r="C91" s="91" t="s">
        <v>91</v>
      </c>
      <c r="D91" s="65">
        <v>4</v>
      </c>
      <c r="E91" s="66" t="s">
        <v>7</v>
      </c>
      <c r="F91" s="67" t="s">
        <v>92</v>
      </c>
      <c r="G91" s="68"/>
      <c r="H91" s="68"/>
      <c r="I91" s="68"/>
      <c r="J91" s="7">
        <f>D91*L91</f>
        <v>296</v>
      </c>
      <c r="K91" s="7">
        <f>D91*M91</f>
        <v>325.6</v>
      </c>
      <c r="L91" s="7">
        <v>74</v>
      </c>
      <c r="M91" s="7">
        <f t="shared" si="7"/>
        <v>81.4</v>
      </c>
      <c r="N91" s="89"/>
      <c r="O91" s="45">
        <f t="shared" si="8"/>
        <v>0</v>
      </c>
      <c r="P91" s="46" t="str">
        <f t="shared" si="9"/>
        <v xml:space="preserve"> </v>
      </c>
    </row>
    <row r="92" spans="2:16" ht="30">
      <c r="B92" s="64">
        <v>86</v>
      </c>
      <c r="C92" s="91" t="s">
        <v>21</v>
      </c>
      <c r="D92" s="65">
        <v>15</v>
      </c>
      <c r="E92" s="66" t="s">
        <v>7</v>
      </c>
      <c r="F92" s="67" t="s">
        <v>49</v>
      </c>
      <c r="G92" s="68"/>
      <c r="H92" s="68"/>
      <c r="I92" s="68"/>
      <c r="J92" s="7">
        <f>D92*L92</f>
        <v>1110</v>
      </c>
      <c r="K92" s="7">
        <f>D92*M92</f>
        <v>1221</v>
      </c>
      <c r="L92" s="7">
        <v>74</v>
      </c>
      <c r="M92" s="7">
        <f t="shared" si="7"/>
        <v>81.4</v>
      </c>
      <c r="N92" s="89"/>
      <c r="O92" s="45">
        <f t="shared" si="8"/>
        <v>0</v>
      </c>
      <c r="P92" s="46" t="str">
        <f t="shared" si="9"/>
        <v xml:space="preserve"> </v>
      </c>
    </row>
    <row r="93" spans="2:16" ht="45.6">
      <c r="B93" s="64">
        <v>87</v>
      </c>
      <c r="C93" s="91" t="s">
        <v>21</v>
      </c>
      <c r="D93" s="65">
        <v>15</v>
      </c>
      <c r="E93" s="66" t="s">
        <v>7</v>
      </c>
      <c r="F93" s="67" t="s">
        <v>93</v>
      </c>
      <c r="G93" s="68"/>
      <c r="H93" s="68"/>
      <c r="I93" s="68"/>
      <c r="J93" s="7">
        <f>D93*L93</f>
        <v>1065</v>
      </c>
      <c r="K93" s="7">
        <f>D93*M93</f>
        <v>1171.5000000000002</v>
      </c>
      <c r="L93" s="7">
        <v>71</v>
      </c>
      <c r="M93" s="7">
        <f t="shared" si="7"/>
        <v>78.10000000000001</v>
      </c>
      <c r="N93" s="88"/>
      <c r="O93" s="47">
        <f t="shared" si="8"/>
        <v>0</v>
      </c>
      <c r="P93" s="48" t="str">
        <f t="shared" si="9"/>
        <v xml:space="preserve"> </v>
      </c>
    </row>
    <row r="94" spans="2:16" ht="30">
      <c r="B94" s="64">
        <v>88</v>
      </c>
      <c r="C94" s="91" t="s">
        <v>23</v>
      </c>
      <c r="D94" s="65">
        <v>20</v>
      </c>
      <c r="E94" s="66" t="s">
        <v>7</v>
      </c>
      <c r="F94" s="67" t="s">
        <v>41</v>
      </c>
      <c r="G94" s="68"/>
      <c r="H94" s="68"/>
      <c r="I94" s="68"/>
      <c r="J94" s="7">
        <f>D94*L94</f>
        <v>640</v>
      </c>
      <c r="K94" s="7">
        <f>D94*M94</f>
        <v>704</v>
      </c>
      <c r="L94" s="7">
        <v>32</v>
      </c>
      <c r="M94" s="7">
        <f t="shared" si="7"/>
        <v>35.2</v>
      </c>
      <c r="N94" s="89"/>
      <c r="O94" s="45">
        <f t="shared" si="8"/>
        <v>0</v>
      </c>
      <c r="P94" s="46" t="str">
        <f t="shared" si="9"/>
        <v xml:space="preserve"> </v>
      </c>
    </row>
    <row r="95" spans="2:16" ht="15">
      <c r="B95" s="64">
        <v>89</v>
      </c>
      <c r="C95" s="91" t="s">
        <v>111</v>
      </c>
      <c r="D95" s="65">
        <v>15</v>
      </c>
      <c r="E95" s="66" t="s">
        <v>95</v>
      </c>
      <c r="F95" s="67" t="s">
        <v>112</v>
      </c>
      <c r="G95" s="68"/>
      <c r="H95" s="68"/>
      <c r="I95" s="68"/>
      <c r="J95" s="7">
        <f>D95*L95</f>
        <v>225</v>
      </c>
      <c r="K95" s="7">
        <f>D95*M95</f>
        <v>247.5</v>
      </c>
      <c r="L95" s="7">
        <v>15</v>
      </c>
      <c r="M95" s="7">
        <f t="shared" si="7"/>
        <v>16.5</v>
      </c>
      <c r="N95" s="89"/>
      <c r="O95" s="45">
        <f t="shared" si="8"/>
        <v>0</v>
      </c>
      <c r="P95" s="46" t="str">
        <f t="shared" si="9"/>
        <v xml:space="preserve"> </v>
      </c>
    </row>
    <row r="96" spans="2:16" ht="15">
      <c r="B96" s="64">
        <v>90</v>
      </c>
      <c r="C96" s="91" t="s">
        <v>113</v>
      </c>
      <c r="D96" s="65">
        <v>10</v>
      </c>
      <c r="E96" s="66" t="s">
        <v>95</v>
      </c>
      <c r="F96" s="67" t="s">
        <v>114</v>
      </c>
      <c r="G96" s="68"/>
      <c r="H96" s="68"/>
      <c r="I96" s="68"/>
      <c r="J96" s="7">
        <f>D96*L96</f>
        <v>150</v>
      </c>
      <c r="K96" s="7">
        <f>D96*M96</f>
        <v>165</v>
      </c>
      <c r="L96" s="7">
        <v>15</v>
      </c>
      <c r="M96" s="7">
        <f t="shared" si="7"/>
        <v>16.5</v>
      </c>
      <c r="N96" s="89"/>
      <c r="O96" s="45">
        <f t="shared" si="8"/>
        <v>0</v>
      </c>
      <c r="P96" s="46" t="str">
        <f t="shared" si="9"/>
        <v xml:space="preserve"> </v>
      </c>
    </row>
    <row r="97" spans="2:16" ht="15">
      <c r="B97" s="64">
        <v>91</v>
      </c>
      <c r="C97" s="91" t="s">
        <v>94</v>
      </c>
      <c r="D97" s="65">
        <v>10</v>
      </c>
      <c r="E97" s="66" t="s">
        <v>95</v>
      </c>
      <c r="F97" s="67" t="s">
        <v>96</v>
      </c>
      <c r="G97" s="68"/>
      <c r="H97" s="68"/>
      <c r="I97" s="68"/>
      <c r="J97" s="7">
        <f>D97*L97</f>
        <v>150</v>
      </c>
      <c r="K97" s="7">
        <f>D97*M97</f>
        <v>165</v>
      </c>
      <c r="L97" s="7">
        <v>15</v>
      </c>
      <c r="M97" s="7">
        <f t="shared" si="7"/>
        <v>16.5</v>
      </c>
      <c r="N97" s="88"/>
      <c r="O97" s="47">
        <f t="shared" si="8"/>
        <v>0</v>
      </c>
      <c r="P97" s="48" t="str">
        <f t="shared" si="9"/>
        <v xml:space="preserve"> </v>
      </c>
    </row>
    <row r="98" spans="2:16" ht="15.6">
      <c r="B98" s="64">
        <v>92</v>
      </c>
      <c r="C98" s="91" t="s">
        <v>25</v>
      </c>
      <c r="D98" s="65">
        <v>30</v>
      </c>
      <c r="E98" s="66" t="s">
        <v>26</v>
      </c>
      <c r="F98" s="67" t="s">
        <v>39</v>
      </c>
      <c r="G98" s="68"/>
      <c r="H98" s="68"/>
      <c r="I98" s="68"/>
      <c r="J98" s="7">
        <f>D98*L98</f>
        <v>360</v>
      </c>
      <c r="K98" s="7">
        <f>D98*M98</f>
        <v>396.00000000000006</v>
      </c>
      <c r="L98" s="7">
        <v>12</v>
      </c>
      <c r="M98" s="7">
        <f t="shared" si="7"/>
        <v>13.200000000000001</v>
      </c>
      <c r="N98" s="89"/>
      <c r="O98" s="45">
        <f t="shared" si="8"/>
        <v>0</v>
      </c>
      <c r="P98" s="46" t="str">
        <f t="shared" si="9"/>
        <v xml:space="preserve"> </v>
      </c>
    </row>
    <row r="99" spans="2:16" ht="15.6">
      <c r="B99" s="64">
        <v>93</v>
      </c>
      <c r="C99" s="91" t="s">
        <v>25</v>
      </c>
      <c r="D99" s="65">
        <v>50</v>
      </c>
      <c r="E99" s="66" t="s">
        <v>26</v>
      </c>
      <c r="F99" s="67" t="s">
        <v>38</v>
      </c>
      <c r="G99" s="68"/>
      <c r="H99" s="68"/>
      <c r="I99" s="68"/>
      <c r="J99" s="7">
        <f>D99*L99</f>
        <v>1000</v>
      </c>
      <c r="K99" s="7">
        <f>D99*M99</f>
        <v>1100</v>
      </c>
      <c r="L99" s="7">
        <v>20</v>
      </c>
      <c r="M99" s="7">
        <f t="shared" si="7"/>
        <v>22</v>
      </c>
      <c r="N99" s="89"/>
      <c r="O99" s="45">
        <f t="shared" si="8"/>
        <v>0</v>
      </c>
      <c r="P99" s="46" t="str">
        <f t="shared" si="9"/>
        <v xml:space="preserve"> </v>
      </c>
    </row>
    <row r="100" spans="2:16" ht="30">
      <c r="B100" s="64">
        <v>94</v>
      </c>
      <c r="C100" s="91" t="s">
        <v>27</v>
      </c>
      <c r="D100" s="65">
        <v>30</v>
      </c>
      <c r="E100" s="66" t="s">
        <v>26</v>
      </c>
      <c r="F100" s="67" t="s">
        <v>37</v>
      </c>
      <c r="G100" s="68"/>
      <c r="H100" s="68"/>
      <c r="I100" s="68"/>
      <c r="J100" s="7">
        <f>D100*L100</f>
        <v>3000</v>
      </c>
      <c r="K100" s="7">
        <f>D100*M100</f>
        <v>3300.0000000000005</v>
      </c>
      <c r="L100" s="7">
        <v>100</v>
      </c>
      <c r="M100" s="7">
        <f t="shared" si="7"/>
        <v>110.00000000000001</v>
      </c>
      <c r="N100" s="89"/>
      <c r="O100" s="45">
        <f t="shared" si="8"/>
        <v>0</v>
      </c>
      <c r="P100" s="46" t="str">
        <f t="shared" si="9"/>
        <v xml:space="preserve"> </v>
      </c>
    </row>
    <row r="101" spans="2:16" ht="30">
      <c r="B101" s="64">
        <v>95</v>
      </c>
      <c r="C101" s="91" t="s">
        <v>28</v>
      </c>
      <c r="D101" s="65">
        <v>40</v>
      </c>
      <c r="E101" s="66" t="s">
        <v>26</v>
      </c>
      <c r="F101" s="67" t="s">
        <v>36</v>
      </c>
      <c r="G101" s="68"/>
      <c r="H101" s="68"/>
      <c r="I101" s="68"/>
      <c r="J101" s="7">
        <f>D101*L101</f>
        <v>3000</v>
      </c>
      <c r="K101" s="7">
        <f>D101*M101</f>
        <v>3300</v>
      </c>
      <c r="L101" s="7">
        <v>75</v>
      </c>
      <c r="M101" s="7">
        <f t="shared" si="7"/>
        <v>82.5</v>
      </c>
      <c r="N101" s="88"/>
      <c r="O101" s="47">
        <f t="shared" si="8"/>
        <v>0</v>
      </c>
      <c r="P101" s="48" t="str">
        <f t="shared" si="9"/>
        <v xml:space="preserve"> </v>
      </c>
    </row>
    <row r="102" spans="2:16" ht="15">
      <c r="B102" s="64">
        <v>96</v>
      </c>
      <c r="C102" s="91" t="s">
        <v>99</v>
      </c>
      <c r="D102" s="65">
        <v>3</v>
      </c>
      <c r="E102" s="66" t="s">
        <v>7</v>
      </c>
      <c r="F102" s="67" t="s">
        <v>100</v>
      </c>
      <c r="G102" s="68"/>
      <c r="H102" s="68"/>
      <c r="I102" s="68"/>
      <c r="J102" s="7">
        <f>D102*L102</f>
        <v>204</v>
      </c>
      <c r="K102" s="7">
        <f>D102*M102</f>
        <v>224.40000000000003</v>
      </c>
      <c r="L102" s="7">
        <v>68</v>
      </c>
      <c r="M102" s="7">
        <f t="shared" si="7"/>
        <v>74.80000000000001</v>
      </c>
      <c r="N102" s="89"/>
      <c r="O102" s="45">
        <f t="shared" si="8"/>
        <v>0</v>
      </c>
      <c r="P102" s="46" t="str">
        <f t="shared" si="9"/>
        <v xml:space="preserve"> </v>
      </c>
    </row>
    <row r="103" spans="2:16" ht="15">
      <c r="B103" s="64">
        <v>97</v>
      </c>
      <c r="C103" s="91" t="s">
        <v>29</v>
      </c>
      <c r="D103" s="65">
        <v>4</v>
      </c>
      <c r="E103" s="66" t="s">
        <v>7</v>
      </c>
      <c r="F103" s="67" t="s">
        <v>59</v>
      </c>
      <c r="G103" s="68"/>
      <c r="H103" s="68"/>
      <c r="I103" s="68"/>
      <c r="J103" s="7">
        <f>D103*L103</f>
        <v>236</v>
      </c>
      <c r="K103" s="7">
        <f>D103*M103</f>
        <v>259.6</v>
      </c>
      <c r="L103" s="7">
        <v>59</v>
      </c>
      <c r="M103" s="7">
        <f t="shared" si="7"/>
        <v>64.9</v>
      </c>
      <c r="N103" s="89"/>
      <c r="O103" s="45">
        <f t="shared" si="8"/>
        <v>0</v>
      </c>
      <c r="P103" s="46" t="str">
        <f t="shared" si="9"/>
        <v xml:space="preserve"> </v>
      </c>
    </row>
    <row r="104" spans="2:16" ht="15">
      <c r="B104" s="64">
        <v>98</v>
      </c>
      <c r="C104" s="91" t="s">
        <v>103</v>
      </c>
      <c r="D104" s="65">
        <v>4</v>
      </c>
      <c r="E104" s="66" t="s">
        <v>7</v>
      </c>
      <c r="F104" s="67" t="s">
        <v>115</v>
      </c>
      <c r="G104" s="68"/>
      <c r="H104" s="68"/>
      <c r="I104" s="68"/>
      <c r="J104" s="7">
        <f>D104*L104</f>
        <v>140</v>
      </c>
      <c r="K104" s="7">
        <f>D104*M104</f>
        <v>154</v>
      </c>
      <c r="L104" s="7">
        <v>35</v>
      </c>
      <c r="M104" s="7">
        <f t="shared" si="7"/>
        <v>38.5</v>
      </c>
      <c r="N104" s="89"/>
      <c r="O104" s="45">
        <f t="shared" si="8"/>
        <v>0</v>
      </c>
      <c r="P104" s="46" t="str">
        <f t="shared" si="9"/>
        <v xml:space="preserve"> </v>
      </c>
    </row>
    <row r="105" spans="2:16" ht="28.8">
      <c r="B105" s="64">
        <v>99</v>
      </c>
      <c r="C105" s="91" t="s">
        <v>31</v>
      </c>
      <c r="D105" s="65">
        <v>30</v>
      </c>
      <c r="E105" s="66" t="s">
        <v>7</v>
      </c>
      <c r="F105" s="67" t="s">
        <v>105</v>
      </c>
      <c r="G105" s="68"/>
      <c r="H105" s="68"/>
      <c r="I105" s="68"/>
      <c r="J105" s="7">
        <f>D105*L105</f>
        <v>405</v>
      </c>
      <c r="K105" s="7">
        <f>D105*M105</f>
        <v>445.50000000000006</v>
      </c>
      <c r="L105" s="7">
        <v>13.5</v>
      </c>
      <c r="M105" s="7">
        <f t="shared" si="7"/>
        <v>14.850000000000001</v>
      </c>
      <c r="N105" s="88"/>
      <c r="O105" s="47">
        <f t="shared" si="8"/>
        <v>0</v>
      </c>
      <c r="P105" s="48" t="str">
        <f t="shared" si="9"/>
        <v xml:space="preserve"> </v>
      </c>
    </row>
    <row r="106" spans="2:16" ht="28.8">
      <c r="B106" s="64">
        <v>100</v>
      </c>
      <c r="C106" s="91" t="s">
        <v>31</v>
      </c>
      <c r="D106" s="65">
        <v>30</v>
      </c>
      <c r="E106" s="66" t="s">
        <v>7</v>
      </c>
      <c r="F106" s="67" t="s">
        <v>61</v>
      </c>
      <c r="G106" s="68"/>
      <c r="H106" s="68"/>
      <c r="I106" s="68"/>
      <c r="J106" s="7">
        <f>D106*L106</f>
        <v>444</v>
      </c>
      <c r="K106" s="7">
        <f>D106*M106</f>
        <v>488.40000000000003</v>
      </c>
      <c r="L106" s="7">
        <v>14.8</v>
      </c>
      <c r="M106" s="7">
        <f t="shared" si="7"/>
        <v>16.28</v>
      </c>
      <c r="N106" s="89"/>
      <c r="O106" s="45">
        <f t="shared" si="8"/>
        <v>0</v>
      </c>
      <c r="P106" s="46" t="str">
        <f t="shared" si="9"/>
        <v xml:space="preserve"> </v>
      </c>
    </row>
    <row r="107" spans="2:16" ht="15">
      <c r="B107" s="64">
        <v>101</v>
      </c>
      <c r="C107" s="91" t="s">
        <v>32</v>
      </c>
      <c r="D107" s="65">
        <v>40</v>
      </c>
      <c r="E107" s="66" t="s">
        <v>7</v>
      </c>
      <c r="F107" s="67" t="s">
        <v>62</v>
      </c>
      <c r="G107" s="68"/>
      <c r="H107" s="68"/>
      <c r="I107" s="68"/>
      <c r="J107" s="7">
        <f>D107*L107</f>
        <v>440</v>
      </c>
      <c r="K107" s="7">
        <f>D107*M107</f>
        <v>484.00000000000006</v>
      </c>
      <c r="L107" s="7">
        <v>11</v>
      </c>
      <c r="M107" s="7">
        <f t="shared" si="7"/>
        <v>12.100000000000001</v>
      </c>
      <c r="N107" s="89"/>
      <c r="O107" s="45">
        <f t="shared" si="8"/>
        <v>0</v>
      </c>
      <c r="P107" s="46" t="str">
        <f t="shared" si="9"/>
        <v xml:space="preserve"> </v>
      </c>
    </row>
    <row r="108" spans="2:16" ht="30">
      <c r="B108" s="64">
        <v>102</v>
      </c>
      <c r="C108" s="91" t="s">
        <v>34</v>
      </c>
      <c r="D108" s="65">
        <v>3</v>
      </c>
      <c r="E108" s="66" t="s">
        <v>16</v>
      </c>
      <c r="F108" s="67" t="s">
        <v>58</v>
      </c>
      <c r="G108" s="68"/>
      <c r="H108" s="68"/>
      <c r="I108" s="68"/>
      <c r="J108" s="7">
        <f>D108*L108</f>
        <v>30</v>
      </c>
      <c r="K108" s="7">
        <f>D108*M108</f>
        <v>33</v>
      </c>
      <c r="L108" s="7">
        <v>10</v>
      </c>
      <c r="M108" s="7">
        <f t="shared" si="7"/>
        <v>11</v>
      </c>
      <c r="N108" s="89"/>
      <c r="O108" s="45">
        <f t="shared" si="8"/>
        <v>0</v>
      </c>
      <c r="P108" s="46" t="str">
        <f t="shared" si="9"/>
        <v xml:space="preserve"> </v>
      </c>
    </row>
    <row r="109" spans="2:16" ht="15" thickBot="1">
      <c r="B109" s="74">
        <v>103</v>
      </c>
      <c r="C109" s="93" t="s">
        <v>35</v>
      </c>
      <c r="D109" s="70">
        <v>6</v>
      </c>
      <c r="E109" s="71" t="s">
        <v>7</v>
      </c>
      <c r="F109" s="72" t="s">
        <v>65</v>
      </c>
      <c r="G109" s="73"/>
      <c r="H109" s="73"/>
      <c r="I109" s="73"/>
      <c r="J109" s="18">
        <f>D109*L109</f>
        <v>180</v>
      </c>
      <c r="K109" s="18">
        <f>D109*M109</f>
        <v>198</v>
      </c>
      <c r="L109" s="20">
        <v>30</v>
      </c>
      <c r="M109" s="18">
        <f t="shared" si="7"/>
        <v>33</v>
      </c>
      <c r="N109" s="90"/>
      <c r="O109" s="49">
        <f t="shared" si="8"/>
        <v>0</v>
      </c>
      <c r="P109" s="50" t="str">
        <f t="shared" si="9"/>
        <v xml:space="preserve"> </v>
      </c>
    </row>
    <row r="110" spans="1:17" ht="13.5" customHeight="1" thickBot="1" thickTop="1">
      <c r="A110" s="75"/>
      <c r="B110" s="75"/>
      <c r="C110" s="76"/>
      <c r="D110" s="75"/>
      <c r="E110" s="75"/>
      <c r="F110" s="75"/>
      <c r="G110" s="75"/>
      <c r="H110" s="75"/>
      <c r="I110" s="75"/>
      <c r="J110" s="77"/>
      <c r="K110" s="77"/>
      <c r="L110" s="75"/>
      <c r="M110" s="78"/>
      <c r="N110" s="75"/>
      <c r="O110" s="75"/>
      <c r="P110" s="75"/>
      <c r="Q110" s="75"/>
    </row>
    <row r="111" spans="1:16" ht="60.75" customHeight="1" thickBot="1" thickTop="1">
      <c r="A111" s="28"/>
      <c r="B111" s="23" t="s">
        <v>67</v>
      </c>
      <c r="C111" s="23"/>
      <c r="D111" s="23"/>
      <c r="E111" s="23"/>
      <c r="F111" s="23"/>
      <c r="G111" s="8"/>
      <c r="H111" s="79"/>
      <c r="I111" s="79"/>
      <c r="J111" s="79"/>
      <c r="K111" s="9"/>
      <c r="L111" s="51" t="s">
        <v>68</v>
      </c>
      <c r="M111" s="17" t="s">
        <v>69</v>
      </c>
      <c r="N111" s="21" t="s">
        <v>70</v>
      </c>
      <c r="O111" s="80"/>
      <c r="P111" s="81"/>
    </row>
    <row r="112" spans="1:16" ht="33" customHeight="1" thickBot="1" thickTop="1">
      <c r="A112" s="28"/>
      <c r="B112" s="82" t="s">
        <v>71</v>
      </c>
      <c r="C112" s="82"/>
      <c r="D112" s="82"/>
      <c r="E112" s="82"/>
      <c r="F112" s="82"/>
      <c r="G112" s="83"/>
      <c r="H112" s="10"/>
      <c r="I112" s="10"/>
      <c r="J112" s="10"/>
      <c r="K112" s="11"/>
      <c r="L112" s="52">
        <f>SUM(J7:J109)</f>
        <v>110517.6</v>
      </c>
      <c r="M112" s="12">
        <f>SUM(K7:K109)</f>
        <v>121569.36000000003</v>
      </c>
      <c r="N112" s="22">
        <f>SUM(O7:O109)</f>
        <v>0</v>
      </c>
      <c r="O112" s="84"/>
      <c r="P112" s="85"/>
    </row>
    <row r="113" spans="1:17" ht="39.75" customHeight="1" thickTop="1">
      <c r="A113" s="28"/>
      <c r="H113" s="13"/>
      <c r="I113" s="13"/>
      <c r="J113" s="13"/>
      <c r="K113" s="86"/>
      <c r="L113" s="86"/>
      <c r="M113" s="86"/>
      <c r="N113" s="87"/>
      <c r="O113" s="87"/>
      <c r="P113" s="87"/>
      <c r="Q113" s="87"/>
    </row>
    <row r="114" spans="1:17" ht="19.95" customHeight="1">
      <c r="A114" s="28"/>
      <c r="H114" s="13"/>
      <c r="I114" s="13"/>
      <c r="J114" s="13"/>
      <c r="K114" s="86"/>
      <c r="L114" s="86"/>
      <c r="M114" s="14"/>
      <c r="N114" s="14"/>
      <c r="O114" s="14"/>
      <c r="P114" s="87"/>
      <c r="Q114" s="87"/>
    </row>
    <row r="115" spans="3:12" ht="15">
      <c r="C115" s="16"/>
      <c r="D115" s="1"/>
      <c r="E115" s="1"/>
      <c r="F115" s="1"/>
      <c r="G115" s="1"/>
      <c r="I115" s="1"/>
      <c r="J115" s="1"/>
      <c r="K115" s="1"/>
      <c r="L115" s="1"/>
    </row>
    <row r="116" spans="3:12" ht="15">
      <c r="C116" s="16"/>
      <c r="D116" s="1"/>
      <c r="E116" s="1"/>
      <c r="F116" s="1"/>
      <c r="G116" s="1"/>
      <c r="I116" s="1"/>
      <c r="J116" s="1"/>
      <c r="K116" s="1"/>
      <c r="L116" s="1"/>
    </row>
    <row r="117" spans="3:12" ht="15">
      <c r="C117" s="16"/>
      <c r="D117" s="1"/>
      <c r="E117" s="1"/>
      <c r="F117" s="1"/>
      <c r="G117" s="1"/>
      <c r="I117" s="1"/>
      <c r="J117" s="1"/>
      <c r="K117" s="1"/>
      <c r="L117" s="1"/>
    </row>
    <row r="118" spans="3:12" ht="15">
      <c r="C118" s="16"/>
      <c r="D118" s="1"/>
      <c r="E118" s="1"/>
      <c r="F118" s="1"/>
      <c r="G118" s="1"/>
      <c r="I118" s="1"/>
      <c r="J118" s="1"/>
      <c r="K118" s="1"/>
      <c r="L118" s="1"/>
    </row>
    <row r="119" spans="3:12" ht="15">
      <c r="C119" s="16"/>
      <c r="D119" s="1"/>
      <c r="E119" s="1"/>
      <c r="F119" s="1"/>
      <c r="G119" s="1"/>
      <c r="I119" s="1"/>
      <c r="J119" s="1"/>
      <c r="K119" s="1"/>
      <c r="L119" s="1"/>
    </row>
    <row r="120" spans="3:12" ht="15">
      <c r="C120" s="16"/>
      <c r="D120" s="1"/>
      <c r="E120" s="1"/>
      <c r="F120" s="1"/>
      <c r="G120" s="1"/>
      <c r="I120" s="1"/>
      <c r="J120" s="1"/>
      <c r="K120" s="1"/>
      <c r="L120" s="1"/>
    </row>
    <row r="121" spans="3:12" ht="15">
      <c r="C121" s="16"/>
      <c r="D121" s="1"/>
      <c r="E121" s="1"/>
      <c r="F121" s="1"/>
      <c r="G121" s="1"/>
      <c r="I121" s="1"/>
      <c r="J121" s="1"/>
      <c r="K121" s="1"/>
      <c r="L121" s="1"/>
    </row>
    <row r="122" spans="3:12" ht="15">
      <c r="C122" s="16"/>
      <c r="D122" s="1"/>
      <c r="E122" s="1"/>
      <c r="F122" s="1"/>
      <c r="G122" s="1"/>
      <c r="I122" s="1"/>
      <c r="J122" s="1"/>
      <c r="K122" s="1"/>
      <c r="L122" s="1"/>
    </row>
    <row r="123" spans="3:12" ht="15">
      <c r="C123" s="16"/>
      <c r="D123" s="1"/>
      <c r="E123" s="1"/>
      <c r="F123" s="1"/>
      <c r="G123" s="1"/>
      <c r="I123" s="1"/>
      <c r="J123" s="1"/>
      <c r="K123" s="1"/>
      <c r="L123" s="1"/>
    </row>
    <row r="124" spans="3:12" ht="15">
      <c r="C124" s="16"/>
      <c r="D124" s="1"/>
      <c r="E124" s="1"/>
      <c r="F124" s="1"/>
      <c r="G124" s="1"/>
      <c r="I124" s="1"/>
      <c r="J124" s="1"/>
      <c r="K124" s="1"/>
      <c r="L124" s="1"/>
    </row>
    <row r="125" spans="3:12" ht="15">
      <c r="C125" s="16"/>
      <c r="D125" s="1"/>
      <c r="E125" s="1"/>
      <c r="F125" s="1"/>
      <c r="G125" s="1"/>
      <c r="I125" s="1"/>
      <c r="J125" s="1"/>
      <c r="K125" s="1"/>
      <c r="L125" s="1"/>
    </row>
    <row r="126" spans="3:12" ht="15">
      <c r="C126" s="16"/>
      <c r="D126" s="1"/>
      <c r="E126" s="1"/>
      <c r="F126" s="1"/>
      <c r="G126" s="1"/>
      <c r="I126" s="1"/>
      <c r="J126" s="1"/>
      <c r="K126" s="1"/>
      <c r="L126" s="1"/>
    </row>
    <row r="127" spans="3:12" ht="15">
      <c r="C127" s="16"/>
      <c r="D127" s="1"/>
      <c r="E127" s="1"/>
      <c r="F127" s="1"/>
      <c r="G127" s="1"/>
      <c r="I127" s="1"/>
      <c r="J127" s="1"/>
      <c r="K127" s="1"/>
      <c r="L127" s="1"/>
    </row>
    <row r="128" spans="3:12" ht="15">
      <c r="C128" s="16"/>
      <c r="D128" s="1"/>
      <c r="E128" s="1"/>
      <c r="F128" s="1"/>
      <c r="G128" s="1"/>
      <c r="I128" s="1"/>
      <c r="J128" s="1"/>
      <c r="K128" s="1"/>
      <c r="L128" s="1"/>
    </row>
    <row r="129" spans="3:12" ht="15">
      <c r="C129" s="16"/>
      <c r="D129" s="1"/>
      <c r="E129" s="1"/>
      <c r="F129" s="1"/>
      <c r="G129" s="1"/>
      <c r="I129" s="1"/>
      <c r="J129" s="1"/>
      <c r="K129" s="1"/>
      <c r="L129" s="1"/>
    </row>
    <row r="130" spans="3:12" ht="15">
      <c r="C130" s="16"/>
      <c r="D130" s="1"/>
      <c r="E130" s="1"/>
      <c r="F130" s="1"/>
      <c r="G130" s="1"/>
      <c r="I130" s="1"/>
      <c r="J130" s="1"/>
      <c r="K130" s="1"/>
      <c r="L130" s="1"/>
    </row>
    <row r="131" spans="3:12" ht="15">
      <c r="C131" s="16"/>
      <c r="D131" s="1"/>
      <c r="E131" s="1"/>
      <c r="F131" s="1"/>
      <c r="G131" s="1"/>
      <c r="I131" s="1"/>
      <c r="J131" s="1"/>
      <c r="K131" s="1"/>
      <c r="L131" s="1"/>
    </row>
    <row r="132" spans="3:12" ht="15">
      <c r="C132" s="16"/>
      <c r="D132" s="1"/>
      <c r="E132" s="1"/>
      <c r="F132" s="1"/>
      <c r="G132" s="1"/>
      <c r="I132" s="1"/>
      <c r="J132" s="1"/>
      <c r="K132" s="1"/>
      <c r="L132" s="1"/>
    </row>
    <row r="133" spans="3:12" ht="15">
      <c r="C133" s="16"/>
      <c r="D133" s="1"/>
      <c r="E133" s="1"/>
      <c r="F133" s="1"/>
      <c r="G133" s="1"/>
      <c r="I133" s="1"/>
      <c r="J133" s="1"/>
      <c r="K133" s="1"/>
      <c r="L133" s="1"/>
    </row>
    <row r="134" spans="3:12" ht="15">
      <c r="C134" s="16"/>
      <c r="D134" s="1"/>
      <c r="E134" s="1"/>
      <c r="F134" s="1"/>
      <c r="G134" s="1"/>
      <c r="I134" s="1"/>
      <c r="J134" s="1"/>
      <c r="K134" s="1"/>
      <c r="L134" s="1"/>
    </row>
    <row r="135" spans="3:12" ht="15">
      <c r="C135" s="16"/>
      <c r="D135" s="1"/>
      <c r="E135" s="1"/>
      <c r="F135" s="1"/>
      <c r="G135" s="1"/>
      <c r="I135" s="1"/>
      <c r="J135" s="1"/>
      <c r="K135" s="1"/>
      <c r="L135" s="1"/>
    </row>
    <row r="136" spans="3:12" ht="15">
      <c r="C136" s="16"/>
      <c r="D136" s="1"/>
      <c r="E136" s="1"/>
      <c r="F136" s="1"/>
      <c r="G136" s="1"/>
      <c r="I136" s="1"/>
      <c r="J136" s="1"/>
      <c r="K136" s="1"/>
      <c r="L136" s="1"/>
    </row>
    <row r="137" spans="3:12" ht="15">
      <c r="C137" s="16"/>
      <c r="D137" s="1"/>
      <c r="E137" s="1"/>
      <c r="F137" s="1"/>
      <c r="G137" s="1"/>
      <c r="I137" s="1"/>
      <c r="J137" s="1"/>
      <c r="K137" s="1"/>
      <c r="L137" s="1"/>
    </row>
    <row r="138" spans="3:12" ht="15">
      <c r="C138" s="16"/>
      <c r="D138" s="1"/>
      <c r="E138" s="1"/>
      <c r="F138" s="1"/>
      <c r="G138" s="1"/>
      <c r="I138" s="1"/>
      <c r="J138" s="1"/>
      <c r="K138" s="1"/>
      <c r="L138" s="1"/>
    </row>
    <row r="139" spans="3:12" ht="15">
      <c r="C139" s="16"/>
      <c r="D139" s="1"/>
      <c r="E139" s="1"/>
      <c r="F139" s="1"/>
      <c r="G139" s="1"/>
      <c r="I139" s="1"/>
      <c r="J139" s="1"/>
      <c r="K139" s="1"/>
      <c r="L139" s="1"/>
    </row>
    <row r="140" spans="3:12" ht="15">
      <c r="C140" s="16"/>
      <c r="D140" s="1"/>
      <c r="E140" s="1"/>
      <c r="F140" s="1"/>
      <c r="G140" s="1"/>
      <c r="I140" s="1"/>
      <c r="J140" s="1"/>
      <c r="K140" s="1"/>
      <c r="L140" s="1"/>
    </row>
    <row r="141" spans="3:12" ht="15">
      <c r="C141" s="16"/>
      <c r="D141" s="1"/>
      <c r="E141" s="1"/>
      <c r="F141" s="1"/>
      <c r="G141" s="1"/>
      <c r="I141" s="1"/>
      <c r="J141" s="1"/>
      <c r="K141" s="1"/>
      <c r="L141" s="1"/>
    </row>
    <row r="142" spans="3:12" ht="15">
      <c r="C142" s="16"/>
      <c r="D142" s="1"/>
      <c r="E142" s="1"/>
      <c r="F142" s="1"/>
      <c r="G142" s="1"/>
      <c r="I142" s="1"/>
      <c r="J142" s="1"/>
      <c r="K142" s="1"/>
      <c r="L142" s="1"/>
    </row>
    <row r="143" spans="3:12" ht="15">
      <c r="C143" s="16"/>
      <c r="D143" s="1"/>
      <c r="E143" s="1"/>
      <c r="F143" s="1"/>
      <c r="G143" s="1"/>
      <c r="I143" s="1"/>
      <c r="J143" s="1"/>
      <c r="K143" s="1"/>
      <c r="L143" s="1"/>
    </row>
    <row r="144" spans="3:12" ht="15">
      <c r="C144" s="16"/>
      <c r="D144" s="1"/>
      <c r="E144" s="1"/>
      <c r="F144" s="1"/>
      <c r="G144" s="1"/>
      <c r="I144" s="1"/>
      <c r="J144" s="1"/>
      <c r="K144" s="1"/>
      <c r="L144" s="1"/>
    </row>
    <row r="145" spans="3:12" ht="15">
      <c r="C145" s="16"/>
      <c r="D145" s="1"/>
      <c r="E145" s="1"/>
      <c r="F145" s="1"/>
      <c r="G145" s="1"/>
      <c r="I145" s="1"/>
      <c r="J145" s="1"/>
      <c r="K145" s="1"/>
      <c r="L145" s="1"/>
    </row>
    <row r="146" spans="3:12" ht="15">
      <c r="C146" s="16"/>
      <c r="D146" s="1"/>
      <c r="E146" s="1"/>
      <c r="F146" s="1"/>
      <c r="G146" s="1"/>
      <c r="I146" s="1"/>
      <c r="J146" s="1"/>
      <c r="K146" s="1"/>
      <c r="L146" s="1"/>
    </row>
    <row r="147" spans="3:12" ht="15">
      <c r="C147" s="16"/>
      <c r="D147" s="1"/>
      <c r="E147" s="1"/>
      <c r="F147" s="1"/>
      <c r="G147" s="1"/>
      <c r="I147" s="1"/>
      <c r="J147" s="1"/>
      <c r="K147" s="1"/>
      <c r="L147" s="1"/>
    </row>
    <row r="148" spans="3:12" ht="15">
      <c r="C148" s="16"/>
      <c r="D148" s="1"/>
      <c r="E148" s="1"/>
      <c r="F148" s="1"/>
      <c r="G148" s="1"/>
      <c r="I148" s="1"/>
      <c r="J148" s="1"/>
      <c r="K148" s="1"/>
      <c r="L148" s="1"/>
    </row>
    <row r="149" spans="3:12" ht="15">
      <c r="C149" s="16"/>
      <c r="D149" s="1"/>
      <c r="E149" s="1"/>
      <c r="F149" s="1"/>
      <c r="G149" s="1"/>
      <c r="I149" s="1"/>
      <c r="J149" s="1"/>
      <c r="K149" s="1"/>
      <c r="L149" s="1"/>
    </row>
    <row r="150" spans="3:12" ht="15">
      <c r="C150" s="16"/>
      <c r="D150" s="1"/>
      <c r="E150" s="1"/>
      <c r="F150" s="1"/>
      <c r="G150" s="1"/>
      <c r="I150" s="1"/>
      <c r="J150" s="1"/>
      <c r="K150" s="1"/>
      <c r="L150" s="1"/>
    </row>
    <row r="151" spans="3:12" ht="15">
      <c r="C151" s="16"/>
      <c r="D151" s="1"/>
      <c r="E151" s="1"/>
      <c r="F151" s="1"/>
      <c r="G151" s="1"/>
      <c r="I151" s="1"/>
      <c r="J151" s="1"/>
      <c r="K151" s="1"/>
      <c r="L151" s="1"/>
    </row>
    <row r="152" spans="3:12" ht="15">
      <c r="C152" s="16"/>
      <c r="D152" s="1"/>
      <c r="E152" s="1"/>
      <c r="F152" s="1"/>
      <c r="G152" s="1"/>
      <c r="I152" s="1"/>
      <c r="J152" s="1"/>
      <c r="K152" s="1"/>
      <c r="L152" s="1"/>
    </row>
    <row r="153" spans="3:12" ht="15">
      <c r="C153" s="16"/>
      <c r="D153" s="1"/>
      <c r="E153" s="1"/>
      <c r="F153" s="1"/>
      <c r="G153" s="1"/>
      <c r="I153" s="1"/>
      <c r="J153" s="1"/>
      <c r="K153" s="1"/>
      <c r="L153" s="1"/>
    </row>
    <row r="154" spans="3:12" ht="15">
      <c r="C154" s="16"/>
      <c r="D154" s="1"/>
      <c r="E154" s="1"/>
      <c r="F154" s="1"/>
      <c r="G154" s="1"/>
      <c r="I154" s="1"/>
      <c r="J154" s="1"/>
      <c r="K154" s="1"/>
      <c r="L154" s="1"/>
    </row>
    <row r="155" spans="3:12" ht="15">
      <c r="C155" s="16"/>
      <c r="D155" s="1"/>
      <c r="E155" s="1"/>
      <c r="F155" s="1"/>
      <c r="G155" s="1"/>
      <c r="I155" s="1"/>
      <c r="J155" s="1"/>
      <c r="K155" s="1"/>
      <c r="L155" s="1"/>
    </row>
    <row r="156" spans="3:12" ht="15">
      <c r="C156" s="16"/>
      <c r="D156" s="1"/>
      <c r="E156" s="1"/>
      <c r="F156" s="1"/>
      <c r="G156" s="1"/>
      <c r="I156" s="1"/>
      <c r="J156" s="1"/>
      <c r="K156" s="1"/>
      <c r="L156" s="1"/>
    </row>
    <row r="157" spans="3:12" ht="15">
      <c r="C157" s="16"/>
      <c r="D157" s="1"/>
      <c r="E157" s="1"/>
      <c r="F157" s="1"/>
      <c r="G157" s="1"/>
      <c r="I157" s="1"/>
      <c r="J157" s="1"/>
      <c r="K157" s="1"/>
      <c r="L157" s="1"/>
    </row>
    <row r="158" spans="3:12" ht="15">
      <c r="C158" s="16"/>
      <c r="D158" s="1"/>
      <c r="E158" s="1"/>
      <c r="F158" s="1"/>
      <c r="G158" s="1"/>
      <c r="I158" s="1"/>
      <c r="J158" s="1"/>
      <c r="K158" s="1"/>
      <c r="L158" s="1"/>
    </row>
    <row r="159" spans="3:12" ht="15">
      <c r="C159" s="16"/>
      <c r="D159" s="1"/>
      <c r="E159" s="1"/>
      <c r="F159" s="1"/>
      <c r="G159" s="1"/>
      <c r="I159" s="1"/>
      <c r="J159" s="1"/>
      <c r="K159" s="1"/>
      <c r="L159" s="1"/>
    </row>
    <row r="160" spans="3:12" ht="15">
      <c r="C160" s="16"/>
      <c r="D160" s="1"/>
      <c r="E160" s="1"/>
      <c r="F160" s="1"/>
      <c r="G160" s="1"/>
      <c r="I160" s="1"/>
      <c r="J160" s="1"/>
      <c r="K160" s="1"/>
      <c r="L160" s="1"/>
    </row>
    <row r="161" spans="3:12" ht="15">
      <c r="C161" s="16"/>
      <c r="D161" s="1"/>
      <c r="E161" s="1"/>
      <c r="F161" s="1"/>
      <c r="G161" s="1"/>
      <c r="I161" s="1"/>
      <c r="J161" s="1"/>
      <c r="K161" s="1"/>
      <c r="L161" s="1"/>
    </row>
    <row r="162" spans="3:12" ht="15">
      <c r="C162" s="16"/>
      <c r="D162" s="1"/>
      <c r="E162" s="1"/>
      <c r="F162" s="1"/>
      <c r="G162" s="1"/>
      <c r="I162" s="1"/>
      <c r="J162" s="1"/>
      <c r="K162" s="1"/>
      <c r="L162" s="1"/>
    </row>
    <row r="163" spans="3:12" ht="15">
      <c r="C163" s="16"/>
      <c r="D163" s="1"/>
      <c r="E163" s="1"/>
      <c r="F163" s="1"/>
      <c r="G163" s="1"/>
      <c r="I163" s="1"/>
      <c r="J163" s="1"/>
      <c r="K163" s="1"/>
      <c r="L163" s="1"/>
    </row>
    <row r="164" spans="3:12" ht="15">
      <c r="C164" s="16"/>
      <c r="D164" s="1"/>
      <c r="E164" s="1"/>
      <c r="F164" s="1"/>
      <c r="G164" s="1"/>
      <c r="I164" s="1"/>
      <c r="J164" s="1"/>
      <c r="K164" s="1"/>
      <c r="L164" s="1"/>
    </row>
    <row r="165" spans="3:12" ht="15">
      <c r="C165" s="16"/>
      <c r="D165" s="1"/>
      <c r="E165" s="1"/>
      <c r="F165" s="1"/>
      <c r="G165" s="1"/>
      <c r="I165" s="1"/>
      <c r="J165" s="1"/>
      <c r="K165" s="1"/>
      <c r="L165" s="1"/>
    </row>
    <row r="166" spans="3:12" ht="15">
      <c r="C166" s="16"/>
      <c r="D166" s="1"/>
      <c r="E166" s="1"/>
      <c r="F166" s="1"/>
      <c r="G166" s="1"/>
      <c r="I166" s="1"/>
      <c r="J166" s="1"/>
      <c r="K166" s="1"/>
      <c r="L166" s="1"/>
    </row>
    <row r="167" spans="3:12" ht="15">
      <c r="C167" s="16"/>
      <c r="D167" s="1"/>
      <c r="E167" s="1"/>
      <c r="F167" s="1"/>
      <c r="G167" s="1"/>
      <c r="I167" s="1"/>
      <c r="J167" s="1"/>
      <c r="K167" s="1"/>
      <c r="L167" s="1"/>
    </row>
    <row r="168" spans="3:12" ht="15">
      <c r="C168" s="16"/>
      <c r="D168" s="1"/>
      <c r="E168" s="1"/>
      <c r="F168" s="1"/>
      <c r="G168" s="1"/>
      <c r="I168" s="1"/>
      <c r="J168" s="1"/>
      <c r="K168" s="1"/>
      <c r="L168" s="1"/>
    </row>
    <row r="169" spans="3:12" ht="15">
      <c r="C169" s="16"/>
      <c r="D169" s="1"/>
      <c r="E169" s="1"/>
      <c r="F169" s="1"/>
      <c r="G169" s="1"/>
      <c r="I169" s="1"/>
      <c r="J169" s="1"/>
      <c r="K169" s="1"/>
      <c r="L169" s="1"/>
    </row>
    <row r="170" spans="3:12" ht="15">
      <c r="C170" s="16"/>
      <c r="D170" s="1"/>
      <c r="E170" s="1"/>
      <c r="F170" s="1"/>
      <c r="G170" s="1"/>
      <c r="I170" s="1"/>
      <c r="J170" s="1"/>
      <c r="K170" s="1"/>
      <c r="L170" s="1"/>
    </row>
    <row r="171" spans="3:12" ht="15">
      <c r="C171" s="16"/>
      <c r="D171" s="1"/>
      <c r="E171" s="1"/>
      <c r="F171" s="1"/>
      <c r="G171" s="1"/>
      <c r="I171" s="1"/>
      <c r="J171" s="1"/>
      <c r="K171" s="1"/>
      <c r="L171" s="1"/>
    </row>
    <row r="172" spans="3:12" ht="15">
      <c r="C172" s="16"/>
      <c r="D172" s="1"/>
      <c r="E172" s="1"/>
      <c r="F172" s="1"/>
      <c r="G172" s="1"/>
      <c r="I172" s="1"/>
      <c r="J172" s="1"/>
      <c r="K172" s="1"/>
      <c r="L172" s="1"/>
    </row>
    <row r="173" spans="3:12" ht="15">
      <c r="C173" s="16"/>
      <c r="D173" s="1"/>
      <c r="E173" s="1"/>
      <c r="F173" s="1"/>
      <c r="G173" s="1"/>
      <c r="I173" s="1"/>
      <c r="J173" s="1"/>
      <c r="K173" s="1"/>
      <c r="L173" s="1"/>
    </row>
    <row r="174" spans="3:12" ht="15">
      <c r="C174" s="16"/>
      <c r="D174" s="1"/>
      <c r="E174" s="1"/>
      <c r="F174" s="1"/>
      <c r="G174" s="1"/>
      <c r="I174" s="1"/>
      <c r="J174" s="1"/>
      <c r="K174" s="1"/>
      <c r="L174" s="1"/>
    </row>
    <row r="175" spans="3:12" ht="15">
      <c r="C175" s="16"/>
      <c r="D175" s="1"/>
      <c r="E175" s="1"/>
      <c r="F175" s="1"/>
      <c r="G175" s="1"/>
      <c r="I175" s="1"/>
      <c r="J175" s="1"/>
      <c r="K175" s="1"/>
      <c r="L175" s="1"/>
    </row>
    <row r="176" spans="3:12" ht="15">
      <c r="C176" s="16"/>
      <c r="D176" s="1"/>
      <c r="E176" s="1"/>
      <c r="F176" s="1"/>
      <c r="G176" s="1"/>
      <c r="I176" s="1"/>
      <c r="J176" s="1"/>
      <c r="K176" s="1"/>
      <c r="L176" s="1"/>
    </row>
    <row r="177" spans="3:12" ht="15">
      <c r="C177" s="16"/>
      <c r="D177" s="1"/>
      <c r="E177" s="1"/>
      <c r="F177" s="1"/>
      <c r="G177" s="1"/>
      <c r="I177" s="1"/>
      <c r="J177" s="1"/>
      <c r="K177" s="1"/>
      <c r="L177" s="1"/>
    </row>
    <row r="178" spans="3:12" ht="15">
      <c r="C178" s="16"/>
      <c r="D178" s="1"/>
      <c r="E178" s="1"/>
      <c r="F178" s="1"/>
      <c r="G178" s="1"/>
      <c r="I178" s="1"/>
      <c r="J178" s="1"/>
      <c r="K178" s="1"/>
      <c r="L178" s="1"/>
    </row>
    <row r="179" spans="3:12" ht="15">
      <c r="C179" s="16"/>
      <c r="D179" s="1"/>
      <c r="E179" s="1"/>
      <c r="F179" s="1"/>
      <c r="G179" s="1"/>
      <c r="I179" s="1"/>
      <c r="J179" s="1"/>
      <c r="K179" s="1"/>
      <c r="L179" s="1"/>
    </row>
    <row r="180" spans="3:12" ht="15">
      <c r="C180" s="16"/>
      <c r="D180" s="1"/>
      <c r="E180" s="1"/>
      <c r="F180" s="1"/>
      <c r="G180" s="1"/>
      <c r="I180" s="1"/>
      <c r="J180" s="1"/>
      <c r="K180" s="1"/>
      <c r="L180" s="1"/>
    </row>
    <row r="181" spans="3:12" ht="15">
      <c r="C181" s="16"/>
      <c r="D181" s="1"/>
      <c r="E181" s="1"/>
      <c r="F181" s="1"/>
      <c r="G181" s="1"/>
      <c r="I181" s="1"/>
      <c r="J181" s="1"/>
      <c r="K181" s="1"/>
      <c r="L181" s="1"/>
    </row>
    <row r="182" spans="3:12" ht="15">
      <c r="C182" s="16"/>
      <c r="D182" s="1"/>
      <c r="E182" s="1"/>
      <c r="F182" s="1"/>
      <c r="G182" s="1"/>
      <c r="I182" s="1"/>
      <c r="J182" s="1"/>
      <c r="K182" s="1"/>
      <c r="L182" s="1"/>
    </row>
    <row r="183" spans="3:12" ht="15">
      <c r="C183" s="16"/>
      <c r="D183" s="1"/>
      <c r="E183" s="1"/>
      <c r="F183" s="1"/>
      <c r="G183" s="1"/>
      <c r="I183" s="1"/>
      <c r="J183" s="1"/>
      <c r="K183" s="1"/>
      <c r="L183" s="1"/>
    </row>
    <row r="184" spans="3:12" ht="15">
      <c r="C184" s="16"/>
      <c r="D184" s="1"/>
      <c r="E184" s="1"/>
      <c r="F184" s="1"/>
      <c r="G184" s="1"/>
      <c r="I184" s="1"/>
      <c r="J184" s="1"/>
      <c r="K184" s="1"/>
      <c r="L184" s="1"/>
    </row>
    <row r="185" spans="3:12" ht="15">
      <c r="C185" s="16"/>
      <c r="D185" s="1"/>
      <c r="E185" s="1"/>
      <c r="F185" s="1"/>
      <c r="G185" s="1"/>
      <c r="I185" s="1"/>
      <c r="J185" s="1"/>
      <c r="K185" s="1"/>
      <c r="L185" s="1"/>
    </row>
    <row r="186" spans="3:12" ht="15">
      <c r="C186" s="16"/>
      <c r="D186" s="1"/>
      <c r="E186" s="1"/>
      <c r="F186" s="1"/>
      <c r="G186" s="1"/>
      <c r="I186" s="1"/>
      <c r="J186" s="1"/>
      <c r="K186" s="1"/>
      <c r="L186" s="1"/>
    </row>
    <row r="187" spans="3:12" ht="15">
      <c r="C187" s="16"/>
      <c r="D187" s="1"/>
      <c r="E187" s="1"/>
      <c r="F187" s="1"/>
      <c r="G187" s="1"/>
      <c r="I187" s="1"/>
      <c r="J187" s="1"/>
      <c r="K187" s="1"/>
      <c r="L187" s="1"/>
    </row>
    <row r="188" spans="3:12" ht="15">
      <c r="C188" s="16"/>
      <c r="D188" s="1"/>
      <c r="E188" s="1"/>
      <c r="F188" s="1"/>
      <c r="G188" s="1"/>
      <c r="I188" s="1"/>
      <c r="J188" s="1"/>
      <c r="K188" s="1"/>
      <c r="L188" s="1"/>
    </row>
    <row r="189" spans="3:12" ht="15">
      <c r="C189" s="16"/>
      <c r="D189" s="1"/>
      <c r="E189" s="1"/>
      <c r="F189" s="1"/>
      <c r="G189" s="1"/>
      <c r="I189" s="1"/>
      <c r="J189" s="1"/>
      <c r="K189" s="1"/>
      <c r="L189" s="1"/>
    </row>
    <row r="190" spans="3:12" ht="15">
      <c r="C190" s="16"/>
      <c r="D190" s="1"/>
      <c r="E190" s="1"/>
      <c r="F190" s="1"/>
      <c r="G190" s="1"/>
      <c r="I190" s="1"/>
      <c r="J190" s="1"/>
      <c r="K190" s="1"/>
      <c r="L190" s="1"/>
    </row>
    <row r="191" spans="3:12" ht="15">
      <c r="C191" s="16"/>
      <c r="D191" s="1"/>
      <c r="E191" s="1"/>
      <c r="F191" s="1"/>
      <c r="G191" s="1"/>
      <c r="I191" s="1"/>
      <c r="J191" s="1"/>
      <c r="K191" s="1"/>
      <c r="L191" s="1"/>
    </row>
    <row r="192" spans="3:12" ht="15">
      <c r="C192" s="16"/>
      <c r="D192" s="1"/>
      <c r="E192" s="1"/>
      <c r="F192" s="1"/>
      <c r="G192" s="1"/>
      <c r="I192" s="1"/>
      <c r="J192" s="1"/>
      <c r="K192" s="1"/>
      <c r="L192" s="1"/>
    </row>
    <row r="193" spans="3:12" ht="15">
      <c r="C193" s="16"/>
      <c r="D193" s="1"/>
      <c r="E193" s="1"/>
      <c r="F193" s="1"/>
      <c r="G193" s="1"/>
      <c r="I193" s="1"/>
      <c r="J193" s="1"/>
      <c r="K193" s="1"/>
      <c r="L193" s="1"/>
    </row>
    <row r="194" spans="3:12" ht="15">
      <c r="C194" s="16"/>
      <c r="D194" s="1"/>
      <c r="E194" s="1"/>
      <c r="F194" s="1"/>
      <c r="G194" s="1"/>
      <c r="I194" s="1"/>
      <c r="J194" s="1"/>
      <c r="K194" s="1"/>
      <c r="L194" s="1"/>
    </row>
    <row r="195" spans="3:12" ht="15">
      <c r="C195" s="16"/>
      <c r="D195" s="1"/>
      <c r="E195" s="1"/>
      <c r="F195" s="1"/>
      <c r="G195" s="1"/>
      <c r="I195" s="1"/>
      <c r="J195" s="1"/>
      <c r="K195" s="1"/>
      <c r="L195" s="1"/>
    </row>
  </sheetData>
  <sheetProtection password="F79C" sheet="1" objects="1" scenarios="1" selectLockedCells="1"/>
  <mergeCells count="17">
    <mergeCell ref="D3:E3"/>
    <mergeCell ref="M1:P1"/>
    <mergeCell ref="F3:P3"/>
    <mergeCell ref="H77:H109"/>
    <mergeCell ref="I77:I109"/>
    <mergeCell ref="G40:G76"/>
    <mergeCell ref="H40:H76"/>
    <mergeCell ref="I40:I76"/>
    <mergeCell ref="N111:P111"/>
    <mergeCell ref="N112:P112"/>
    <mergeCell ref="B111:F111"/>
    <mergeCell ref="B112:F112"/>
    <mergeCell ref="G7:G39"/>
    <mergeCell ref="H7:H39"/>
    <mergeCell ref="I7:I39"/>
    <mergeCell ref="G77:G109"/>
    <mergeCell ref="B3:C3"/>
  </mergeCells>
  <conditionalFormatting sqref="D7:D39 B7:B109">
    <cfRule type="containsBlanks" priority="601" dxfId="72">
      <formula>LEN(TRIM(B7))=0</formula>
    </cfRule>
  </conditionalFormatting>
  <conditionalFormatting sqref="B7:B109">
    <cfRule type="cellIs" priority="596" dxfId="174" operator="greaterThanOrEqual">
      <formula>1</formula>
    </cfRule>
  </conditionalFormatting>
  <conditionalFormatting sqref="D40:D76">
    <cfRule type="containsBlanks" priority="124" dxfId="72">
      <formula>LEN(TRIM(D40))=0</formula>
    </cfRule>
  </conditionalFormatting>
  <conditionalFormatting sqref="D77:D109">
    <cfRule type="containsBlanks" priority="70" dxfId="72">
      <formula>LEN(TRIM(D77))=0</formula>
    </cfRule>
  </conditionalFormatting>
  <conditionalFormatting sqref="P7:P9 P12:P13 P16:P17 P20:P21 P24:P25 P28:P29 P32:P33 P36:P37 P40:P41 P44:P45 P48:P49 P52:P53 P56:P57 P60:P61 P64:P65 P68:P69 P72:P73 P76:P77 P80:P81 P84:P85 P88:P89 P92:P93 P96:P97 P100:P101 P104:P105 P108:P109">
    <cfRule type="cellIs" priority="19" dxfId="4" operator="equal">
      <formula>"NEVYHOVUJE"</formula>
    </cfRule>
    <cfRule type="cellIs" priority="20" dxfId="3" operator="equal">
      <formula>"VYHOVUJE"</formula>
    </cfRule>
  </conditionalFormatting>
  <conditionalFormatting sqref="N7:N9 N12:N13 N16:N17 N20:N21 N24:N25 N28:N29 N32:N33 N36:N37 N40:N41 N44:N45 N48:N49 N52:N53 N56:N57 N60:N61 N64:N65 N68:N69 N72:N73 N76:N77 N80:N81 N84:N85 N88:N89 N92:N93 N96:N97 N100:N101 N104:N105 N108:N109">
    <cfRule type="notContainsBlanks" priority="17" dxfId="2">
      <formula>LEN(TRIM(N7))&gt;0</formula>
    </cfRule>
    <cfRule type="containsBlanks" priority="18" dxfId="1">
      <formula>LEN(TRIM(N7))=0</formula>
    </cfRule>
  </conditionalFormatting>
  <conditionalFormatting sqref="N7:N9 N12:N13 N16:N17 N20:N21 N24:N25 N28:N29 N32:N33 N36:N37 N40:N41 N44:N45 N48:N49 N52:N53 N56:N57 N60:N61 N64:N65 N68:N69 N72:N73 N76:N77 N80:N81 N84:N85 N88:N89 N92:N93 N96:N97 N100:N101 N104:N105 N108:N109">
    <cfRule type="notContainsBlanks" priority="16" dxfId="0">
      <formula>LEN(TRIM(N7))&gt;0</formula>
    </cfRule>
  </conditionalFormatting>
  <conditionalFormatting sqref="P10 P14 P18 P22 P26 P30 P34 P38 P42 P46 P50 P54 P58 P62 P66 P70 P74 P78 P82 P86 P90 P94 P98 P102 P106">
    <cfRule type="cellIs" priority="14" dxfId="4" operator="equal">
      <formula>"NEVYHOVUJE"</formula>
    </cfRule>
    <cfRule type="cellIs" priority="15" dxfId="3" operator="equal">
      <formula>"VYHOVUJE"</formula>
    </cfRule>
  </conditionalFormatting>
  <conditionalFormatting sqref="N10 N14 N18 N22 N26 N30 N34 N38 N42 N46 N50 N54 N58 N62 N66 N70 N74 N78 N82 N86 N90 N94 N98 N102 N106">
    <cfRule type="notContainsBlanks" priority="12" dxfId="2">
      <formula>LEN(TRIM(N10))&gt;0</formula>
    </cfRule>
    <cfRule type="containsBlanks" priority="13" dxfId="1">
      <formula>LEN(TRIM(N10))=0</formula>
    </cfRule>
  </conditionalFormatting>
  <conditionalFormatting sqref="N10 N14 N18 N22 N26 N30 N34 N38 N42 N46 N50 N54 N58 N62 N66 N70 N74 N78 N82 N86 N90 N94 N98 N102 N106">
    <cfRule type="notContainsBlanks" priority="11" dxfId="0">
      <formula>LEN(TRIM(N10))&gt;0</formula>
    </cfRule>
  </conditionalFormatting>
  <conditionalFormatting sqref="P11 P15 P19 P23 P27 P31 P35 P39 P43 P47 P51 P55 P59 P63 P67 P71 P75 P79 P83 P87 P91 P95 P99 P103 P107">
    <cfRule type="cellIs" priority="9" dxfId="4" operator="equal">
      <formula>"NEVYHOVUJE"</formula>
    </cfRule>
    <cfRule type="cellIs" priority="10" dxfId="3" operator="equal">
      <formula>"VYHOVUJE"</formula>
    </cfRule>
  </conditionalFormatting>
  <conditionalFormatting sqref="N11 N15 N19 N23 N27 N31 N35 N39 N43 N47 N51 N55 N59 N63 N67 N71 N75 N79 N83 N87 N91 N95 N99 N103 N107">
    <cfRule type="notContainsBlanks" priority="7" dxfId="2">
      <formula>LEN(TRIM(N11))&gt;0</formula>
    </cfRule>
    <cfRule type="containsBlanks" priority="8" dxfId="1">
      <formula>LEN(TRIM(N11))=0</formula>
    </cfRule>
  </conditionalFormatting>
  <conditionalFormatting sqref="N11 N15 N19 N23 N27 N31 N35 N39 N43 N47 N51 N55 N59 N63 N67 N71 N75 N79 N83 N87 N91 N95 N99 N103 N107">
    <cfRule type="notContainsBlanks" priority="6" dxfId="0">
      <formula>LEN(TRIM(N11))&gt;0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2016-06-07T08:06:07Z</cp:lastPrinted>
  <dcterms:created xsi:type="dcterms:W3CDTF">2014-03-05T12:43:32Z</dcterms:created>
  <dcterms:modified xsi:type="dcterms:W3CDTF">2016-06-07T08:13:08Z</dcterms:modified>
  <cp:category/>
  <cp:version/>
  <cp:contentType/>
  <cp:contentStatus/>
</cp:coreProperties>
</file>